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2.xml" ContentType="application/vnd.openxmlformats-officedocument.spreadsheetml.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tables/table3.xml" ContentType="application/vnd.openxmlformats-officedocument.spreadsheetml.table+xml"/>
  <Override PartName="/xl/queryTables/queryTable1.xml" ContentType="application/vnd.openxmlformats-officedocument.spreadsheetml.query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Accounting Services\Technical Accounting\Pensions\Committee\2023-24\Voting\Q2\"/>
    </mc:Choice>
  </mc:AlternateContent>
  <xr:revisionPtr revIDLastSave="0" documentId="13_ncr:1_{E3E9AEFA-D523-4874-A1EA-0D347CD14CE5}" xr6:coauthVersionLast="47" xr6:coauthVersionMax="47" xr10:uidLastSave="{00000000-0000-0000-0000-000000000000}"/>
  <bookViews>
    <workbookView xWindow="-120" yWindow="-120" windowWidth="29040" windowHeight="15840" tabRatio="843" xr2:uid="{DBB8E4CD-EBBB-487D-A064-A9635ECBB4D9}"/>
  </bookViews>
  <sheets>
    <sheet name="Summary" sheetId="148" r:id="rId1"/>
    <sheet name="Tables" sheetId="159" r:id="rId2"/>
    <sheet name="Blackrock" sheetId="60" r:id="rId3"/>
    <sheet name="Blackrock Pivot" sheetId="117" r:id="rId4"/>
    <sheet name="Newton GE" sheetId="7" r:id="rId5"/>
    <sheet name="Newton GE Pivot" sheetId="126" r:id="rId6"/>
    <sheet name="UBS" sheetId="162" r:id="rId7"/>
    <sheet name="UBS Pivot" sheetId="156" r:id="rId8"/>
    <sheet name="Categorisation" sheetId="158" r:id="rId9"/>
    <sheet name="Vote Comparison" sheetId="157" state="hidden" r:id="rId10"/>
  </sheets>
  <definedNames>
    <definedName name="_xlnm._FilterDatabase" localSheetId="4" hidden="1">'Newton GE'!#REF!</definedName>
    <definedName name="_xlnm._FilterDatabase" localSheetId="0" hidden="1">Summary!$A$1:$E$8</definedName>
    <definedName name="_xlnm._FilterDatabase" localSheetId="1" hidden="1">Tables!$B$12:$R$37</definedName>
    <definedName name="ExternalData_1" localSheetId="6" hidden="1">UBS!$A$1:$O$2608</definedName>
  </definedNames>
  <calcPr calcId="191029"/>
  <pivotCaches>
    <pivotCache cacheId="1" r:id="rId11"/>
    <pivotCache cacheId="2" r:id="rId12"/>
    <pivotCache cacheId="12" r:id="rId13"/>
    <pivotCache cacheId="19"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56" l="1"/>
  <c r="I7" i="156"/>
  <c r="I8" i="156"/>
  <c r="I9" i="156"/>
  <c r="I10" i="156"/>
  <c r="I11" i="156"/>
  <c r="I12" i="156"/>
  <c r="I13" i="156"/>
  <c r="I14" i="156"/>
  <c r="I15" i="156"/>
  <c r="I16" i="156"/>
  <c r="I17" i="156"/>
  <c r="I18" i="156"/>
  <c r="I19" i="156"/>
  <c r="I20" i="156"/>
  <c r="I21" i="156"/>
  <c r="I22" i="156"/>
  <c r="I23" i="156"/>
  <c r="I24" i="156"/>
  <c r="I25" i="156"/>
  <c r="I26" i="156"/>
  <c r="I27" i="156"/>
  <c r="I28" i="156"/>
  <c r="I29" i="156"/>
  <c r="I30" i="156"/>
  <c r="I31" i="156"/>
  <c r="I32" i="156"/>
  <c r="I33" i="156"/>
  <c r="I34" i="156"/>
  <c r="I35" i="156"/>
  <c r="I36" i="156"/>
  <c r="I37" i="156"/>
  <c r="I38" i="156"/>
  <c r="I39" i="156"/>
  <c r="I40" i="156"/>
  <c r="I41" i="156"/>
  <c r="I42" i="156"/>
  <c r="I43" i="156"/>
  <c r="I44" i="156"/>
  <c r="I45" i="156"/>
  <c r="I46" i="156"/>
  <c r="I47" i="156"/>
  <c r="I48" i="156"/>
  <c r="I49" i="156"/>
  <c r="I50" i="156"/>
  <c r="I51" i="156"/>
  <c r="I52" i="156"/>
  <c r="I53" i="156"/>
  <c r="I54" i="156"/>
  <c r="I55" i="156"/>
  <c r="I56" i="156"/>
  <c r="I57" i="156"/>
  <c r="I58" i="156"/>
  <c r="I59" i="156"/>
  <c r="I60" i="156"/>
  <c r="I61" i="156"/>
  <c r="I62" i="156"/>
  <c r="I63" i="156"/>
  <c r="I64" i="156"/>
  <c r="I65" i="156"/>
  <c r="I66" i="156"/>
  <c r="I67" i="156"/>
  <c r="I68" i="156"/>
  <c r="I69" i="156"/>
  <c r="I70" i="156"/>
  <c r="I71" i="156"/>
  <c r="I72" i="156"/>
  <c r="I73" i="156"/>
  <c r="I74" i="156"/>
  <c r="I75" i="156"/>
  <c r="I76" i="156"/>
  <c r="I77" i="156"/>
  <c r="I78" i="156"/>
  <c r="I79" i="156"/>
  <c r="I80" i="156"/>
  <c r="I81" i="156"/>
  <c r="I82" i="156"/>
  <c r="I83" i="156"/>
  <c r="I84" i="156"/>
  <c r="I85" i="156"/>
  <c r="I86" i="156"/>
  <c r="I87" i="156"/>
  <c r="I88" i="156"/>
  <c r="I89" i="156"/>
  <c r="I90" i="156"/>
  <c r="I91" i="156"/>
  <c r="I92" i="156"/>
  <c r="I93" i="156"/>
  <c r="I94" i="156"/>
  <c r="I95" i="156"/>
  <c r="I96" i="156"/>
  <c r="I97" i="156"/>
  <c r="I98" i="156"/>
  <c r="I99" i="156"/>
  <c r="I100" i="156"/>
  <c r="I101" i="156"/>
  <c r="I102" i="156"/>
  <c r="I103" i="156"/>
  <c r="I104" i="156"/>
  <c r="I105" i="156"/>
  <c r="I106" i="156"/>
  <c r="I107" i="156"/>
  <c r="I108" i="156"/>
  <c r="I109" i="156"/>
  <c r="I110" i="156"/>
  <c r="I111" i="156"/>
  <c r="I112" i="156"/>
  <c r="I113" i="156"/>
  <c r="I114" i="156"/>
  <c r="I115" i="156"/>
  <c r="I116" i="156"/>
  <c r="I117" i="156"/>
  <c r="I118" i="156"/>
  <c r="I119" i="156"/>
  <c r="I120" i="156"/>
  <c r="I121" i="156"/>
  <c r="I122" i="156"/>
  <c r="I123" i="156"/>
  <c r="I124" i="156"/>
  <c r="I125" i="156"/>
  <c r="I126" i="156"/>
  <c r="I127" i="156"/>
  <c r="I128" i="156"/>
  <c r="I129" i="156"/>
  <c r="I130" i="156"/>
  <c r="I131" i="156"/>
  <c r="I132" i="156"/>
  <c r="I133" i="156"/>
  <c r="I134" i="156"/>
  <c r="I135" i="156"/>
  <c r="I136" i="156"/>
  <c r="I137" i="156"/>
  <c r="I138" i="156"/>
  <c r="I139" i="156"/>
  <c r="I140" i="156"/>
  <c r="I141" i="156"/>
  <c r="I142" i="156"/>
  <c r="I143" i="156"/>
  <c r="I144" i="156"/>
  <c r="I145" i="156"/>
  <c r="I146" i="156"/>
  <c r="I147" i="156"/>
  <c r="I148" i="156"/>
  <c r="I149" i="156"/>
  <c r="I150" i="156"/>
  <c r="I151" i="156"/>
  <c r="I152" i="156"/>
  <c r="I153" i="156"/>
  <c r="I154" i="156"/>
  <c r="I155" i="156"/>
  <c r="I156" i="156"/>
  <c r="I157" i="156"/>
  <c r="I158" i="156"/>
  <c r="I159" i="156"/>
  <c r="I160" i="156"/>
  <c r="I161" i="156"/>
  <c r="I162" i="156"/>
  <c r="I163" i="156"/>
  <c r="I164" i="156"/>
  <c r="I165" i="156"/>
  <c r="I166" i="156"/>
  <c r="I167" i="156"/>
  <c r="I168" i="156"/>
  <c r="I169" i="156"/>
  <c r="I170" i="156"/>
  <c r="I171" i="156"/>
  <c r="I172" i="156"/>
  <c r="I173" i="156"/>
  <c r="I174" i="156"/>
  <c r="I175" i="156"/>
  <c r="I176" i="156"/>
  <c r="I177" i="156"/>
  <c r="I178" i="156"/>
  <c r="I179" i="156"/>
  <c r="I180" i="156"/>
  <c r="I181" i="156"/>
  <c r="I182" i="156"/>
  <c r="I183" i="156"/>
  <c r="I184" i="156"/>
  <c r="I185" i="156"/>
  <c r="I186" i="156"/>
  <c r="I187" i="156"/>
  <c r="I188" i="156"/>
  <c r="I189" i="156"/>
  <c r="I190" i="156"/>
  <c r="I191" i="156"/>
  <c r="I192" i="156"/>
  <c r="I193" i="156"/>
  <c r="I194" i="156"/>
  <c r="I195" i="156"/>
  <c r="I196" i="156"/>
  <c r="I197" i="156"/>
  <c r="I198" i="156"/>
  <c r="I199" i="156"/>
  <c r="I200" i="156"/>
  <c r="I201" i="156"/>
  <c r="I202" i="156"/>
  <c r="I203" i="156"/>
  <c r="I204" i="156"/>
  <c r="I205" i="156"/>
  <c r="I206" i="156"/>
  <c r="I207" i="156"/>
  <c r="I208" i="156"/>
  <c r="I209" i="156"/>
  <c r="I210" i="156"/>
  <c r="I211" i="156"/>
  <c r="I212" i="156"/>
  <c r="I213" i="156"/>
  <c r="I214" i="156"/>
  <c r="I215" i="156"/>
  <c r="I216" i="156"/>
  <c r="I217" i="156"/>
  <c r="I218" i="156"/>
  <c r="I219" i="156"/>
  <c r="I220" i="156"/>
  <c r="I221" i="156"/>
  <c r="I222" i="156"/>
  <c r="I223" i="156"/>
  <c r="I224" i="156"/>
  <c r="I225" i="156"/>
  <c r="I226" i="156"/>
  <c r="I227" i="156"/>
  <c r="I228" i="156"/>
  <c r="I229" i="156"/>
  <c r="I230" i="156"/>
  <c r="I231" i="156"/>
  <c r="I232" i="156"/>
  <c r="I233" i="156"/>
  <c r="I234" i="156"/>
  <c r="I235" i="156"/>
  <c r="I236" i="156"/>
  <c r="I237" i="156"/>
  <c r="I238" i="156"/>
  <c r="I239" i="156"/>
  <c r="I240" i="156"/>
  <c r="I241" i="156"/>
  <c r="I242" i="156"/>
  <c r="I243" i="156"/>
  <c r="I244" i="156"/>
  <c r="I245" i="156"/>
  <c r="I246" i="156"/>
  <c r="I247" i="156"/>
  <c r="I248" i="156"/>
  <c r="I249" i="156"/>
  <c r="I250" i="156"/>
  <c r="I251" i="156"/>
  <c r="I252" i="156"/>
  <c r="I253" i="156"/>
  <c r="I254" i="156"/>
  <c r="I255" i="156"/>
  <c r="I5" i="156"/>
  <c r="L4" i="156"/>
  <c r="J3" i="117" l="1"/>
  <c r="J3" i="126" l="1"/>
  <c r="O24" i="159" l="1"/>
  <c r="O25" i="159"/>
  <c r="O36" i="159"/>
  <c r="O37" i="159"/>
  <c r="O47" i="159"/>
  <c r="O48" i="159"/>
  <c r="O49" i="159"/>
  <c r="O59" i="159"/>
  <c r="O60" i="159"/>
  <c r="O61" i="159"/>
  <c r="O71" i="159"/>
  <c r="O72" i="159"/>
  <c r="O73" i="159"/>
  <c r="O83" i="159"/>
  <c r="O84" i="159"/>
  <c r="O85" i="159"/>
  <c r="O96" i="159"/>
  <c r="O97" i="159"/>
  <c r="O108" i="159"/>
  <c r="O109" i="159"/>
  <c r="O119" i="159"/>
  <c r="O120" i="159"/>
  <c r="O121" i="159"/>
  <c r="O131" i="159"/>
  <c r="O132" i="159"/>
  <c r="O133" i="159"/>
  <c r="O144" i="159"/>
  <c r="O145" i="159"/>
  <c r="O155" i="159"/>
  <c r="O156" i="159"/>
  <c r="O157" i="159"/>
  <c r="O168" i="159"/>
  <c r="O169" i="159"/>
  <c r="O180" i="159"/>
  <c r="O181" i="159"/>
  <c r="O191" i="159"/>
  <c r="O192" i="159"/>
  <c r="O193" i="159"/>
  <c r="O203" i="159"/>
  <c r="O204" i="159"/>
  <c r="O205" i="159"/>
  <c r="O216" i="159"/>
  <c r="O217" i="159"/>
  <c r="O227" i="159"/>
  <c r="O228" i="159"/>
  <c r="O229" i="159"/>
  <c r="O240" i="159"/>
  <c r="O241" i="159"/>
  <c r="O252" i="159"/>
  <c r="O253" i="159"/>
  <c r="O263" i="159"/>
  <c r="Q264" i="159"/>
  <c r="P264" i="159"/>
  <c r="R264" i="159"/>
  <c r="O14" i="159"/>
  <c r="O15" i="159"/>
  <c r="O16" i="159"/>
  <c r="O17" i="159"/>
  <c r="O18" i="159"/>
  <c r="O19" i="159"/>
  <c r="O20" i="159"/>
  <c r="O21" i="159"/>
  <c r="O22" i="159"/>
  <c r="O23" i="159"/>
  <c r="O26" i="159"/>
  <c r="O27" i="159"/>
  <c r="O28" i="159"/>
  <c r="O29" i="159"/>
  <c r="O30" i="159"/>
  <c r="O31" i="159"/>
  <c r="O32" i="159"/>
  <c r="O33" i="159"/>
  <c r="O34" i="159"/>
  <c r="O35" i="159"/>
  <c r="O38" i="159"/>
  <c r="O39" i="159"/>
  <c r="O40" i="159"/>
  <c r="O41" i="159"/>
  <c r="O42" i="159"/>
  <c r="O43" i="159"/>
  <c r="O44" i="159"/>
  <c r="O45" i="159"/>
  <c r="O46" i="159"/>
  <c r="O50" i="159"/>
  <c r="O51" i="159"/>
  <c r="O52" i="159"/>
  <c r="O53" i="159"/>
  <c r="O54" i="159"/>
  <c r="O55" i="159"/>
  <c r="O56" i="159"/>
  <c r="O57" i="159"/>
  <c r="O58" i="159"/>
  <c r="O62" i="159"/>
  <c r="O63" i="159"/>
  <c r="O64" i="159"/>
  <c r="O65" i="159"/>
  <c r="O66" i="159"/>
  <c r="O67" i="159"/>
  <c r="O68" i="159"/>
  <c r="O69" i="159"/>
  <c r="O70" i="159"/>
  <c r="O74" i="159"/>
  <c r="O75" i="159"/>
  <c r="O76" i="159"/>
  <c r="O77" i="159"/>
  <c r="O78" i="159"/>
  <c r="O79" i="159"/>
  <c r="O80" i="159"/>
  <c r="O81" i="159"/>
  <c r="O82" i="159"/>
  <c r="O86" i="159"/>
  <c r="O87" i="159"/>
  <c r="O88" i="159"/>
  <c r="O89" i="159"/>
  <c r="O90" i="159"/>
  <c r="O91" i="159"/>
  <c r="O92" i="159"/>
  <c r="O93" i="159"/>
  <c r="O94" i="159"/>
  <c r="O95" i="159"/>
  <c r="O98" i="159"/>
  <c r="O99" i="159"/>
  <c r="O100" i="159"/>
  <c r="O101" i="159"/>
  <c r="O102" i="159"/>
  <c r="O103" i="159"/>
  <c r="O104" i="159"/>
  <c r="O105" i="159"/>
  <c r="O106" i="159"/>
  <c r="O107" i="159"/>
  <c r="O110" i="159"/>
  <c r="O111" i="159"/>
  <c r="O112" i="159"/>
  <c r="O113" i="159"/>
  <c r="O114" i="159"/>
  <c r="O115" i="159"/>
  <c r="O116" i="159"/>
  <c r="O117" i="159"/>
  <c r="O118" i="159"/>
  <c r="O122" i="159"/>
  <c r="O123" i="159"/>
  <c r="O124" i="159"/>
  <c r="O125" i="159"/>
  <c r="O126" i="159"/>
  <c r="O127" i="159"/>
  <c r="O128" i="159"/>
  <c r="O129" i="159"/>
  <c r="O130" i="159"/>
  <c r="O134" i="159"/>
  <c r="O135" i="159"/>
  <c r="O136" i="159"/>
  <c r="O137" i="159"/>
  <c r="O138" i="159"/>
  <c r="O139" i="159"/>
  <c r="O140" i="159"/>
  <c r="O141" i="159"/>
  <c r="O142" i="159"/>
  <c r="O143" i="159"/>
  <c r="O146" i="159"/>
  <c r="O147" i="159"/>
  <c r="O148" i="159"/>
  <c r="O149" i="159"/>
  <c r="O150" i="159"/>
  <c r="O151" i="159"/>
  <c r="O152" i="159"/>
  <c r="O153" i="159"/>
  <c r="O154" i="159"/>
  <c r="O158" i="159"/>
  <c r="O159" i="159"/>
  <c r="O160" i="159"/>
  <c r="O161" i="159"/>
  <c r="O162" i="159"/>
  <c r="O163" i="159"/>
  <c r="O164" i="159"/>
  <c r="O165" i="159"/>
  <c r="O166" i="159"/>
  <c r="O167" i="159"/>
  <c r="O170" i="159"/>
  <c r="O171" i="159"/>
  <c r="O172" i="159"/>
  <c r="O173" i="159"/>
  <c r="O174" i="159"/>
  <c r="O175" i="159"/>
  <c r="O176" i="159"/>
  <c r="O177" i="159"/>
  <c r="O178" i="159"/>
  <c r="O179" i="159"/>
  <c r="O182" i="159"/>
  <c r="O183" i="159"/>
  <c r="O184" i="159"/>
  <c r="O185" i="159"/>
  <c r="O186" i="159"/>
  <c r="O187" i="159"/>
  <c r="O188" i="159"/>
  <c r="O189" i="159"/>
  <c r="O190" i="159"/>
  <c r="O194" i="159"/>
  <c r="O195" i="159"/>
  <c r="O196" i="159"/>
  <c r="O197" i="159"/>
  <c r="O198" i="159"/>
  <c r="O199" i="159"/>
  <c r="O200" i="159"/>
  <c r="O201" i="159"/>
  <c r="O202" i="159"/>
  <c r="O206" i="159"/>
  <c r="O207" i="159"/>
  <c r="O208" i="159"/>
  <c r="O209" i="159"/>
  <c r="O210" i="159"/>
  <c r="O211" i="159"/>
  <c r="O212" i="159"/>
  <c r="O213" i="159"/>
  <c r="O214" i="159"/>
  <c r="O215" i="159"/>
  <c r="O218" i="159"/>
  <c r="O219" i="159"/>
  <c r="O220" i="159"/>
  <c r="O221" i="159"/>
  <c r="O222" i="159"/>
  <c r="O223" i="159"/>
  <c r="O224" i="159"/>
  <c r="O225" i="159"/>
  <c r="O226" i="159"/>
  <c r="O230" i="159"/>
  <c r="O231" i="159"/>
  <c r="O232" i="159"/>
  <c r="O233" i="159"/>
  <c r="O234" i="159"/>
  <c r="O235" i="159"/>
  <c r="O236" i="159"/>
  <c r="O237" i="159"/>
  <c r="O238" i="159"/>
  <c r="O239" i="159"/>
  <c r="O242" i="159"/>
  <c r="O243" i="159"/>
  <c r="O244" i="159"/>
  <c r="O245" i="159"/>
  <c r="O246" i="159"/>
  <c r="O247" i="159"/>
  <c r="O248" i="159"/>
  <c r="O249" i="159"/>
  <c r="O250" i="159"/>
  <c r="O251" i="159"/>
  <c r="O254" i="159"/>
  <c r="O255" i="159"/>
  <c r="O256" i="159"/>
  <c r="O257" i="159"/>
  <c r="O258" i="159"/>
  <c r="O259" i="159"/>
  <c r="O260" i="159"/>
  <c r="O261" i="159"/>
  <c r="O262" i="159"/>
  <c r="I14" i="159"/>
  <c r="I15" i="159"/>
  <c r="I13" i="159"/>
  <c r="J16" i="159"/>
  <c r="K16" i="159"/>
  <c r="L16" i="159"/>
  <c r="C28" i="159"/>
  <c r="C29" i="159"/>
  <c r="C30" i="159"/>
  <c r="C31" i="159"/>
  <c r="C32" i="159"/>
  <c r="C33" i="159"/>
  <c r="C34" i="159"/>
  <c r="C35" i="159"/>
  <c r="C36" i="159"/>
  <c r="D37" i="159"/>
  <c r="E37" i="159"/>
  <c r="F37" i="159"/>
  <c r="E6" i="159"/>
  <c r="Q9" i="159"/>
  <c r="P9" i="159"/>
  <c r="I16" i="159" l="1"/>
  <c r="C14" i="159" l="1"/>
  <c r="C15" i="159"/>
  <c r="C16" i="159"/>
  <c r="C21" i="159"/>
  <c r="C22" i="159"/>
  <c r="C23" i="159"/>
  <c r="C24" i="159"/>
  <c r="C26" i="159"/>
  <c r="C6" i="159"/>
  <c r="K7" i="159"/>
  <c r="C5" i="159"/>
  <c r="C8" i="159"/>
  <c r="K6" i="159"/>
  <c r="C9" i="159"/>
  <c r="I9" i="159"/>
  <c r="I8" i="159"/>
  <c r="I6" i="159"/>
  <c r="K8" i="159"/>
  <c r="I5" i="159"/>
  <c r="C7" i="159"/>
  <c r="E5" i="159"/>
  <c r="I7" i="159"/>
  <c r="K5" i="159"/>
  <c r="K9" i="159"/>
  <c r="O5" i="159"/>
  <c r="P8" i="159"/>
  <c r="P5" i="159"/>
  <c r="Q6" i="159"/>
  <c r="O8" i="159"/>
  <c r="Q8" i="159"/>
  <c r="O9" i="159"/>
  <c r="O7" i="159"/>
  <c r="Q5" i="159"/>
  <c r="O6" i="159"/>
  <c r="Q7" i="159"/>
  <c r="I10" i="159" l="1"/>
  <c r="R5" i="159"/>
  <c r="O10" i="159"/>
  <c r="P10" i="159"/>
  <c r="Q10" i="159"/>
  <c r="J10" i="159"/>
  <c r="K10" i="159"/>
  <c r="C20" i="159"/>
  <c r="E10" i="159"/>
  <c r="C10" i="159"/>
  <c r="D10" i="159"/>
  <c r="C17" i="159"/>
  <c r="C27" i="159"/>
  <c r="C25" i="159"/>
  <c r="O13" i="159"/>
  <c r="O264" i="159" s="1"/>
  <c r="R9" i="159"/>
  <c r="R8" i="159"/>
  <c r="R7" i="159"/>
  <c r="R6" i="159"/>
  <c r="L5" i="159"/>
  <c r="L6" i="159"/>
  <c r="L9" i="159"/>
  <c r="L8" i="159"/>
  <c r="L7" i="159"/>
  <c r="C19" i="159"/>
  <c r="C18" i="159"/>
  <c r="C13" i="159"/>
  <c r="F5" i="159"/>
  <c r="F6" i="159"/>
  <c r="F9" i="159"/>
  <c r="F8" i="159"/>
  <c r="F7" i="159"/>
  <c r="L10" i="159" l="1"/>
  <c r="C37" i="159"/>
  <c r="R10" i="159"/>
  <c r="F10" i="159"/>
  <c r="E4" i="158"/>
  <c r="E50" i="157" l="1"/>
  <c r="E49" i="157"/>
  <c r="E48" i="157"/>
  <c r="E47" i="157"/>
  <c r="E46" i="157"/>
  <c r="E45" i="157"/>
  <c r="E44" i="157"/>
  <c r="E43" i="157"/>
  <c r="E42" i="157"/>
  <c r="E41" i="157"/>
  <c r="E40" i="157"/>
  <c r="E39" i="157"/>
  <c r="E38" i="157"/>
  <c r="E37" i="157"/>
  <c r="E36" i="157"/>
  <c r="E35" i="157"/>
  <c r="E34" i="157"/>
  <c r="E33" i="157"/>
  <c r="E32" i="157"/>
  <c r="E31" i="157"/>
  <c r="E30" i="157"/>
  <c r="E29" i="157"/>
  <c r="E28" i="157"/>
  <c r="E27" i="157"/>
  <c r="E26" i="157"/>
  <c r="E25" i="157"/>
  <c r="E24" i="157"/>
  <c r="E23" i="157"/>
  <c r="E22" i="157"/>
  <c r="E21" i="157"/>
  <c r="E20" i="157"/>
  <c r="E19" i="157"/>
  <c r="E18" i="157"/>
  <c r="E17" i="157"/>
  <c r="E16" i="157"/>
  <c r="E15" i="157"/>
  <c r="E14" i="157"/>
  <c r="E13" i="157"/>
  <c r="E12" i="157"/>
  <c r="E11" i="157"/>
  <c r="E10" i="157"/>
  <c r="E9" i="157"/>
  <c r="E8" i="157"/>
  <c r="E7" i="157"/>
  <c r="E6" i="157"/>
  <c r="E5" i="157"/>
  <c r="E4" i="157"/>
  <c r="E3" i="157"/>
  <c r="A2773" i="157"/>
  <c r="A2771" i="157"/>
  <c r="A2770" i="157"/>
  <c r="A2769" i="157"/>
  <c r="A2768" i="157"/>
  <c r="A2767" i="157"/>
  <c r="A2766" i="157"/>
  <c r="A2765" i="157"/>
  <c r="A2764" i="157"/>
  <c r="A2763" i="157"/>
  <c r="A2762" i="157"/>
  <c r="A2761" i="157"/>
  <c r="A2760" i="157"/>
  <c r="A2759" i="157"/>
  <c r="A2758" i="157"/>
  <c r="A2757" i="157"/>
  <c r="A2756" i="157"/>
  <c r="A2755" i="157"/>
  <c r="A2754" i="157"/>
  <c r="A2753" i="157"/>
  <c r="A2752" i="157"/>
  <c r="A2751" i="157"/>
  <c r="A2750" i="157"/>
  <c r="A2749" i="157"/>
  <c r="A2748" i="157"/>
  <c r="A2747" i="157"/>
  <c r="A2746" i="157"/>
  <c r="A2745" i="157"/>
  <c r="A2744" i="157"/>
  <c r="A2743" i="157"/>
  <c r="A2742" i="157"/>
  <c r="A2741" i="157"/>
  <c r="A2740" i="157"/>
  <c r="A2739" i="157"/>
  <c r="A2738" i="157"/>
  <c r="A2737" i="157"/>
  <c r="A2736" i="157"/>
  <c r="A2735" i="157"/>
  <c r="A2734" i="157"/>
  <c r="A2733" i="157"/>
  <c r="A2732" i="157"/>
  <c r="A2731" i="157"/>
  <c r="A2730" i="157"/>
  <c r="A2729" i="157"/>
  <c r="A2728" i="157"/>
  <c r="A2727" i="157"/>
  <c r="A2726" i="157"/>
  <c r="A2725" i="157"/>
  <c r="A2724" i="157"/>
  <c r="A2723" i="157"/>
  <c r="A2722" i="157"/>
  <c r="A2721" i="157"/>
  <c r="A2720" i="157"/>
  <c r="A2719" i="157"/>
  <c r="A2718" i="157"/>
  <c r="A2717" i="157"/>
  <c r="A2716" i="157"/>
  <c r="A2715" i="157"/>
  <c r="A2714" i="157"/>
  <c r="A2713" i="157"/>
  <c r="A2712" i="157"/>
  <c r="A2711" i="157"/>
  <c r="A2710" i="157"/>
  <c r="A2709" i="157"/>
  <c r="A2708" i="157"/>
  <c r="A2707" i="157"/>
  <c r="A2706" i="157"/>
  <c r="A2705" i="157"/>
  <c r="A2704" i="157"/>
  <c r="A2703" i="157"/>
  <c r="A2702" i="157"/>
  <c r="A2701" i="157"/>
  <c r="A2700" i="157"/>
  <c r="A2699" i="157"/>
  <c r="A2698" i="157"/>
  <c r="A2697" i="157"/>
  <c r="A2696" i="157"/>
  <c r="A2695" i="157"/>
  <c r="A2694" i="157"/>
  <c r="A2693" i="157"/>
  <c r="A2692" i="157"/>
  <c r="A2691" i="157"/>
  <c r="A2690" i="157"/>
  <c r="A2689" i="157"/>
  <c r="A2688" i="157"/>
  <c r="A2687" i="157"/>
  <c r="A2686" i="157"/>
  <c r="A2685" i="157"/>
  <c r="A2684" i="157"/>
  <c r="A2683" i="157"/>
  <c r="A2682" i="157"/>
  <c r="A2681" i="157"/>
  <c r="A2680" i="157"/>
  <c r="A2679" i="157"/>
  <c r="A2678" i="157"/>
  <c r="A2677" i="157"/>
  <c r="A2676" i="157"/>
  <c r="A2675" i="157"/>
  <c r="A2674" i="157"/>
  <c r="A2673" i="157"/>
  <c r="A2672" i="157"/>
  <c r="A2671" i="157"/>
  <c r="A2670" i="157"/>
  <c r="A2669" i="157"/>
  <c r="A2668" i="157"/>
  <c r="A2667" i="157"/>
  <c r="A2666" i="157"/>
  <c r="A2665" i="157"/>
  <c r="A2664" i="157"/>
  <c r="A2663" i="157"/>
  <c r="A2662" i="157"/>
  <c r="A2661" i="157"/>
  <c r="A2660" i="157"/>
  <c r="A2659" i="157"/>
  <c r="A2658" i="157"/>
  <c r="A2657" i="157"/>
  <c r="A2656" i="157"/>
  <c r="A2655" i="157"/>
  <c r="A2654" i="157"/>
  <c r="A2653" i="157"/>
  <c r="A2652" i="157"/>
  <c r="A2651" i="157"/>
  <c r="A2650" i="157"/>
  <c r="A2649" i="157"/>
  <c r="A2648" i="157"/>
  <c r="A2647" i="157"/>
  <c r="A2646" i="157"/>
  <c r="A2645" i="157"/>
  <c r="A2644" i="157"/>
  <c r="A2643" i="157"/>
  <c r="A2642" i="157"/>
  <c r="A2641" i="157"/>
  <c r="A2640" i="157"/>
  <c r="A2639" i="157"/>
  <c r="A2638" i="157"/>
  <c r="A2637" i="157"/>
  <c r="A2636" i="157"/>
  <c r="A2635" i="157"/>
  <c r="A2634" i="157"/>
  <c r="A2633" i="157"/>
  <c r="A2632" i="157"/>
  <c r="A2631" i="157"/>
  <c r="A2630" i="157"/>
  <c r="A2629" i="157"/>
  <c r="A2628" i="157"/>
  <c r="A2627" i="157"/>
  <c r="A2626" i="157"/>
  <c r="A2625" i="157"/>
  <c r="A2624" i="157"/>
  <c r="A2623" i="157"/>
  <c r="A2622" i="157"/>
  <c r="A2621" i="157"/>
  <c r="A2620" i="157"/>
  <c r="A2619" i="157"/>
  <c r="A2618" i="157"/>
  <c r="A2617" i="157"/>
  <c r="A2616" i="157"/>
  <c r="A2615" i="157"/>
  <c r="A2614" i="157"/>
  <c r="A2613" i="157"/>
  <c r="A2612" i="157"/>
  <c r="A2611" i="157"/>
  <c r="A2610" i="157"/>
  <c r="A2609" i="157"/>
  <c r="A2608" i="157"/>
  <c r="A2607" i="157"/>
  <c r="A2606" i="157"/>
  <c r="A2605" i="157"/>
  <c r="A2604" i="157"/>
  <c r="A2603" i="157"/>
  <c r="A2602" i="157"/>
  <c r="A2601" i="157"/>
  <c r="A2600" i="157"/>
  <c r="A2599" i="157"/>
  <c r="A2598" i="157"/>
  <c r="A2597" i="157"/>
  <c r="A2596" i="157"/>
  <c r="A2595" i="157"/>
  <c r="A2594" i="157"/>
  <c r="A2593" i="157"/>
  <c r="A2592" i="157"/>
  <c r="A2591" i="157"/>
  <c r="A2590" i="157"/>
  <c r="A2589" i="157"/>
  <c r="A2588" i="157"/>
  <c r="A2587" i="157"/>
  <c r="A2586" i="157"/>
  <c r="A2585" i="157"/>
  <c r="A2584" i="157"/>
  <c r="A2583" i="157"/>
  <c r="A2582" i="157"/>
  <c r="A2581" i="157"/>
  <c r="A2580" i="157"/>
  <c r="A2579" i="157"/>
  <c r="A2578" i="157"/>
  <c r="A2577" i="157"/>
  <c r="A2576" i="157"/>
  <c r="A2575" i="157"/>
  <c r="A2574" i="157"/>
  <c r="A2573" i="157"/>
  <c r="A2572" i="157"/>
  <c r="A2571" i="157"/>
  <c r="A2570" i="157"/>
  <c r="A2569" i="157"/>
  <c r="A2568" i="157"/>
  <c r="A2567" i="157"/>
  <c r="A2566" i="157"/>
  <c r="A2565" i="157"/>
  <c r="A2564" i="157"/>
  <c r="A2563" i="157"/>
  <c r="A2562" i="157"/>
  <c r="A2561" i="157"/>
  <c r="A2560" i="157"/>
  <c r="A2559" i="157"/>
  <c r="A2558" i="157"/>
  <c r="A2557" i="157"/>
  <c r="A2556" i="157"/>
  <c r="A2555" i="157"/>
  <c r="A2554" i="157"/>
  <c r="A2553" i="157"/>
  <c r="A2552" i="157"/>
  <c r="A2551" i="157"/>
  <c r="A2550" i="157"/>
  <c r="A2549" i="157"/>
  <c r="A2548" i="157"/>
  <c r="A2547" i="157"/>
  <c r="A2546" i="157"/>
  <c r="A2545" i="157"/>
  <c r="A2544" i="157"/>
  <c r="A2543" i="157"/>
  <c r="A2542" i="157"/>
  <c r="A2541" i="157"/>
  <c r="A2540" i="157"/>
  <c r="A2539" i="157"/>
  <c r="A2538" i="157"/>
  <c r="A2537" i="157"/>
  <c r="A2536" i="157"/>
  <c r="A2535" i="157"/>
  <c r="A2534" i="157"/>
  <c r="A2533" i="157"/>
  <c r="A2532" i="157"/>
  <c r="A2531" i="157"/>
  <c r="A2530" i="157"/>
  <c r="A2529" i="157"/>
  <c r="A2528" i="157"/>
  <c r="A2527" i="157"/>
  <c r="A2526" i="157"/>
  <c r="A2525" i="157"/>
  <c r="A2524" i="157"/>
  <c r="A2523" i="157"/>
  <c r="A2522" i="157"/>
  <c r="A2521" i="157"/>
  <c r="A2520" i="157"/>
  <c r="A2519" i="157"/>
  <c r="A2518" i="157"/>
  <c r="A2517" i="157"/>
  <c r="A2516" i="157"/>
  <c r="A2515" i="157"/>
  <c r="A2514" i="157"/>
  <c r="A2513" i="157"/>
  <c r="A2512" i="157"/>
  <c r="A2511" i="157"/>
  <c r="A2510" i="157"/>
  <c r="A2509" i="157"/>
  <c r="A2508" i="157"/>
  <c r="A2507" i="157"/>
  <c r="A2506" i="157"/>
  <c r="A2505" i="157"/>
  <c r="A2504" i="157"/>
  <c r="A2503" i="157"/>
  <c r="A2502" i="157"/>
  <c r="A2501" i="157"/>
  <c r="A2500" i="157"/>
  <c r="A2499" i="157"/>
  <c r="A2498" i="157"/>
  <c r="A2497" i="157"/>
  <c r="A2496" i="157"/>
  <c r="A2495" i="157"/>
  <c r="A2494" i="157"/>
  <c r="A2493" i="157"/>
  <c r="A2492" i="157"/>
  <c r="A2491" i="157"/>
  <c r="A2490" i="157"/>
  <c r="A2489" i="157"/>
  <c r="A2488" i="157"/>
  <c r="A2487" i="157"/>
  <c r="A2486" i="157"/>
  <c r="A2485" i="157"/>
  <c r="A2484" i="157"/>
  <c r="A2483" i="157"/>
  <c r="A2482" i="157"/>
  <c r="A2481" i="157"/>
  <c r="A2480" i="157"/>
  <c r="A2479" i="157"/>
  <c r="A2478" i="157"/>
  <c r="A2477" i="157"/>
  <c r="A2476" i="157"/>
  <c r="A2475" i="157"/>
  <c r="A2474" i="157"/>
  <c r="A2473" i="157"/>
  <c r="A2472" i="157"/>
  <c r="A2471" i="157"/>
  <c r="A2470" i="157"/>
  <c r="A2469" i="157"/>
  <c r="A2468" i="157"/>
  <c r="A2467" i="157"/>
  <c r="A2466" i="157"/>
  <c r="A2465" i="157"/>
  <c r="A2464" i="157"/>
  <c r="A2463" i="157"/>
  <c r="A2462" i="157"/>
  <c r="A2461" i="157"/>
  <c r="A2460" i="157"/>
  <c r="A2459" i="157"/>
  <c r="A2458" i="157"/>
  <c r="A2457" i="157"/>
  <c r="A2456" i="157"/>
  <c r="A2455" i="157"/>
  <c r="A2454" i="157"/>
  <c r="A2453" i="157"/>
  <c r="A2452" i="157"/>
  <c r="A2451" i="157"/>
  <c r="A2450" i="157"/>
  <c r="A2449" i="157"/>
  <c r="A2448" i="157"/>
  <c r="A2447" i="157"/>
  <c r="A2446" i="157"/>
  <c r="A2445" i="157"/>
  <c r="A2444" i="157"/>
  <c r="A2443" i="157"/>
  <c r="A2442" i="157"/>
  <c r="A2441" i="157"/>
  <c r="A2440" i="157"/>
  <c r="A2439" i="157"/>
  <c r="A2438" i="157"/>
  <c r="A2437" i="157"/>
  <c r="A2436" i="157"/>
  <c r="A2435" i="157"/>
  <c r="A2434" i="157"/>
  <c r="A2433" i="157"/>
  <c r="A2432" i="157"/>
  <c r="A2431" i="157"/>
  <c r="A2430" i="157"/>
  <c r="A2429" i="157"/>
  <c r="A2428" i="157"/>
  <c r="A2427" i="157"/>
  <c r="A2426" i="157"/>
  <c r="A2425" i="157"/>
  <c r="A2424" i="157"/>
  <c r="A2423" i="157"/>
  <c r="A2422" i="157"/>
  <c r="A2421" i="157"/>
  <c r="A2420" i="157"/>
  <c r="A2419" i="157"/>
  <c r="A2418" i="157"/>
  <c r="A2417" i="157"/>
  <c r="A2416" i="157"/>
  <c r="A2415" i="157"/>
  <c r="A2414" i="157"/>
  <c r="A2413" i="157"/>
  <c r="A2412" i="157"/>
  <c r="A2411" i="157"/>
  <c r="A2410" i="157"/>
  <c r="A2409" i="157"/>
  <c r="A2408" i="157"/>
  <c r="A2407" i="157"/>
  <c r="A2406" i="157"/>
  <c r="A2405" i="157"/>
  <c r="A2404" i="157"/>
  <c r="A2403" i="157"/>
  <c r="A2402" i="157"/>
  <c r="A2401" i="157"/>
  <c r="A2400" i="157"/>
  <c r="A2399" i="157"/>
  <c r="A2398" i="157"/>
  <c r="A2397" i="157"/>
  <c r="A2396" i="157"/>
  <c r="A2395" i="157"/>
  <c r="A2394" i="157"/>
  <c r="A2393" i="157"/>
  <c r="A2392" i="157"/>
  <c r="A2391" i="157"/>
  <c r="A2390" i="157"/>
  <c r="A2389" i="157"/>
  <c r="A2388" i="157"/>
  <c r="A2387" i="157"/>
  <c r="A2386" i="157"/>
  <c r="A2385" i="157"/>
  <c r="A2384" i="157"/>
  <c r="A2383" i="157"/>
  <c r="A2382" i="157"/>
  <c r="A2381" i="157"/>
  <c r="A2380" i="157"/>
  <c r="A2379" i="157"/>
  <c r="A2378" i="157"/>
  <c r="A2377" i="157"/>
  <c r="A2376" i="157"/>
  <c r="A2375" i="157"/>
  <c r="A2374" i="157"/>
  <c r="A2373" i="157"/>
  <c r="A2372" i="157"/>
  <c r="A2371" i="157"/>
  <c r="A2370" i="157"/>
  <c r="A2369" i="157"/>
  <c r="A2368" i="157"/>
  <c r="A2367" i="157"/>
  <c r="A2366" i="157"/>
  <c r="A2365" i="157"/>
  <c r="A2364" i="157"/>
  <c r="A2363" i="157"/>
  <c r="A2362" i="157"/>
  <c r="A2361" i="157"/>
  <c r="A2360" i="157"/>
  <c r="A2359" i="157"/>
  <c r="A2358" i="157"/>
  <c r="A2357" i="157"/>
  <c r="A2356" i="157"/>
  <c r="A2355" i="157"/>
  <c r="A2354" i="157"/>
  <c r="A2353" i="157"/>
  <c r="A2352" i="157"/>
  <c r="A2351" i="157"/>
  <c r="A2350" i="157"/>
  <c r="A2349" i="157"/>
  <c r="A2348" i="157"/>
  <c r="A2347" i="157"/>
  <c r="A2346" i="157"/>
  <c r="A2345" i="157"/>
  <c r="A2344" i="157"/>
  <c r="A2343" i="157"/>
  <c r="A2342" i="157"/>
  <c r="A2341" i="157"/>
  <c r="A2340" i="157"/>
  <c r="A2339" i="157"/>
  <c r="A2338" i="157"/>
  <c r="A2337" i="157"/>
  <c r="A2336" i="157"/>
  <c r="A2335" i="157"/>
  <c r="A2334" i="157"/>
  <c r="A2333" i="157"/>
  <c r="A2332" i="157"/>
  <c r="A2331" i="157"/>
  <c r="A2330" i="157"/>
  <c r="A2329" i="157"/>
  <c r="A2328" i="157"/>
  <c r="A2327" i="157"/>
  <c r="A2326" i="157"/>
  <c r="A2325" i="157"/>
  <c r="A2324" i="157"/>
  <c r="A2323" i="157"/>
  <c r="A2322" i="157"/>
  <c r="A2321" i="157"/>
  <c r="A2320" i="157"/>
  <c r="A2319" i="157"/>
  <c r="A2318" i="157"/>
  <c r="A2317" i="157"/>
  <c r="A2316" i="157"/>
  <c r="A2315" i="157"/>
  <c r="A2314" i="157"/>
  <c r="A2313" i="157"/>
  <c r="A2312" i="157"/>
  <c r="A2311" i="157"/>
  <c r="A2310" i="157"/>
  <c r="A2309" i="157"/>
  <c r="A2308" i="157"/>
  <c r="A2307" i="157"/>
  <c r="A2306" i="157"/>
  <c r="A2305" i="157"/>
  <c r="A2304" i="157"/>
  <c r="A2303" i="157"/>
  <c r="A2302" i="157"/>
  <c r="A2301" i="157"/>
  <c r="A2300" i="157"/>
  <c r="A2299" i="157"/>
  <c r="A2298" i="157"/>
  <c r="A2297" i="157"/>
  <c r="A2296" i="157"/>
  <c r="A2295" i="157"/>
  <c r="A2294" i="157"/>
  <c r="A2293" i="157"/>
  <c r="A2292" i="157"/>
  <c r="A2291" i="157"/>
  <c r="A2290" i="157"/>
  <c r="A2289" i="157"/>
  <c r="A2288" i="157"/>
  <c r="A2287" i="157"/>
  <c r="A2286" i="157"/>
  <c r="A2285" i="157"/>
  <c r="A2284" i="157"/>
  <c r="A2283" i="157"/>
  <c r="A2282" i="157"/>
  <c r="A2281" i="157"/>
  <c r="A2280" i="157"/>
  <c r="A2279" i="157"/>
  <c r="A2278" i="157"/>
  <c r="A2277" i="157"/>
  <c r="A2276" i="157"/>
  <c r="A2275" i="157"/>
  <c r="A2274" i="157"/>
  <c r="A2273" i="157"/>
  <c r="A2272" i="157"/>
  <c r="A2271" i="157"/>
  <c r="A2270" i="157"/>
  <c r="A2269" i="157"/>
  <c r="A2268" i="157"/>
  <c r="A2267" i="157"/>
  <c r="A2266" i="157"/>
  <c r="A2265" i="157"/>
  <c r="A2264" i="157"/>
  <c r="A2263" i="157"/>
  <c r="A2262" i="157"/>
  <c r="A2261" i="157"/>
  <c r="A2260" i="157"/>
  <c r="A2259" i="157"/>
  <c r="A2258" i="157"/>
  <c r="A2257" i="157"/>
  <c r="A2256" i="157"/>
  <c r="A2255" i="157"/>
  <c r="A2254" i="157"/>
  <c r="A2253" i="157"/>
  <c r="A2252" i="157"/>
  <c r="A2251" i="157"/>
  <c r="A2250" i="157"/>
  <c r="A2249" i="157"/>
  <c r="A2248" i="157"/>
  <c r="A2247" i="157"/>
  <c r="A2246" i="157"/>
  <c r="A2245" i="157"/>
  <c r="A2244" i="157"/>
  <c r="A2243" i="157"/>
  <c r="A2242" i="157"/>
  <c r="A2241" i="157"/>
  <c r="A2240" i="157"/>
  <c r="A2239" i="157"/>
  <c r="A2238" i="157"/>
  <c r="A2237" i="157"/>
  <c r="A2236" i="157"/>
  <c r="A2235" i="157"/>
  <c r="A2234" i="157"/>
  <c r="A2233" i="157"/>
  <c r="A2232" i="157"/>
  <c r="A2231" i="157"/>
  <c r="A2230" i="157"/>
  <c r="A2229" i="157"/>
  <c r="A2228" i="157"/>
  <c r="A2227" i="157"/>
  <c r="A2226" i="157"/>
  <c r="A2225" i="157"/>
  <c r="A2224" i="157"/>
  <c r="A2223" i="157"/>
  <c r="A2222" i="157"/>
  <c r="A2221" i="157"/>
  <c r="A2220" i="157"/>
  <c r="A2219" i="157"/>
  <c r="A2218" i="157"/>
  <c r="A2217" i="157"/>
  <c r="A2216" i="157"/>
  <c r="A2215" i="157"/>
  <c r="A2214" i="157"/>
  <c r="A2213" i="157"/>
  <c r="A2212" i="157"/>
  <c r="A2211" i="157"/>
  <c r="A2210" i="157"/>
  <c r="A2209" i="157"/>
  <c r="A2208" i="157"/>
  <c r="A2207" i="157"/>
  <c r="A2206" i="157"/>
  <c r="A2205" i="157"/>
  <c r="A2204" i="157"/>
  <c r="A2203" i="157"/>
  <c r="A2202" i="157"/>
  <c r="A2201" i="157"/>
  <c r="A2200" i="157"/>
  <c r="A2199" i="157"/>
  <c r="A2198" i="157"/>
  <c r="A2197" i="157"/>
  <c r="A2196" i="157"/>
  <c r="A2195" i="157"/>
  <c r="A2194" i="157"/>
  <c r="A2193" i="157"/>
  <c r="A2192" i="157"/>
  <c r="A2191" i="157"/>
  <c r="A2190" i="157"/>
  <c r="A2189" i="157"/>
  <c r="A2188" i="157"/>
  <c r="A2187" i="157"/>
  <c r="A2186" i="157"/>
  <c r="A2185" i="157"/>
  <c r="A2184" i="157"/>
  <c r="A2183" i="157"/>
  <c r="A2182" i="157"/>
  <c r="A2181" i="157"/>
  <c r="A2180" i="157"/>
  <c r="A2179" i="157"/>
  <c r="A2178" i="157"/>
  <c r="A2177" i="157"/>
  <c r="A2176" i="157"/>
  <c r="A2175" i="157"/>
  <c r="A2174" i="157"/>
  <c r="A2173" i="157"/>
  <c r="A2172" i="157"/>
  <c r="A2171" i="157"/>
  <c r="A2170" i="157"/>
  <c r="A2169" i="157"/>
  <c r="A2168" i="157"/>
  <c r="A2167" i="157"/>
  <c r="A2166" i="157"/>
  <c r="A2165" i="157"/>
  <c r="A2164" i="157"/>
  <c r="A2163" i="157"/>
  <c r="A2162" i="157"/>
  <c r="A2161" i="157"/>
  <c r="A2160" i="157"/>
  <c r="A2159" i="157"/>
  <c r="A2158" i="157"/>
  <c r="A2157" i="157"/>
  <c r="A2156" i="157"/>
  <c r="A2155" i="157"/>
  <c r="A2154" i="157"/>
  <c r="A2153" i="157"/>
  <c r="A2152" i="157"/>
  <c r="A2151" i="157"/>
  <c r="A2150" i="157"/>
  <c r="A2149" i="157"/>
  <c r="A2148" i="157"/>
  <c r="A2147" i="157"/>
  <c r="A2146" i="157"/>
  <c r="A2145" i="157"/>
  <c r="A2144" i="157"/>
  <c r="A2143" i="157"/>
  <c r="A2142" i="157"/>
  <c r="A2141" i="157"/>
  <c r="A2140" i="157"/>
  <c r="A2139" i="157"/>
  <c r="A2138" i="157"/>
  <c r="A2137" i="157"/>
  <c r="A2136" i="157"/>
  <c r="A2135" i="157"/>
  <c r="A2134" i="157"/>
  <c r="A2133" i="157"/>
  <c r="A2132" i="157"/>
  <c r="A2131" i="157"/>
  <c r="A2130" i="157"/>
  <c r="A2129" i="157"/>
  <c r="A2128" i="157"/>
  <c r="A2127" i="157"/>
  <c r="A2126" i="157"/>
  <c r="A2125" i="157"/>
  <c r="A2124" i="157"/>
  <c r="A2123" i="157"/>
  <c r="A2122" i="157"/>
  <c r="A2121" i="157"/>
  <c r="A2120" i="157"/>
  <c r="A2119" i="157"/>
  <c r="A2118" i="157"/>
  <c r="A2117" i="157"/>
  <c r="A2116" i="157"/>
  <c r="A2115" i="157"/>
  <c r="A2114" i="157"/>
  <c r="A2113" i="157"/>
  <c r="A2112" i="157"/>
  <c r="A2111" i="157"/>
  <c r="A2110" i="157"/>
  <c r="A2109" i="157"/>
  <c r="A2108" i="157"/>
  <c r="A2107" i="157"/>
  <c r="A2106" i="157"/>
  <c r="A2105" i="157"/>
  <c r="A2104" i="157"/>
  <c r="A2103" i="157"/>
  <c r="A2102" i="157"/>
  <c r="A2101" i="157"/>
  <c r="A2100" i="157"/>
  <c r="A2099" i="157"/>
  <c r="A2098" i="157"/>
  <c r="A2097" i="157"/>
  <c r="A2096" i="157"/>
  <c r="A2095" i="157"/>
  <c r="A2094" i="157"/>
  <c r="A2093" i="157"/>
  <c r="A2092" i="157"/>
  <c r="A2091" i="157"/>
  <c r="A2090" i="157"/>
  <c r="A2089" i="157"/>
  <c r="A2088" i="157"/>
  <c r="A2087" i="157"/>
  <c r="A2086" i="157"/>
  <c r="A2085" i="157"/>
  <c r="A2084" i="157"/>
  <c r="A2083" i="157"/>
  <c r="A2082" i="157"/>
  <c r="A2081" i="157"/>
  <c r="A2080" i="157"/>
  <c r="A2079" i="157"/>
  <c r="A2078" i="157"/>
  <c r="A2077" i="157"/>
  <c r="A2076" i="157"/>
  <c r="A2075" i="157"/>
  <c r="A2074" i="157"/>
  <c r="A2073" i="157"/>
  <c r="A2072" i="157"/>
  <c r="A2071" i="157"/>
  <c r="A2070" i="157"/>
  <c r="A2069" i="157"/>
  <c r="A2068" i="157"/>
  <c r="A2067" i="157"/>
  <c r="A2066" i="157"/>
  <c r="A2065" i="157"/>
  <c r="A2064" i="157"/>
  <c r="A2063" i="157"/>
  <c r="A2062" i="157"/>
  <c r="A2061" i="157"/>
  <c r="A2060" i="157"/>
  <c r="A2059" i="157"/>
  <c r="A2058" i="157"/>
  <c r="A2057" i="157"/>
  <c r="A2056" i="157"/>
  <c r="A2055" i="157"/>
  <c r="A2054" i="157"/>
  <c r="A2053" i="157"/>
  <c r="A2052" i="157"/>
  <c r="A2051" i="157"/>
  <c r="A2050" i="157"/>
  <c r="A2049" i="157"/>
  <c r="A2048" i="157"/>
  <c r="A2047" i="157"/>
  <c r="A2046" i="157"/>
  <c r="A2045" i="157"/>
  <c r="A2044" i="157"/>
  <c r="A2043" i="157"/>
  <c r="A2042" i="157"/>
  <c r="A2041" i="157"/>
  <c r="A2040" i="157"/>
  <c r="A2039" i="157"/>
  <c r="A2038" i="157"/>
  <c r="A2037" i="157"/>
  <c r="A2036" i="157"/>
  <c r="A2035" i="157"/>
  <c r="A2034" i="157"/>
  <c r="A2033" i="157"/>
  <c r="A2032" i="157"/>
  <c r="A2031" i="157"/>
  <c r="A2030" i="157"/>
  <c r="A2029" i="157"/>
  <c r="A2028" i="157"/>
  <c r="A2027" i="157"/>
  <c r="A2026" i="157"/>
  <c r="A2025" i="157"/>
  <c r="A2024" i="157"/>
  <c r="A2023" i="157"/>
  <c r="A2022" i="157"/>
  <c r="A2021" i="157"/>
  <c r="A2020" i="157"/>
  <c r="A2019" i="157"/>
  <c r="A2018" i="157"/>
  <c r="A2017" i="157"/>
  <c r="A2016" i="157"/>
  <c r="A2015" i="157"/>
  <c r="A2014" i="157"/>
  <c r="A2013" i="157"/>
  <c r="A2012" i="157"/>
  <c r="A2011" i="157"/>
  <c r="A2010" i="157"/>
  <c r="A2009" i="157"/>
  <c r="A2008" i="157"/>
  <c r="A2007" i="157"/>
  <c r="A2006" i="157"/>
  <c r="A2005" i="157"/>
  <c r="A2004" i="157"/>
  <c r="A2003" i="157"/>
  <c r="A2002" i="157"/>
  <c r="A2001" i="157"/>
  <c r="A2000" i="157"/>
  <c r="A1999" i="157"/>
  <c r="A1998" i="157"/>
  <c r="A1997" i="157"/>
  <c r="A1996" i="157"/>
  <c r="A1995" i="157"/>
  <c r="A1994" i="157"/>
  <c r="A1993" i="157"/>
  <c r="A1992" i="157"/>
  <c r="A1991" i="157"/>
  <c r="A1990" i="157"/>
  <c r="A1989" i="157"/>
  <c r="A1988" i="157"/>
  <c r="A1987" i="157"/>
  <c r="A1986" i="157"/>
  <c r="A1985" i="157"/>
  <c r="A1984" i="157"/>
  <c r="A1983" i="157"/>
  <c r="A1982" i="157"/>
  <c r="A1981" i="157"/>
  <c r="A1980" i="157"/>
  <c r="A1979" i="157"/>
  <c r="A1978" i="157"/>
  <c r="A1977" i="157"/>
  <c r="A1976" i="157"/>
  <c r="A1975" i="157"/>
  <c r="A1974" i="157"/>
  <c r="A1973" i="157"/>
  <c r="A1972" i="157"/>
  <c r="A1971" i="157"/>
  <c r="A1970" i="157"/>
  <c r="A1969" i="157"/>
  <c r="A1968" i="157"/>
  <c r="A1967" i="157"/>
  <c r="A1966" i="157"/>
  <c r="A1965" i="157"/>
  <c r="A1964" i="157"/>
  <c r="A1963" i="157"/>
  <c r="A1962" i="157"/>
  <c r="A1961" i="157"/>
  <c r="A1960" i="157"/>
  <c r="A1959" i="157"/>
  <c r="A1958" i="157"/>
  <c r="A1957" i="157"/>
  <c r="A1956" i="157"/>
  <c r="A1955" i="157"/>
  <c r="A1954" i="157"/>
  <c r="A1953" i="157"/>
  <c r="A1952" i="157"/>
  <c r="A1951" i="157"/>
  <c r="A1950" i="157"/>
  <c r="A1949" i="157"/>
  <c r="A1948" i="157"/>
  <c r="A1947" i="157"/>
  <c r="A1946" i="157"/>
  <c r="A1945" i="157"/>
  <c r="A1944" i="157"/>
  <c r="A1943" i="157"/>
  <c r="A1942" i="157"/>
  <c r="A1941" i="157"/>
  <c r="A1940" i="157"/>
  <c r="A1939" i="157"/>
  <c r="A1938" i="157"/>
  <c r="A1937" i="157"/>
  <c r="A1936" i="157"/>
  <c r="A1935" i="157"/>
  <c r="A1934" i="157"/>
  <c r="A1933" i="157"/>
  <c r="A1932" i="157"/>
  <c r="A1931" i="157"/>
  <c r="A1930" i="157"/>
  <c r="A1929" i="157"/>
  <c r="A1928" i="157"/>
  <c r="A1927" i="157"/>
  <c r="A1926" i="157"/>
  <c r="A1925" i="157"/>
  <c r="A1924" i="157"/>
  <c r="A1923" i="157"/>
  <c r="A1922" i="157"/>
  <c r="A1921" i="157"/>
  <c r="A1920" i="157"/>
  <c r="A1919" i="157"/>
  <c r="A1918" i="157"/>
  <c r="A1917" i="157"/>
  <c r="A1916" i="157"/>
  <c r="A1915" i="157"/>
  <c r="A1914" i="157"/>
  <c r="A1913" i="157"/>
  <c r="A1912" i="157"/>
  <c r="A1911" i="157"/>
  <c r="A1910" i="157"/>
  <c r="A1909" i="157"/>
  <c r="A1908" i="157"/>
  <c r="A1907" i="157"/>
  <c r="A1906" i="157"/>
  <c r="A1905" i="157"/>
  <c r="A1904" i="157"/>
  <c r="A1903" i="157"/>
  <c r="A1902" i="157"/>
  <c r="A1901" i="157"/>
  <c r="A1900" i="157"/>
  <c r="A1899" i="157"/>
  <c r="A1898" i="157"/>
  <c r="A1897" i="157"/>
  <c r="A1896" i="157"/>
  <c r="A1895" i="157"/>
  <c r="A1894" i="157"/>
  <c r="A1893" i="157"/>
  <c r="A1892" i="157"/>
  <c r="A1891" i="157"/>
  <c r="A1890" i="157"/>
  <c r="A1889" i="157"/>
  <c r="A1888" i="157"/>
  <c r="A1887" i="157"/>
  <c r="A1886" i="157"/>
  <c r="A1885" i="157"/>
  <c r="A1884" i="157"/>
  <c r="A1883" i="157"/>
  <c r="A1882" i="157"/>
  <c r="A1881" i="157"/>
  <c r="A1880" i="157"/>
  <c r="A1879" i="157"/>
  <c r="A1878" i="157"/>
  <c r="A1877" i="157"/>
  <c r="A1876" i="157"/>
  <c r="A1875" i="157"/>
  <c r="A1874" i="157"/>
  <c r="A1873" i="157"/>
  <c r="A1872" i="157"/>
  <c r="A1871" i="157"/>
  <c r="A1870" i="157"/>
  <c r="A1869" i="157"/>
  <c r="A1868" i="157"/>
  <c r="A1867" i="157"/>
  <c r="A1866" i="157"/>
  <c r="A1865" i="157"/>
  <c r="A1864" i="157"/>
  <c r="A1863" i="157"/>
  <c r="A1862" i="157"/>
  <c r="A1861" i="157"/>
  <c r="A1860" i="157"/>
  <c r="A1859" i="157"/>
  <c r="A1858" i="157"/>
  <c r="A1857" i="157"/>
  <c r="A1856" i="157"/>
  <c r="A1855" i="157"/>
  <c r="A1854" i="157"/>
  <c r="A1853" i="157"/>
  <c r="A1852" i="157"/>
  <c r="A1851" i="157"/>
  <c r="A1850" i="157"/>
  <c r="A1849" i="157"/>
  <c r="A1848" i="157"/>
  <c r="A1847" i="157"/>
  <c r="A1846" i="157"/>
  <c r="A1845" i="157"/>
  <c r="A1844" i="157"/>
  <c r="A1843" i="157"/>
  <c r="A1842" i="157"/>
  <c r="A1841" i="157"/>
  <c r="A1840" i="157"/>
  <c r="A1839" i="157"/>
  <c r="A1838" i="157"/>
  <c r="A1837" i="157"/>
  <c r="A1836" i="157"/>
  <c r="A1835" i="157"/>
  <c r="A1834" i="157"/>
  <c r="A1833" i="157"/>
  <c r="A1832" i="157"/>
  <c r="A1831" i="157"/>
  <c r="A1830" i="157"/>
  <c r="A1829" i="157"/>
  <c r="A1828" i="157"/>
  <c r="A1827" i="157"/>
  <c r="A1826" i="157"/>
  <c r="A1825" i="157"/>
  <c r="A1824" i="157"/>
  <c r="A1823" i="157"/>
  <c r="A1822" i="157"/>
  <c r="A1821" i="157"/>
  <c r="A1820" i="157"/>
  <c r="A1819" i="157"/>
  <c r="A1818" i="157"/>
  <c r="A1817" i="157"/>
  <c r="A1816" i="157"/>
  <c r="A1815" i="157"/>
  <c r="A1814" i="157"/>
  <c r="A1813" i="157"/>
  <c r="A1812" i="157"/>
  <c r="A1811" i="157"/>
  <c r="A1810" i="157"/>
  <c r="A1809" i="157"/>
  <c r="A1808" i="157"/>
  <c r="A1807" i="157"/>
  <c r="A1806" i="157"/>
  <c r="A1805" i="157"/>
  <c r="A1804" i="157"/>
  <c r="A1803" i="157"/>
  <c r="A1802" i="157"/>
  <c r="A1801" i="157"/>
  <c r="A1800" i="157"/>
  <c r="A1799" i="157"/>
  <c r="A1798" i="157"/>
  <c r="A1797" i="157"/>
  <c r="A1796" i="157"/>
  <c r="A1795" i="157"/>
  <c r="A1794" i="157"/>
  <c r="A1793" i="157"/>
  <c r="A1792" i="157"/>
  <c r="A1791" i="157"/>
  <c r="A1790" i="157"/>
  <c r="A1789" i="157"/>
  <c r="A1788" i="157"/>
  <c r="A1787" i="157"/>
  <c r="A1786" i="157"/>
  <c r="A1785" i="157"/>
  <c r="A1784" i="157"/>
  <c r="A1783" i="157"/>
  <c r="A1782" i="157"/>
  <c r="A1781" i="157"/>
  <c r="A1780" i="157"/>
  <c r="A1779" i="157"/>
  <c r="A1778" i="157"/>
  <c r="A1777" i="157"/>
  <c r="A1776" i="157"/>
  <c r="A1775" i="157"/>
  <c r="A1774" i="157"/>
  <c r="A1773" i="157"/>
  <c r="A1772" i="157"/>
  <c r="A1771" i="157"/>
  <c r="A1770" i="157"/>
  <c r="A1769" i="157"/>
  <c r="A1768" i="157"/>
  <c r="A1767" i="157"/>
  <c r="A1766" i="157"/>
  <c r="A1765" i="157"/>
  <c r="A1764" i="157"/>
  <c r="A1763" i="157"/>
  <c r="A1762" i="157"/>
  <c r="A1761" i="157"/>
  <c r="A1760" i="157"/>
  <c r="A1759" i="157"/>
  <c r="A1758" i="157"/>
  <c r="A1757" i="157"/>
  <c r="A1756" i="157"/>
  <c r="A1755" i="157"/>
  <c r="A1754" i="157"/>
  <c r="A1753" i="157"/>
  <c r="A1752" i="157"/>
  <c r="A1751" i="157"/>
  <c r="A1750" i="157"/>
  <c r="A1749" i="157"/>
  <c r="A1748" i="157"/>
  <c r="A1747" i="157"/>
  <c r="A1746" i="157"/>
  <c r="A1745" i="157"/>
  <c r="A1744" i="157"/>
  <c r="A1743" i="157"/>
  <c r="A1742" i="157"/>
  <c r="A1741" i="157"/>
  <c r="A1740" i="157"/>
  <c r="A1739" i="157"/>
  <c r="A1738" i="157"/>
  <c r="A1737" i="157"/>
  <c r="A1736" i="157"/>
  <c r="A1735" i="157"/>
  <c r="A1734" i="157"/>
  <c r="A1733" i="157"/>
  <c r="A1732" i="157"/>
  <c r="A1731" i="157"/>
  <c r="A1730" i="157"/>
  <c r="A1729" i="157"/>
  <c r="A1728" i="157"/>
  <c r="A1727" i="157"/>
  <c r="A1726" i="157"/>
  <c r="A1725" i="157"/>
  <c r="A1724" i="157"/>
  <c r="A1723" i="157"/>
  <c r="A1722" i="157"/>
  <c r="A1721" i="157"/>
  <c r="A1720" i="157"/>
  <c r="A1719" i="157"/>
  <c r="A1718" i="157"/>
  <c r="A1717" i="157"/>
  <c r="A1716" i="157"/>
  <c r="A1715" i="157"/>
  <c r="A1714" i="157"/>
  <c r="A1713" i="157"/>
  <c r="A1712" i="157"/>
  <c r="A1711" i="157"/>
  <c r="A1710" i="157"/>
  <c r="A1709" i="157"/>
  <c r="A1708" i="157"/>
  <c r="A1707" i="157"/>
  <c r="A1706" i="157"/>
  <c r="A1705" i="157"/>
  <c r="A1704" i="157"/>
  <c r="A1703" i="157"/>
  <c r="A1702" i="157"/>
  <c r="A1701" i="157"/>
  <c r="A1700" i="157"/>
  <c r="A1699" i="157"/>
  <c r="A1698" i="157"/>
  <c r="A1697" i="157"/>
  <c r="A1696" i="157"/>
  <c r="A1695" i="157"/>
  <c r="A1694" i="157"/>
  <c r="A1693" i="157"/>
  <c r="A1692" i="157"/>
  <c r="A1691" i="157"/>
  <c r="A1690" i="157"/>
  <c r="A1689" i="157"/>
  <c r="A1688" i="157"/>
  <c r="A1687" i="157"/>
  <c r="A1686" i="157"/>
  <c r="A1685" i="157"/>
  <c r="A1684" i="157"/>
  <c r="A1683" i="157"/>
  <c r="A1682" i="157"/>
  <c r="A1681" i="157"/>
  <c r="A1680" i="157"/>
  <c r="A1679" i="157"/>
  <c r="A1678" i="157"/>
  <c r="A1677" i="157"/>
  <c r="A1676" i="157"/>
  <c r="A1675" i="157"/>
  <c r="A1674" i="157"/>
  <c r="A1673" i="157"/>
  <c r="A1672" i="157"/>
  <c r="A1671" i="157"/>
  <c r="A1670" i="157"/>
  <c r="A1669" i="157"/>
  <c r="A1668" i="157"/>
  <c r="A1667" i="157"/>
  <c r="A1666" i="157"/>
  <c r="A1665" i="157"/>
  <c r="A1664" i="157"/>
  <c r="A1663" i="157"/>
  <c r="A1662" i="157"/>
  <c r="A1661" i="157"/>
  <c r="A1660" i="157"/>
  <c r="A1659" i="157"/>
  <c r="A1658" i="157"/>
  <c r="A1657" i="157"/>
  <c r="A1656" i="157"/>
  <c r="A1655" i="157"/>
  <c r="A1654" i="157"/>
  <c r="A1653" i="157"/>
  <c r="A1652" i="157"/>
  <c r="A1651" i="157"/>
  <c r="A1650" i="157"/>
  <c r="A1649" i="157"/>
  <c r="A1648" i="157"/>
  <c r="A1647" i="157"/>
  <c r="A1646" i="157"/>
  <c r="A1645" i="157"/>
  <c r="A1644" i="157"/>
  <c r="A1643" i="157"/>
  <c r="A1642" i="157"/>
  <c r="A1641" i="157"/>
  <c r="A1640" i="157"/>
  <c r="A1639" i="157"/>
  <c r="A1638" i="157"/>
  <c r="A1637" i="157"/>
  <c r="A1636" i="157"/>
  <c r="A1635" i="157"/>
  <c r="A1634" i="157"/>
  <c r="A1633" i="157"/>
  <c r="A1632" i="157"/>
  <c r="A1631" i="157"/>
  <c r="A1630" i="157"/>
  <c r="A1629" i="157"/>
  <c r="A1628" i="157"/>
  <c r="A1627" i="157"/>
  <c r="A1626" i="157"/>
  <c r="A1625" i="157"/>
  <c r="A1624" i="157"/>
  <c r="A1623" i="157"/>
  <c r="A1622" i="157"/>
  <c r="A1621" i="157"/>
  <c r="A1620" i="157"/>
  <c r="A1619" i="157"/>
  <c r="A1618" i="157"/>
  <c r="A1617" i="157"/>
  <c r="A1616" i="157"/>
  <c r="A1615" i="157"/>
  <c r="A1614" i="157"/>
  <c r="A1613" i="157"/>
  <c r="A1612" i="157"/>
  <c r="A1611" i="157"/>
  <c r="A1610" i="157"/>
  <c r="A1609" i="157"/>
  <c r="A1608" i="157"/>
  <c r="A1607" i="157"/>
  <c r="A1606" i="157"/>
  <c r="A1605" i="157"/>
  <c r="A1604" i="157"/>
  <c r="A1603" i="157"/>
  <c r="A1602" i="157"/>
  <c r="A1601" i="157"/>
  <c r="A1600" i="157"/>
  <c r="A1599" i="157"/>
  <c r="A1598" i="157"/>
  <c r="A1597" i="157"/>
  <c r="A1596" i="157"/>
  <c r="A1595" i="157"/>
  <c r="A1594" i="157"/>
  <c r="A1593" i="157"/>
  <c r="A1592" i="157"/>
  <c r="A1591" i="157"/>
  <c r="A1590" i="157"/>
  <c r="A1589" i="157"/>
  <c r="A1588" i="157"/>
  <c r="A1587" i="157"/>
  <c r="A1586" i="157"/>
  <c r="A1585" i="157"/>
  <c r="A1584" i="157"/>
  <c r="A1583" i="157"/>
  <c r="A1582" i="157"/>
  <c r="A1581" i="157"/>
  <c r="A1580" i="157"/>
  <c r="A1579" i="157"/>
  <c r="A1578" i="157"/>
  <c r="A1577" i="157"/>
  <c r="A1576" i="157"/>
  <c r="A1575" i="157"/>
  <c r="A1574" i="157"/>
  <c r="A1573" i="157"/>
  <c r="A1572" i="157"/>
  <c r="A1571" i="157"/>
  <c r="A1570" i="157"/>
  <c r="A1569" i="157"/>
  <c r="A1568" i="157"/>
  <c r="A1567" i="157"/>
  <c r="A1566" i="157"/>
  <c r="A1565" i="157"/>
  <c r="A1564" i="157"/>
  <c r="A1563" i="157"/>
  <c r="A1562" i="157"/>
  <c r="A1561" i="157"/>
  <c r="A1560" i="157"/>
  <c r="A1559" i="157"/>
  <c r="A1558" i="157"/>
  <c r="A1557" i="157"/>
  <c r="A1556" i="157"/>
  <c r="A1555" i="157"/>
  <c r="A1554" i="157"/>
  <c r="A1553" i="157"/>
  <c r="A1552" i="157"/>
  <c r="A1551" i="157"/>
  <c r="A1550" i="157"/>
  <c r="A1549" i="157"/>
  <c r="A1548" i="157"/>
  <c r="A1547" i="157"/>
  <c r="A1546" i="157"/>
  <c r="A1545" i="157"/>
  <c r="A1544" i="157"/>
  <c r="A1543" i="157"/>
  <c r="A1542" i="157"/>
  <c r="A1541" i="157"/>
  <c r="A1540" i="157"/>
  <c r="A1539" i="157"/>
  <c r="A1538" i="157"/>
  <c r="A1537" i="157"/>
  <c r="A1536" i="157"/>
  <c r="A1535" i="157"/>
  <c r="A1534" i="157"/>
  <c r="A1533" i="157"/>
  <c r="A1532" i="157"/>
  <c r="A1531" i="157"/>
  <c r="A1530" i="157"/>
  <c r="A1529" i="157"/>
  <c r="A1528" i="157"/>
  <c r="A1527" i="157"/>
  <c r="A1526" i="157"/>
  <c r="A1525" i="157"/>
  <c r="A1524" i="157"/>
  <c r="A1523" i="157"/>
  <c r="A1522" i="157"/>
  <c r="A1521" i="157"/>
  <c r="A1520" i="157"/>
  <c r="A1519" i="157"/>
  <c r="A1518" i="157"/>
  <c r="A1517" i="157"/>
  <c r="A1516" i="157"/>
  <c r="A1515" i="157"/>
  <c r="A1514" i="157"/>
  <c r="A1513" i="157"/>
  <c r="A1512" i="157"/>
  <c r="A1511" i="157"/>
  <c r="A1510" i="157"/>
  <c r="A1509" i="157"/>
  <c r="A1508" i="157"/>
  <c r="A1507" i="157"/>
  <c r="A1506" i="157"/>
  <c r="A1505" i="157"/>
  <c r="A1504" i="157"/>
  <c r="A1503" i="157"/>
  <c r="A1502" i="157"/>
  <c r="A1501" i="157"/>
  <c r="A1500" i="157"/>
  <c r="A1499" i="157"/>
  <c r="A1498" i="157"/>
  <c r="A1497" i="157"/>
  <c r="A1496" i="157"/>
  <c r="A1495" i="157"/>
  <c r="A1494" i="157"/>
  <c r="A1493" i="157"/>
  <c r="A1492" i="157"/>
  <c r="A1491" i="157"/>
  <c r="A1490" i="157"/>
  <c r="A1489" i="157"/>
  <c r="A1488" i="157"/>
  <c r="A1487" i="157"/>
  <c r="A1486" i="157"/>
  <c r="A1485" i="157"/>
  <c r="A1484" i="157"/>
  <c r="A1483" i="157"/>
  <c r="A1482" i="157"/>
  <c r="A1481" i="157"/>
  <c r="A1480" i="157"/>
  <c r="A1479" i="157"/>
  <c r="A1478" i="157"/>
  <c r="A1477" i="157"/>
  <c r="A1476" i="157"/>
  <c r="A1475" i="157"/>
  <c r="A1474" i="157"/>
  <c r="A1473" i="157"/>
  <c r="A1472" i="157"/>
  <c r="A1471" i="157"/>
  <c r="A1470" i="157"/>
  <c r="A1469" i="157"/>
  <c r="A1468" i="157"/>
  <c r="A1467" i="157"/>
  <c r="A1466" i="157"/>
  <c r="A1465" i="157"/>
  <c r="A1464" i="157"/>
  <c r="A1463" i="157"/>
  <c r="A1462" i="157"/>
  <c r="A1461" i="157"/>
  <c r="A1460" i="157"/>
  <c r="A1459" i="157"/>
  <c r="A1458" i="157"/>
  <c r="A1457" i="157"/>
  <c r="A1456" i="157"/>
  <c r="A1455" i="157"/>
  <c r="A1454" i="157"/>
  <c r="A1453" i="157"/>
  <c r="A1452" i="157"/>
  <c r="A1451" i="157"/>
  <c r="A1450" i="157"/>
  <c r="A1449" i="157"/>
  <c r="A1448" i="157"/>
  <c r="A1447" i="157"/>
  <c r="A1446" i="157"/>
  <c r="A1445" i="157"/>
  <c r="A1444" i="157"/>
  <c r="A1443" i="157"/>
  <c r="A1442" i="157"/>
  <c r="A1441" i="157"/>
  <c r="A1440" i="157"/>
  <c r="A1439" i="157"/>
  <c r="A1438" i="157"/>
  <c r="A1437" i="157"/>
  <c r="A1436" i="157"/>
  <c r="A1435" i="157"/>
  <c r="A1434" i="157"/>
  <c r="A1433" i="157"/>
  <c r="A1432" i="157"/>
  <c r="A1431" i="157"/>
  <c r="A1430" i="157"/>
  <c r="A1429" i="157"/>
  <c r="A1428" i="157"/>
  <c r="A1427" i="157"/>
  <c r="A1426" i="157"/>
  <c r="A1425" i="157"/>
  <c r="A1424" i="157"/>
  <c r="A1423" i="157"/>
  <c r="A1422" i="157"/>
  <c r="A1421" i="157"/>
  <c r="A1420" i="157"/>
  <c r="A1419" i="157"/>
  <c r="A1418" i="157"/>
  <c r="A1417" i="157"/>
  <c r="A1416" i="157"/>
  <c r="A1415" i="157"/>
  <c r="A1414" i="157"/>
  <c r="A1413" i="157"/>
  <c r="A1412" i="157"/>
  <c r="A1411" i="157"/>
  <c r="A1410" i="157"/>
  <c r="A1409" i="157"/>
  <c r="A1408" i="157"/>
  <c r="A1407" i="157"/>
  <c r="A1406" i="157"/>
  <c r="A1405" i="157"/>
  <c r="A1404" i="157"/>
  <c r="A1403" i="157"/>
  <c r="A1402" i="157"/>
  <c r="A1401" i="157"/>
  <c r="A1400" i="157"/>
  <c r="A1399" i="157"/>
  <c r="A1398" i="157"/>
  <c r="A1397" i="157"/>
  <c r="A1396" i="157"/>
  <c r="A1395" i="157"/>
  <c r="A1394" i="157"/>
  <c r="A1393" i="157"/>
  <c r="A1392" i="157"/>
  <c r="A1391" i="157"/>
  <c r="A1390" i="157"/>
  <c r="A1389" i="157"/>
  <c r="A1388" i="157"/>
  <c r="A1387" i="157"/>
  <c r="A1386" i="157"/>
  <c r="A1385" i="157"/>
  <c r="A1384" i="157"/>
  <c r="A1383" i="157"/>
  <c r="A1382" i="157"/>
  <c r="A1381" i="157"/>
  <c r="A1380" i="157"/>
  <c r="A1379" i="157"/>
  <c r="A1378" i="157"/>
  <c r="A1377" i="157"/>
  <c r="A1376" i="157"/>
  <c r="A1375" i="157"/>
  <c r="A1374" i="157"/>
  <c r="A1373" i="157"/>
  <c r="A1372" i="157"/>
  <c r="A1371" i="157"/>
  <c r="A1370" i="157"/>
  <c r="A1369" i="157"/>
  <c r="A1368" i="157"/>
  <c r="A1367" i="157"/>
  <c r="A1366" i="157"/>
  <c r="A1365" i="157"/>
  <c r="A1364" i="157"/>
  <c r="A1363" i="157"/>
  <c r="A1362" i="157"/>
  <c r="A1361" i="157"/>
  <c r="A1360" i="157"/>
  <c r="A1359" i="157"/>
  <c r="A1358" i="157"/>
  <c r="A1357" i="157"/>
  <c r="A1356" i="157"/>
  <c r="A1355" i="157"/>
  <c r="A1354" i="157"/>
  <c r="A1353" i="157"/>
  <c r="A1352" i="157"/>
  <c r="A1351" i="157"/>
  <c r="A1350" i="157"/>
  <c r="A1349" i="157"/>
  <c r="A1348" i="157"/>
  <c r="A1347" i="157"/>
  <c r="A1346" i="157"/>
  <c r="A1345" i="157"/>
  <c r="A1344" i="157"/>
  <c r="A1343" i="157"/>
  <c r="A1342" i="157"/>
  <c r="A1341" i="157"/>
  <c r="A1340" i="157"/>
  <c r="A1339" i="157"/>
  <c r="A1338" i="157"/>
  <c r="A1337" i="157"/>
  <c r="A1336" i="157"/>
  <c r="A1335" i="157"/>
  <c r="A1334" i="157"/>
  <c r="A1333" i="157"/>
  <c r="A1332" i="157"/>
  <c r="A1331" i="157"/>
  <c r="A1330" i="157"/>
  <c r="A1329" i="157"/>
  <c r="A1328" i="157"/>
  <c r="A1327" i="157"/>
  <c r="A1326" i="157"/>
  <c r="A1325" i="157"/>
  <c r="A1324" i="157"/>
  <c r="A1323" i="157"/>
  <c r="A1322" i="157"/>
  <c r="A1321" i="157"/>
  <c r="A1320" i="157"/>
  <c r="A1319" i="157"/>
  <c r="A1318" i="157"/>
  <c r="A1317" i="157"/>
  <c r="A1316" i="157"/>
  <c r="A1315" i="157"/>
  <c r="A1314" i="157"/>
  <c r="A1313" i="157"/>
  <c r="A1312" i="157"/>
  <c r="A1311" i="157"/>
  <c r="A1310" i="157"/>
  <c r="A1309" i="157"/>
  <c r="A1308" i="157"/>
  <c r="A1307" i="157"/>
  <c r="A1306" i="157"/>
  <c r="A1305" i="157"/>
  <c r="A1304" i="157"/>
  <c r="A1303" i="157"/>
  <c r="A1302" i="157"/>
  <c r="A1301" i="157"/>
  <c r="A1300" i="157"/>
  <c r="A1299" i="157"/>
  <c r="A1298" i="157"/>
  <c r="A1297" i="157"/>
  <c r="A1296" i="157"/>
  <c r="A1295" i="157"/>
  <c r="A1294" i="157"/>
  <c r="A1293" i="157"/>
  <c r="A1292" i="157"/>
  <c r="A1291" i="157"/>
  <c r="A1290" i="157"/>
  <c r="A1289" i="157"/>
  <c r="A1288" i="157"/>
  <c r="A1287" i="157"/>
  <c r="A1286" i="157"/>
  <c r="A1285" i="157"/>
  <c r="A1284" i="157"/>
  <c r="A1283" i="157"/>
  <c r="A1282" i="157"/>
  <c r="A1281" i="157"/>
  <c r="A1280" i="157"/>
  <c r="A1279" i="157"/>
  <c r="A1278" i="157"/>
  <c r="A1277" i="157"/>
  <c r="A1276" i="157"/>
  <c r="A1275" i="157"/>
  <c r="A1274" i="157"/>
  <c r="A1273" i="157"/>
  <c r="A1272" i="157"/>
  <c r="A1271" i="157"/>
  <c r="A1270" i="157"/>
  <c r="A1269" i="157"/>
  <c r="A1268" i="157"/>
  <c r="A1267" i="157"/>
  <c r="A1266" i="157"/>
  <c r="A1265" i="157"/>
  <c r="A1264" i="157"/>
  <c r="A1263" i="157"/>
  <c r="A1262" i="157"/>
  <c r="A1261" i="157"/>
  <c r="A1260" i="157"/>
  <c r="A1259" i="157"/>
  <c r="A1258" i="157"/>
  <c r="A1257" i="157"/>
  <c r="A1256" i="157"/>
  <c r="A1255" i="157"/>
  <c r="A1254" i="157"/>
  <c r="A1253" i="157"/>
  <c r="A1252" i="157"/>
  <c r="A1251" i="157"/>
  <c r="A1250" i="157"/>
  <c r="A1249" i="157"/>
  <c r="A1248" i="157"/>
  <c r="A1247" i="157"/>
  <c r="A1246" i="157"/>
  <c r="A1245" i="157"/>
  <c r="A1244" i="157"/>
  <c r="A1243" i="157"/>
  <c r="A1242" i="157"/>
  <c r="A1241" i="157"/>
  <c r="A1240" i="157"/>
  <c r="A1239" i="157"/>
  <c r="A1238" i="157"/>
  <c r="A1237" i="157"/>
  <c r="A1236" i="157"/>
  <c r="A1235" i="157"/>
  <c r="A1234" i="157"/>
  <c r="A1233" i="157"/>
  <c r="A1232" i="157"/>
  <c r="A1231" i="157"/>
  <c r="A1230" i="157"/>
  <c r="A1229" i="157"/>
  <c r="A1228" i="157"/>
  <c r="A1227" i="157"/>
  <c r="A1226" i="157"/>
  <c r="A1225" i="157"/>
  <c r="A1224" i="157"/>
  <c r="A1223" i="157"/>
  <c r="A1222" i="157"/>
  <c r="A1221" i="157"/>
  <c r="A1220" i="157"/>
  <c r="A1219" i="157"/>
  <c r="A1218" i="157"/>
  <c r="A1217" i="157"/>
  <c r="A1216" i="157"/>
  <c r="A1215" i="157"/>
  <c r="A1214" i="157"/>
  <c r="A1213" i="157"/>
  <c r="A1212" i="157"/>
  <c r="A1211" i="157"/>
  <c r="A1210" i="157"/>
  <c r="A1209" i="157"/>
  <c r="A1208" i="157"/>
  <c r="A1207" i="157"/>
  <c r="A1206" i="157"/>
  <c r="A1205" i="157"/>
  <c r="A1204" i="157"/>
  <c r="A1203" i="157"/>
  <c r="A1202" i="157"/>
  <c r="A1201" i="157"/>
  <c r="A1200" i="157"/>
  <c r="A1199" i="157"/>
  <c r="A1198" i="157"/>
  <c r="A1197" i="157"/>
  <c r="A1196" i="157"/>
  <c r="A1195" i="157"/>
  <c r="A1194" i="157"/>
  <c r="A1193" i="157"/>
  <c r="A1192" i="157"/>
  <c r="A1191" i="157"/>
  <c r="A1190" i="157"/>
  <c r="A1189" i="157"/>
  <c r="A1188" i="157"/>
  <c r="A1187" i="157"/>
  <c r="A1186" i="157"/>
  <c r="A1185" i="157"/>
  <c r="A1184" i="157"/>
  <c r="A1183" i="157"/>
  <c r="A1182" i="157"/>
  <c r="A1181" i="157"/>
  <c r="A1180" i="157"/>
  <c r="A1179" i="157"/>
  <c r="A1178" i="157"/>
  <c r="A1177" i="157"/>
  <c r="A1176" i="157"/>
  <c r="A1175" i="157"/>
  <c r="A1174" i="157"/>
  <c r="A1173" i="157"/>
  <c r="A1172" i="157"/>
  <c r="A1171" i="157"/>
  <c r="A1170" i="157"/>
  <c r="A1169" i="157"/>
  <c r="A1168" i="157"/>
  <c r="A1167" i="157"/>
  <c r="A1166" i="157"/>
  <c r="A1165" i="157"/>
  <c r="A1164" i="157"/>
  <c r="A1163" i="157"/>
  <c r="A1162" i="157"/>
  <c r="A1161" i="157"/>
  <c r="A1160" i="157"/>
  <c r="A1159" i="157"/>
  <c r="A1158" i="157"/>
  <c r="A1157" i="157"/>
  <c r="A1156" i="157"/>
  <c r="A1155" i="157"/>
  <c r="A1154" i="157"/>
  <c r="A1153" i="157"/>
  <c r="A1152" i="157"/>
  <c r="A1151" i="157"/>
  <c r="A1150" i="157"/>
  <c r="A1149" i="157"/>
  <c r="A1148" i="157"/>
  <c r="A1147" i="157"/>
  <c r="A1146" i="157"/>
  <c r="A1145" i="157"/>
  <c r="A1144" i="157"/>
  <c r="A1143" i="157"/>
  <c r="A1142" i="157"/>
  <c r="A1141" i="157"/>
  <c r="A1140" i="157"/>
  <c r="A1139" i="157"/>
  <c r="A1138" i="157"/>
  <c r="A1137" i="157"/>
  <c r="A1136" i="157"/>
  <c r="A1135" i="157"/>
  <c r="A1134" i="157"/>
  <c r="A1133" i="157"/>
  <c r="A1132" i="157"/>
  <c r="A1131" i="157"/>
  <c r="A1130" i="157"/>
  <c r="A1129" i="157"/>
  <c r="A1128" i="157"/>
  <c r="A1127" i="157"/>
  <c r="A1126" i="157"/>
  <c r="A1125" i="157"/>
  <c r="A1124" i="157"/>
  <c r="A1123" i="157"/>
  <c r="A1122" i="157"/>
  <c r="A1121" i="157"/>
  <c r="A1120" i="157"/>
  <c r="A1119" i="157"/>
  <c r="A1118" i="157"/>
  <c r="A1117" i="157"/>
  <c r="A1116" i="157"/>
  <c r="A1115" i="157"/>
  <c r="A1114" i="157"/>
  <c r="A1113" i="157"/>
  <c r="A1112" i="157"/>
  <c r="A1111" i="157"/>
  <c r="A1110" i="157"/>
  <c r="A1109" i="157"/>
  <c r="A1108" i="157"/>
  <c r="A1107" i="157"/>
  <c r="A1106" i="157"/>
  <c r="A1105" i="157"/>
  <c r="A1104" i="157"/>
  <c r="A1103" i="157"/>
  <c r="A1102" i="157"/>
  <c r="A1101" i="157"/>
  <c r="A1100" i="157"/>
  <c r="A1099" i="157"/>
  <c r="A1098" i="157"/>
  <c r="A1097" i="157"/>
  <c r="A1096" i="157"/>
  <c r="A1095" i="157"/>
  <c r="A1094" i="157"/>
  <c r="A1093" i="157"/>
  <c r="A1092" i="157"/>
  <c r="A1091" i="157"/>
  <c r="A1090" i="157"/>
  <c r="A1089" i="157"/>
  <c r="A1088" i="157"/>
  <c r="A1087" i="157"/>
  <c r="A1086" i="157"/>
  <c r="A1085" i="157"/>
  <c r="A1084" i="157"/>
  <c r="A1083" i="157"/>
  <c r="A1082" i="157"/>
  <c r="A1081" i="157"/>
  <c r="A1080" i="157"/>
  <c r="A1079" i="157"/>
  <c r="A1078" i="157"/>
  <c r="A1077" i="157"/>
  <c r="A1076" i="157"/>
  <c r="A1075" i="157"/>
  <c r="A1074" i="157"/>
  <c r="A1073" i="157"/>
  <c r="A1072" i="157"/>
  <c r="A1071" i="157"/>
  <c r="A1070" i="157"/>
  <c r="A1069" i="157"/>
  <c r="A1068" i="157"/>
  <c r="A1067" i="157"/>
  <c r="A1066" i="157"/>
  <c r="A1065" i="157"/>
  <c r="A1064" i="157"/>
  <c r="A1063" i="157"/>
  <c r="A1062" i="157"/>
  <c r="A1061" i="157"/>
  <c r="A1060" i="157"/>
  <c r="A1059" i="157"/>
  <c r="A1058" i="157"/>
  <c r="A1057" i="157"/>
  <c r="A1056" i="157"/>
  <c r="A1055" i="157"/>
  <c r="A1054" i="157"/>
  <c r="A1053" i="157"/>
  <c r="A1052" i="157"/>
  <c r="A1051" i="157"/>
  <c r="A1050" i="157"/>
  <c r="A1049" i="157"/>
  <c r="A1048" i="157"/>
  <c r="A1047" i="157"/>
  <c r="A1046" i="157"/>
  <c r="A1045" i="157"/>
  <c r="A1044" i="157"/>
  <c r="A1043" i="157"/>
  <c r="A1042" i="157"/>
  <c r="A1041" i="157"/>
  <c r="A1040" i="157"/>
  <c r="A1039" i="157"/>
  <c r="A1038" i="157"/>
  <c r="A1037" i="157"/>
  <c r="A1036" i="157"/>
  <c r="A1035" i="157"/>
  <c r="A1034" i="157"/>
  <c r="A1033" i="157"/>
  <c r="A1032" i="157"/>
  <c r="A1031" i="157"/>
  <c r="A1030" i="157"/>
  <c r="A1029" i="157"/>
  <c r="A1028" i="157"/>
  <c r="A1027" i="157"/>
  <c r="A1026" i="157"/>
  <c r="A1025" i="157"/>
  <c r="A1024" i="157"/>
  <c r="A1023" i="157"/>
  <c r="A1022" i="157"/>
  <c r="A1021" i="157"/>
  <c r="A1020" i="157"/>
  <c r="A1019" i="157"/>
  <c r="A1018" i="157"/>
  <c r="A1017" i="157"/>
  <c r="A1016" i="157"/>
  <c r="A1015" i="157"/>
  <c r="A1014" i="157"/>
  <c r="A1013" i="157"/>
  <c r="A1012" i="157"/>
  <c r="A1011" i="157"/>
  <c r="A1010" i="157"/>
  <c r="A1009" i="157"/>
  <c r="A1008" i="157"/>
  <c r="A1007" i="157"/>
  <c r="A1006" i="157"/>
  <c r="A1005" i="157"/>
  <c r="A1004" i="157"/>
  <c r="A1003" i="157"/>
  <c r="A1002" i="157"/>
  <c r="A1001" i="157"/>
  <c r="A1000" i="157"/>
  <c r="A999" i="157"/>
  <c r="A998" i="157"/>
  <c r="A997" i="157"/>
  <c r="A996" i="157"/>
  <c r="A995" i="157"/>
  <c r="A994" i="157"/>
  <c r="A993" i="157"/>
  <c r="A992" i="157"/>
  <c r="A991" i="157"/>
  <c r="A990" i="157"/>
  <c r="A989" i="157"/>
  <c r="A988" i="157"/>
  <c r="A987" i="157"/>
  <c r="A986" i="157"/>
  <c r="A985" i="157"/>
  <c r="A984" i="157"/>
  <c r="A983" i="157"/>
  <c r="A982" i="157"/>
  <c r="A981" i="157"/>
  <c r="A980" i="157"/>
  <c r="A979" i="157"/>
  <c r="A978" i="157"/>
  <c r="A977" i="157"/>
  <c r="A976" i="157"/>
  <c r="A975" i="157"/>
  <c r="A974" i="157"/>
  <c r="A973" i="157"/>
  <c r="A972" i="157"/>
  <c r="A971" i="157"/>
  <c r="A970" i="157"/>
  <c r="A969" i="157"/>
  <c r="A968" i="157"/>
  <c r="A967" i="157"/>
  <c r="A966" i="157"/>
  <c r="A965" i="157"/>
  <c r="A964" i="157"/>
  <c r="A963" i="157"/>
  <c r="A962" i="157"/>
  <c r="A961" i="157"/>
  <c r="A960" i="157"/>
  <c r="A959" i="157"/>
  <c r="A958" i="157"/>
  <c r="A957" i="157"/>
  <c r="A956" i="157"/>
  <c r="A955" i="157"/>
  <c r="A954" i="157"/>
  <c r="A953" i="157"/>
  <c r="A952" i="157"/>
  <c r="A951" i="157"/>
  <c r="A950" i="157"/>
  <c r="A949" i="157"/>
  <c r="A948" i="157"/>
  <c r="A947" i="157"/>
  <c r="A946" i="157"/>
  <c r="A945" i="157"/>
  <c r="A944" i="157"/>
  <c r="A943" i="157"/>
  <c r="A942" i="157"/>
  <c r="A941" i="157"/>
  <c r="A940" i="157"/>
  <c r="A939" i="157"/>
  <c r="A938" i="157"/>
  <c r="A937" i="157"/>
  <c r="A936" i="157"/>
  <c r="A935" i="157"/>
  <c r="A934" i="157"/>
  <c r="A933" i="157"/>
  <c r="A932" i="157"/>
  <c r="A931" i="157"/>
  <c r="A930" i="157"/>
  <c r="A929" i="157"/>
  <c r="A928" i="157"/>
  <c r="A927" i="157"/>
  <c r="A926" i="157"/>
  <c r="A925" i="157"/>
  <c r="A924" i="157"/>
  <c r="A923" i="157"/>
  <c r="A922" i="157"/>
  <c r="A921" i="157"/>
  <c r="A920" i="157"/>
  <c r="A919" i="157"/>
  <c r="A918" i="157"/>
  <c r="A917" i="157"/>
  <c r="A916" i="157"/>
  <c r="A915" i="157"/>
  <c r="A914" i="157"/>
  <c r="A913" i="157"/>
  <c r="A912" i="157"/>
  <c r="A911" i="157"/>
  <c r="A910" i="157"/>
  <c r="A909" i="157"/>
  <c r="A908" i="157"/>
  <c r="A907" i="157"/>
  <c r="A906" i="157"/>
  <c r="A905" i="157"/>
  <c r="A904" i="157"/>
  <c r="A903" i="157"/>
  <c r="A902" i="157"/>
  <c r="A901" i="157"/>
  <c r="A900" i="157"/>
  <c r="A899" i="157"/>
  <c r="A898" i="157"/>
  <c r="A897" i="157"/>
  <c r="A896" i="157"/>
  <c r="A895" i="157"/>
  <c r="A894" i="157"/>
  <c r="A893" i="157"/>
  <c r="A892" i="157"/>
  <c r="A891" i="157"/>
  <c r="A890" i="157"/>
  <c r="A889" i="157"/>
  <c r="A888" i="157"/>
  <c r="A887" i="157"/>
  <c r="A886" i="157"/>
  <c r="A885" i="157"/>
  <c r="A884" i="157"/>
  <c r="A883" i="157"/>
  <c r="A882" i="157"/>
  <c r="A881" i="157"/>
  <c r="A880" i="157"/>
  <c r="A879" i="157"/>
  <c r="A878" i="157"/>
  <c r="A877" i="157"/>
  <c r="A876" i="157"/>
  <c r="A875" i="157"/>
  <c r="A874" i="157"/>
  <c r="A873" i="157"/>
  <c r="A872" i="157"/>
  <c r="A871" i="157"/>
  <c r="A870" i="157"/>
  <c r="A869" i="157"/>
  <c r="A868" i="157"/>
  <c r="A867" i="157"/>
  <c r="A866" i="157"/>
  <c r="A865" i="157"/>
  <c r="A864" i="157"/>
  <c r="A863" i="157"/>
  <c r="A862" i="157"/>
  <c r="A861" i="157"/>
  <c r="A860" i="157"/>
  <c r="A859" i="157"/>
  <c r="A858" i="157"/>
  <c r="A857" i="157"/>
  <c r="A856" i="157"/>
  <c r="A855" i="157"/>
  <c r="A854" i="157"/>
  <c r="A853" i="157"/>
  <c r="A852" i="157"/>
  <c r="A851" i="157"/>
  <c r="A850" i="157"/>
  <c r="A849" i="157"/>
  <c r="A848" i="157"/>
  <c r="A847" i="157"/>
  <c r="A846" i="157"/>
  <c r="A845" i="157"/>
  <c r="A844" i="157"/>
  <c r="A843" i="157"/>
  <c r="A842" i="157"/>
  <c r="A841" i="157"/>
  <c r="A840" i="157"/>
  <c r="A839" i="157"/>
  <c r="A838" i="157"/>
  <c r="A837" i="157"/>
  <c r="A836" i="157"/>
  <c r="A835" i="157"/>
  <c r="A834" i="157"/>
  <c r="A833" i="157"/>
  <c r="A832" i="157"/>
  <c r="A831" i="157"/>
  <c r="A830" i="157"/>
  <c r="A829" i="157"/>
  <c r="A828" i="157"/>
  <c r="A827" i="157"/>
  <c r="A826" i="157"/>
  <c r="A825" i="157"/>
  <c r="A824" i="157"/>
  <c r="A823" i="157"/>
  <c r="A822" i="157"/>
  <c r="A821" i="157"/>
  <c r="A820" i="157"/>
  <c r="A819" i="157"/>
  <c r="A818" i="157"/>
  <c r="A817" i="157"/>
  <c r="A816" i="157"/>
  <c r="A815" i="157"/>
  <c r="A814" i="157"/>
  <c r="A813" i="157"/>
  <c r="A812" i="157"/>
  <c r="A811" i="157"/>
  <c r="A810" i="157"/>
  <c r="A809" i="157"/>
  <c r="A808" i="157"/>
  <c r="A807" i="157"/>
  <c r="A806" i="157"/>
  <c r="A805" i="157"/>
  <c r="A804" i="157"/>
  <c r="A803" i="157"/>
  <c r="A802" i="157"/>
  <c r="A801" i="157"/>
  <c r="A800" i="157"/>
  <c r="A799" i="157"/>
  <c r="A798" i="157"/>
  <c r="A797" i="157"/>
  <c r="A796" i="157"/>
  <c r="A795" i="157"/>
  <c r="A794" i="157"/>
  <c r="A793" i="157"/>
  <c r="A792" i="157"/>
  <c r="A791" i="157"/>
  <c r="A790" i="157"/>
  <c r="A789" i="157"/>
  <c r="A788" i="157"/>
  <c r="A787" i="157"/>
  <c r="A786" i="157"/>
  <c r="A785" i="157"/>
  <c r="A784" i="157"/>
  <c r="A783" i="157"/>
  <c r="A782" i="157"/>
  <c r="A781" i="157"/>
  <c r="A780" i="157"/>
  <c r="A779" i="157"/>
  <c r="A778" i="157"/>
  <c r="A777" i="157"/>
  <c r="A776" i="157"/>
  <c r="A775" i="157"/>
  <c r="A774" i="157"/>
  <c r="A773" i="157"/>
  <c r="A772" i="157"/>
  <c r="A771" i="157"/>
  <c r="A770" i="157"/>
  <c r="A769" i="157"/>
  <c r="A768" i="157"/>
  <c r="A767" i="157"/>
  <c r="A766" i="157"/>
  <c r="A765" i="157"/>
  <c r="A764" i="157"/>
  <c r="A763" i="157"/>
  <c r="A762" i="157"/>
  <c r="A761" i="157"/>
  <c r="A760" i="157"/>
  <c r="A759" i="157"/>
  <c r="A758" i="157"/>
  <c r="A757" i="157"/>
  <c r="A756" i="157"/>
  <c r="A755" i="157"/>
  <c r="A754" i="157"/>
  <c r="A753" i="157"/>
  <c r="A752" i="157"/>
  <c r="A751" i="157"/>
  <c r="A750" i="157"/>
  <c r="A749" i="157"/>
  <c r="A748" i="157"/>
  <c r="A747" i="157"/>
  <c r="A746" i="157"/>
  <c r="A745" i="157"/>
  <c r="A744" i="157"/>
  <c r="A743" i="157"/>
  <c r="A742" i="157"/>
  <c r="A741" i="157"/>
  <c r="A740" i="157"/>
  <c r="A739" i="157"/>
  <c r="A738" i="157"/>
  <c r="A737" i="157"/>
  <c r="A736" i="157"/>
  <c r="A735" i="157"/>
  <c r="A734" i="157"/>
  <c r="A733" i="157"/>
  <c r="A732" i="157"/>
  <c r="A731" i="157"/>
  <c r="A730" i="157"/>
  <c r="A729" i="157"/>
  <c r="A728" i="157"/>
  <c r="A727" i="157"/>
  <c r="A726" i="157"/>
  <c r="A725" i="157"/>
  <c r="A724" i="157"/>
  <c r="A723" i="157"/>
  <c r="A722" i="157"/>
  <c r="A721" i="157"/>
  <c r="A720" i="157"/>
  <c r="A719" i="157"/>
  <c r="A718" i="157"/>
  <c r="A717" i="157"/>
  <c r="A716" i="157"/>
  <c r="A715" i="157"/>
  <c r="A714" i="157"/>
  <c r="A713" i="157"/>
  <c r="A712" i="157"/>
  <c r="A711" i="157"/>
  <c r="A710" i="157"/>
  <c r="A709" i="157"/>
  <c r="A708" i="157"/>
  <c r="A707" i="157"/>
  <c r="A706" i="157"/>
  <c r="A705" i="157"/>
  <c r="A704" i="157"/>
  <c r="A703" i="157"/>
  <c r="A702" i="157"/>
  <c r="A701" i="157"/>
  <c r="A700" i="157"/>
  <c r="A699" i="157"/>
  <c r="A698" i="157"/>
  <c r="A697" i="157"/>
  <c r="A696" i="157"/>
  <c r="A695" i="157"/>
  <c r="A694" i="157"/>
  <c r="A693" i="157"/>
  <c r="A692" i="157"/>
  <c r="A691" i="157"/>
  <c r="A690" i="157"/>
  <c r="A689" i="157"/>
  <c r="A688" i="157"/>
  <c r="A687" i="157"/>
  <c r="A686" i="157"/>
  <c r="A685" i="157"/>
  <c r="A684" i="157"/>
  <c r="A683" i="157"/>
  <c r="A682" i="157"/>
  <c r="A681" i="157"/>
  <c r="A680" i="157"/>
  <c r="A679" i="157"/>
  <c r="A678" i="157"/>
  <c r="A677" i="157"/>
  <c r="A676" i="157"/>
  <c r="A675" i="157"/>
  <c r="A674" i="157"/>
  <c r="A673" i="157"/>
  <c r="A672" i="157"/>
  <c r="A671" i="157"/>
  <c r="A670" i="157"/>
  <c r="A669" i="157"/>
  <c r="A668" i="157"/>
  <c r="A667" i="157"/>
  <c r="A666" i="157"/>
  <c r="A665" i="157"/>
  <c r="A664" i="157"/>
  <c r="A663" i="157"/>
  <c r="A662" i="157"/>
  <c r="A661" i="157"/>
  <c r="A660" i="157"/>
  <c r="A659" i="157"/>
  <c r="A658" i="157"/>
  <c r="A657" i="157"/>
  <c r="A656" i="157"/>
  <c r="A655" i="157"/>
  <c r="A654" i="157"/>
  <c r="A653" i="157"/>
  <c r="A652" i="157"/>
  <c r="A651" i="157"/>
  <c r="A650" i="157"/>
  <c r="A649" i="157"/>
  <c r="A648" i="157"/>
  <c r="A647" i="157"/>
  <c r="A646" i="157"/>
  <c r="A645" i="157"/>
  <c r="A644" i="157"/>
  <c r="A643" i="157"/>
  <c r="A642" i="157"/>
  <c r="A641" i="157"/>
  <c r="A640" i="157"/>
  <c r="A639" i="157"/>
  <c r="A638" i="157"/>
  <c r="A637" i="157"/>
  <c r="A636" i="157"/>
  <c r="A635" i="157"/>
  <c r="A634" i="157"/>
  <c r="A633" i="157"/>
  <c r="A632" i="157"/>
  <c r="A631" i="157"/>
  <c r="A630" i="157"/>
  <c r="A629" i="157"/>
  <c r="A628" i="157"/>
  <c r="A627" i="157"/>
  <c r="A626" i="157"/>
  <c r="A625" i="157"/>
  <c r="A624" i="157"/>
  <c r="A623" i="157"/>
  <c r="A622" i="157"/>
  <c r="A621" i="157"/>
  <c r="A620" i="157"/>
  <c r="A619" i="157"/>
  <c r="A618" i="157"/>
  <c r="A617" i="157"/>
  <c r="A616" i="157"/>
  <c r="A615" i="157"/>
  <c r="A614" i="157"/>
  <c r="A613" i="157"/>
  <c r="A612" i="157"/>
  <c r="A611" i="157"/>
  <c r="A610" i="157"/>
  <c r="A609" i="157"/>
  <c r="A608" i="157"/>
  <c r="A607" i="157"/>
  <c r="A606" i="157"/>
  <c r="A605" i="157"/>
  <c r="A604" i="157"/>
  <c r="A603" i="157"/>
  <c r="A602" i="157"/>
  <c r="A601" i="157"/>
  <c r="A600" i="157"/>
  <c r="A599" i="157"/>
  <c r="A598" i="157"/>
  <c r="A597" i="157"/>
  <c r="A596" i="157"/>
  <c r="A595" i="157"/>
  <c r="A594" i="157"/>
  <c r="A593" i="157"/>
  <c r="A592" i="157"/>
  <c r="A591" i="157"/>
  <c r="A590" i="157"/>
  <c r="A589" i="157"/>
  <c r="A588" i="157"/>
  <c r="A587" i="157"/>
  <c r="A586" i="157"/>
  <c r="A585" i="157"/>
  <c r="A584" i="157"/>
  <c r="A583" i="157"/>
  <c r="A582" i="157"/>
  <c r="A581" i="157"/>
  <c r="A580" i="157"/>
  <c r="A579" i="157"/>
  <c r="A578" i="157"/>
  <c r="A577" i="157"/>
  <c r="A576" i="157"/>
  <c r="A575" i="157"/>
  <c r="A574" i="157"/>
  <c r="A573" i="157"/>
  <c r="A572" i="157"/>
  <c r="A571" i="157"/>
  <c r="A570" i="157"/>
  <c r="A569" i="157"/>
  <c r="A568" i="157"/>
  <c r="A567" i="157"/>
  <c r="A566" i="157"/>
  <c r="A565" i="157"/>
  <c r="A564" i="157"/>
  <c r="A563" i="157"/>
  <c r="A562" i="157"/>
  <c r="A561" i="157"/>
  <c r="A560" i="157"/>
  <c r="A559" i="157"/>
  <c r="A558" i="157"/>
  <c r="A557" i="157"/>
  <c r="A556" i="157"/>
  <c r="A555" i="157"/>
  <c r="A554" i="157"/>
  <c r="A553" i="157"/>
  <c r="A552" i="157"/>
  <c r="A551" i="157"/>
  <c r="A550" i="157"/>
  <c r="A549" i="157"/>
  <c r="A548" i="157"/>
  <c r="A547" i="157"/>
  <c r="A546" i="157"/>
  <c r="A545" i="157"/>
  <c r="A544" i="157"/>
  <c r="A543" i="157"/>
  <c r="A542" i="157"/>
  <c r="A541" i="157"/>
  <c r="A540" i="157"/>
  <c r="A539" i="157"/>
  <c r="A538" i="157"/>
  <c r="A537" i="157"/>
  <c r="A536" i="157"/>
  <c r="A535" i="157"/>
  <c r="A534" i="157"/>
  <c r="A533" i="157"/>
  <c r="A532" i="157"/>
  <c r="A531" i="157"/>
  <c r="A530" i="157"/>
  <c r="A529" i="157"/>
  <c r="A528" i="157"/>
  <c r="A527" i="157"/>
  <c r="A526" i="157"/>
  <c r="A525" i="157"/>
  <c r="A524" i="157"/>
  <c r="A523" i="157"/>
  <c r="A522" i="157"/>
  <c r="A521" i="157"/>
  <c r="A520" i="157"/>
  <c r="A519" i="157"/>
  <c r="A518" i="157"/>
  <c r="A517" i="157"/>
  <c r="A516" i="157"/>
  <c r="A515" i="157"/>
  <c r="A514" i="157"/>
  <c r="A513" i="157"/>
  <c r="A512" i="157"/>
  <c r="A511" i="157"/>
  <c r="A510" i="157"/>
  <c r="A509" i="157"/>
  <c r="A508" i="157"/>
  <c r="A507" i="157"/>
  <c r="A506" i="157"/>
  <c r="A505" i="157"/>
  <c r="A504" i="157"/>
  <c r="A503" i="157"/>
  <c r="A502" i="157"/>
  <c r="A501" i="157"/>
  <c r="A500" i="157"/>
  <c r="A499" i="157"/>
  <c r="A498" i="157"/>
  <c r="A497" i="157"/>
  <c r="A496" i="157"/>
  <c r="A495" i="157"/>
  <c r="A494" i="157"/>
  <c r="A493" i="157"/>
  <c r="A492" i="157"/>
  <c r="A491" i="157"/>
  <c r="A490" i="157"/>
  <c r="A489" i="157"/>
  <c r="A488" i="157"/>
  <c r="A487" i="157"/>
  <c r="A486" i="157"/>
  <c r="A485" i="157"/>
  <c r="A484" i="157"/>
  <c r="A483" i="157"/>
  <c r="A482" i="157"/>
  <c r="A481" i="157"/>
  <c r="A480" i="157"/>
  <c r="A479" i="157"/>
  <c r="A478" i="157"/>
  <c r="A477" i="157"/>
  <c r="A476" i="157"/>
  <c r="A475" i="157"/>
  <c r="A474" i="157"/>
  <c r="A473" i="157"/>
  <c r="A472" i="157"/>
  <c r="A471" i="157"/>
  <c r="A470" i="157"/>
  <c r="A469" i="157"/>
  <c r="A468" i="157"/>
  <c r="A467" i="157"/>
  <c r="A466" i="157"/>
  <c r="A465" i="157"/>
  <c r="A464" i="157"/>
  <c r="A463" i="157"/>
  <c r="A462" i="157"/>
  <c r="A461" i="157"/>
  <c r="A460" i="157"/>
  <c r="A459" i="157"/>
  <c r="A458" i="157"/>
  <c r="A457" i="157"/>
  <c r="A456" i="157"/>
  <c r="A455" i="157"/>
  <c r="A454" i="157"/>
  <c r="A453" i="157"/>
  <c r="A452" i="157"/>
  <c r="A451" i="157"/>
  <c r="A450" i="157"/>
  <c r="A449" i="157"/>
  <c r="A448" i="157"/>
  <c r="A447" i="157"/>
  <c r="A446" i="157"/>
  <c r="A445" i="157"/>
  <c r="A444" i="157"/>
  <c r="A443" i="157"/>
  <c r="A442" i="157"/>
  <c r="A441" i="157"/>
  <c r="A440" i="157"/>
  <c r="A439" i="157"/>
  <c r="A438" i="157"/>
  <c r="A437" i="157"/>
  <c r="A436" i="157"/>
  <c r="A435" i="157"/>
  <c r="A434" i="157"/>
  <c r="A433" i="157"/>
  <c r="A432" i="157"/>
  <c r="A431" i="157"/>
  <c r="A430" i="157"/>
  <c r="A429" i="157"/>
  <c r="A428" i="157"/>
  <c r="A427" i="157"/>
  <c r="A426" i="157"/>
  <c r="A425" i="157"/>
  <c r="A424" i="157"/>
  <c r="A423" i="157"/>
  <c r="A422" i="157"/>
  <c r="A421" i="157"/>
  <c r="A420" i="157"/>
  <c r="A419" i="157"/>
  <c r="A418" i="157"/>
  <c r="A417" i="157"/>
  <c r="A416" i="157"/>
  <c r="A415" i="157"/>
  <c r="A414" i="157"/>
  <c r="A413" i="157"/>
  <c r="A412" i="157"/>
  <c r="A411" i="157"/>
  <c r="A410" i="157"/>
  <c r="A409" i="157"/>
  <c r="A408" i="157"/>
  <c r="A407" i="157"/>
  <c r="A406" i="157"/>
  <c r="A405" i="157"/>
  <c r="A404" i="157"/>
  <c r="A403" i="157"/>
  <c r="A402" i="157"/>
  <c r="A401" i="157"/>
  <c r="A400" i="157"/>
  <c r="A399" i="157"/>
  <c r="A398" i="157"/>
  <c r="A397" i="157"/>
  <c r="A396" i="157"/>
  <c r="A395" i="157"/>
  <c r="A394" i="157"/>
  <c r="A393" i="157"/>
  <c r="A392" i="157"/>
  <c r="A391" i="157"/>
  <c r="A390" i="157"/>
  <c r="A389" i="157"/>
  <c r="A388" i="157"/>
  <c r="A387" i="157"/>
  <c r="A386" i="157"/>
  <c r="A385" i="157"/>
  <c r="A384" i="157"/>
  <c r="A383" i="157"/>
  <c r="A382" i="157"/>
  <c r="A381" i="157"/>
  <c r="A380" i="157"/>
  <c r="A379" i="157"/>
  <c r="A378" i="157"/>
  <c r="A377" i="157"/>
  <c r="A376" i="157"/>
  <c r="A375" i="157"/>
  <c r="A374" i="157"/>
  <c r="A373" i="157"/>
  <c r="A372" i="157"/>
  <c r="A371" i="157"/>
  <c r="A370" i="157"/>
  <c r="A369" i="157"/>
  <c r="A368" i="157"/>
  <c r="A367" i="157"/>
  <c r="A366" i="157"/>
  <c r="A365" i="157"/>
  <c r="A364" i="157"/>
  <c r="A363" i="157"/>
  <c r="A362" i="157"/>
  <c r="A361" i="157"/>
  <c r="A360" i="157"/>
  <c r="A359" i="157"/>
  <c r="A358" i="157"/>
  <c r="A357" i="157"/>
  <c r="A356" i="157"/>
  <c r="A355" i="157"/>
  <c r="A354" i="157"/>
  <c r="A353" i="157"/>
  <c r="A352" i="157"/>
  <c r="A351" i="157"/>
  <c r="A350" i="157"/>
  <c r="A349" i="157"/>
  <c r="A348" i="157"/>
  <c r="A347" i="157"/>
  <c r="A346" i="157"/>
  <c r="A345" i="157"/>
  <c r="A344" i="157"/>
  <c r="A343" i="157"/>
  <c r="A342" i="157"/>
  <c r="A341" i="157"/>
  <c r="A340" i="157"/>
  <c r="A339" i="157"/>
  <c r="A338" i="157"/>
  <c r="A337" i="157"/>
  <c r="A336" i="157"/>
  <c r="A335" i="157"/>
  <c r="A334" i="157"/>
  <c r="A333" i="157"/>
  <c r="A332" i="157"/>
  <c r="A331" i="157"/>
  <c r="A330" i="157"/>
  <c r="A329" i="157"/>
  <c r="A328" i="157"/>
  <c r="A327" i="157"/>
  <c r="A326" i="157"/>
  <c r="A325" i="157"/>
  <c r="A324" i="157"/>
  <c r="A323" i="157"/>
  <c r="A322" i="157"/>
  <c r="A321" i="157"/>
  <c r="A320" i="157"/>
  <c r="A319" i="157"/>
  <c r="A318" i="157"/>
  <c r="A317" i="157"/>
  <c r="A316" i="157"/>
  <c r="A315" i="157"/>
  <c r="A314" i="157"/>
  <c r="A313" i="157"/>
  <c r="A312" i="157"/>
  <c r="A311" i="157"/>
  <c r="A310" i="157"/>
  <c r="A309" i="157"/>
  <c r="A308" i="157"/>
  <c r="A307" i="157"/>
  <c r="A306" i="157"/>
  <c r="A305" i="157"/>
  <c r="A304" i="157"/>
  <c r="A303" i="157"/>
  <c r="A302" i="157"/>
  <c r="A301" i="157"/>
  <c r="A300" i="157"/>
  <c r="A299" i="157"/>
  <c r="A298" i="157"/>
  <c r="A297" i="157"/>
  <c r="A296" i="157"/>
  <c r="A295" i="157"/>
  <c r="A294" i="157"/>
  <c r="A293" i="157"/>
  <c r="A292" i="157"/>
  <c r="A291" i="157"/>
  <c r="A290" i="157"/>
  <c r="A289" i="157"/>
  <c r="A288" i="157"/>
  <c r="A287" i="157"/>
  <c r="A286" i="157"/>
  <c r="A285" i="157"/>
  <c r="A284" i="157"/>
  <c r="A283" i="157"/>
  <c r="A282" i="157"/>
  <c r="A281" i="157"/>
  <c r="A280" i="157"/>
  <c r="A279" i="157"/>
  <c r="A278" i="157"/>
  <c r="A277" i="157"/>
  <c r="A276" i="157"/>
  <c r="A275" i="157"/>
  <c r="A274" i="157"/>
  <c r="A273" i="157"/>
  <c r="A272" i="157"/>
  <c r="A271" i="157"/>
  <c r="A270" i="157"/>
  <c r="A269" i="157"/>
  <c r="A268" i="157"/>
  <c r="A267" i="157"/>
  <c r="A266" i="157"/>
  <c r="A265" i="157"/>
  <c r="A264" i="157"/>
  <c r="A263" i="157"/>
  <c r="A262" i="157"/>
  <c r="A261" i="157"/>
  <c r="A260" i="157"/>
  <c r="A259" i="157"/>
  <c r="A258" i="157"/>
  <c r="A257" i="157"/>
  <c r="A256" i="157"/>
  <c r="A255" i="157"/>
  <c r="A254" i="157"/>
  <c r="A253" i="157"/>
  <c r="A252" i="157"/>
  <c r="A251" i="157"/>
  <c r="A250" i="157"/>
  <c r="A249" i="157"/>
  <c r="A248" i="157"/>
  <c r="A247" i="157"/>
  <c r="A246" i="157"/>
  <c r="A245" i="157"/>
  <c r="A244" i="157"/>
  <c r="A243" i="157"/>
  <c r="A242" i="157"/>
  <c r="A241" i="157"/>
  <c r="A240" i="157"/>
  <c r="A239" i="157"/>
  <c r="A238" i="157"/>
  <c r="A237" i="157"/>
  <c r="A236" i="157"/>
  <c r="A235" i="157"/>
  <c r="A234" i="157"/>
  <c r="A233" i="157"/>
  <c r="A232" i="157"/>
  <c r="A231" i="157"/>
  <c r="A230" i="157"/>
  <c r="A229" i="157"/>
  <c r="A228" i="157"/>
  <c r="A227" i="157"/>
  <c r="A226" i="157"/>
  <c r="A225" i="157"/>
  <c r="A224" i="157"/>
  <c r="A223" i="157"/>
  <c r="A222" i="157"/>
  <c r="A221" i="157"/>
  <c r="A220" i="157"/>
  <c r="A219" i="157"/>
  <c r="A218" i="157"/>
  <c r="A217" i="157"/>
  <c r="A216" i="157"/>
  <c r="A215" i="157"/>
  <c r="A214" i="157"/>
  <c r="A213" i="157"/>
  <c r="A212" i="157"/>
  <c r="A211" i="157"/>
  <c r="A210" i="157"/>
  <c r="A209" i="157"/>
  <c r="A208" i="157"/>
  <c r="A207" i="157"/>
  <c r="A206" i="157"/>
  <c r="A205" i="157"/>
  <c r="A204" i="157"/>
  <c r="A203" i="157"/>
  <c r="A202" i="157"/>
  <c r="A201" i="157"/>
  <c r="A200" i="157"/>
  <c r="A199" i="157"/>
  <c r="A198" i="157"/>
  <c r="A197" i="157"/>
  <c r="A196" i="157"/>
  <c r="A195" i="157"/>
  <c r="A194" i="157"/>
  <c r="A193" i="157"/>
  <c r="A192" i="157"/>
  <c r="A191" i="157"/>
  <c r="A190" i="157"/>
  <c r="A189" i="157"/>
  <c r="A188" i="157"/>
  <c r="A187" i="157"/>
  <c r="A186" i="157"/>
  <c r="A185" i="157"/>
  <c r="A184" i="157"/>
  <c r="A183" i="157"/>
  <c r="A182" i="157"/>
  <c r="A181" i="157"/>
  <c r="A180" i="157"/>
  <c r="A179" i="157"/>
  <c r="A178" i="157"/>
  <c r="A177" i="157"/>
  <c r="A176" i="157"/>
  <c r="A175" i="157"/>
  <c r="A174" i="157"/>
  <c r="A173" i="157"/>
  <c r="A172" i="157"/>
  <c r="A171" i="157"/>
  <c r="A170" i="157"/>
  <c r="A169" i="157"/>
  <c r="A168" i="157"/>
  <c r="A167" i="157"/>
  <c r="A166" i="157"/>
  <c r="A165" i="157"/>
  <c r="A164" i="157"/>
  <c r="A163" i="157"/>
  <c r="A162" i="157"/>
  <c r="A161" i="157"/>
  <c r="A160" i="157"/>
  <c r="A159" i="157"/>
  <c r="A158" i="157"/>
  <c r="A157" i="157"/>
  <c r="A156" i="157"/>
  <c r="A155" i="157"/>
  <c r="A154" i="157"/>
  <c r="A153" i="157"/>
  <c r="A152" i="157"/>
  <c r="A151" i="157"/>
  <c r="A150" i="157"/>
  <c r="A149" i="157"/>
  <c r="A148" i="157"/>
  <c r="A147" i="157"/>
  <c r="A146" i="157"/>
  <c r="A145" i="157"/>
  <c r="A144" i="157"/>
  <c r="A143" i="157"/>
  <c r="A142" i="157"/>
  <c r="A141" i="157"/>
  <c r="A140" i="157"/>
  <c r="A139" i="157"/>
  <c r="A138" i="157"/>
  <c r="A137" i="157"/>
  <c r="A136" i="157"/>
  <c r="A135" i="157"/>
  <c r="A134" i="157"/>
  <c r="A133" i="157"/>
  <c r="A132" i="157"/>
  <c r="A131" i="157"/>
  <c r="A130" i="157"/>
  <c r="A129" i="157"/>
  <c r="A128" i="157"/>
  <c r="A127" i="157"/>
  <c r="A126" i="157"/>
  <c r="A125" i="157"/>
  <c r="A124" i="157"/>
  <c r="A123" i="157"/>
  <c r="A122" i="157"/>
  <c r="A121" i="157"/>
  <c r="A120" i="157"/>
  <c r="A119" i="157"/>
  <c r="A118" i="157"/>
  <c r="A117" i="157"/>
  <c r="A116" i="157"/>
  <c r="A115" i="157"/>
  <c r="A114" i="157"/>
  <c r="A113" i="157"/>
  <c r="A112" i="157"/>
  <c r="A111" i="157"/>
  <c r="A110" i="157"/>
  <c r="A109" i="157"/>
  <c r="A108" i="157"/>
  <c r="A107" i="157"/>
  <c r="A106" i="157"/>
  <c r="A105" i="157"/>
  <c r="A104" i="157"/>
  <c r="A103" i="157"/>
  <c r="A102" i="157"/>
  <c r="A101" i="157"/>
  <c r="A100" i="157"/>
  <c r="A99" i="157"/>
  <c r="A98" i="157"/>
  <c r="A97" i="157"/>
  <c r="A96" i="157"/>
  <c r="A95" i="157"/>
  <c r="A94" i="157"/>
  <c r="A93" i="157"/>
  <c r="A92" i="157"/>
  <c r="A91" i="157"/>
  <c r="A90" i="157"/>
  <c r="A89" i="157"/>
  <c r="A88" i="157"/>
  <c r="A87" i="157"/>
  <c r="A86" i="157"/>
  <c r="A85" i="157"/>
  <c r="A84" i="157"/>
  <c r="A83" i="157"/>
  <c r="A82" i="157"/>
  <c r="A81" i="157"/>
  <c r="A80" i="157"/>
  <c r="A79" i="157"/>
  <c r="A78" i="157"/>
  <c r="A77" i="157"/>
  <c r="A76" i="157"/>
  <c r="A75" i="157"/>
  <c r="A74" i="157"/>
  <c r="A73" i="157"/>
  <c r="A72" i="157"/>
  <c r="A71" i="157"/>
  <c r="A70" i="157"/>
  <c r="A69" i="157"/>
  <c r="A68" i="157"/>
  <c r="A67" i="157"/>
  <c r="A66" i="157"/>
  <c r="A65" i="157"/>
  <c r="A64" i="157"/>
  <c r="A63" i="157"/>
  <c r="A62" i="157"/>
  <c r="A61" i="157"/>
  <c r="A60" i="157"/>
  <c r="A59" i="157"/>
  <c r="A58" i="157"/>
  <c r="A57" i="157"/>
  <c r="A56" i="157"/>
  <c r="A55" i="157"/>
  <c r="A54" i="157"/>
  <c r="A53" i="157"/>
  <c r="A52" i="157"/>
  <c r="A51" i="157"/>
  <c r="A50" i="157"/>
  <c r="A49" i="157"/>
  <c r="A48" i="157"/>
  <c r="A47" i="157"/>
  <c r="A46" i="157"/>
  <c r="A45" i="157"/>
  <c r="A44" i="157"/>
  <c r="A43" i="157"/>
  <c r="A42" i="157"/>
  <c r="A41" i="157"/>
  <c r="A40" i="157"/>
  <c r="A39" i="157"/>
  <c r="A38" i="157"/>
  <c r="A37" i="157"/>
  <c r="A36" i="157"/>
  <c r="A35" i="157"/>
  <c r="A34" i="157"/>
  <c r="A33" i="157"/>
  <c r="A32" i="157"/>
  <c r="A31" i="157"/>
  <c r="A30" i="157"/>
  <c r="A29" i="157"/>
  <c r="A28" i="157"/>
  <c r="A27" i="157"/>
  <c r="A26" i="157"/>
  <c r="A25" i="157"/>
  <c r="A24" i="157"/>
  <c r="A23" i="157"/>
  <c r="A22" i="157"/>
  <c r="A21" i="157"/>
  <c r="A20" i="157"/>
  <c r="A19" i="157"/>
  <c r="A18" i="157"/>
  <c r="A17" i="157"/>
  <c r="A16" i="157"/>
  <c r="A15" i="157"/>
  <c r="A14" i="157"/>
  <c r="A13" i="157"/>
  <c r="A12" i="157"/>
  <c r="A11" i="157"/>
  <c r="A10" i="157"/>
  <c r="A9" i="157"/>
  <c r="A8" i="157"/>
  <c r="A7" i="157"/>
  <c r="A6" i="157"/>
  <c r="A5" i="157"/>
  <c r="A4" i="157"/>
  <c r="A3" i="157"/>
  <c r="B2773" i="157"/>
  <c r="B2771" i="157"/>
  <c r="B2770" i="157"/>
  <c r="B2769" i="157"/>
  <c r="B2768" i="157"/>
  <c r="B2767" i="157"/>
  <c r="B2766" i="157"/>
  <c r="B2765" i="157"/>
  <c r="B2764" i="157"/>
  <c r="B2763" i="157"/>
  <c r="B2762" i="157"/>
  <c r="B2761" i="157"/>
  <c r="B2760" i="157"/>
  <c r="B2759" i="157"/>
  <c r="B2758" i="157"/>
  <c r="B2757" i="157"/>
  <c r="B2756" i="157"/>
  <c r="B2755" i="157"/>
  <c r="B2754" i="157"/>
  <c r="B2753" i="157"/>
  <c r="B2752" i="157"/>
  <c r="B2751" i="157"/>
  <c r="B2750" i="157"/>
  <c r="B2749" i="157"/>
  <c r="B2748" i="157"/>
  <c r="B2747" i="157"/>
  <c r="B2746" i="157"/>
  <c r="B2745" i="157"/>
  <c r="B2744" i="157"/>
  <c r="B2743" i="157"/>
  <c r="B2742" i="157"/>
  <c r="B2741" i="157"/>
  <c r="B2740" i="157"/>
  <c r="B2739" i="157"/>
  <c r="B2738" i="157"/>
  <c r="B2737" i="157"/>
  <c r="B2736" i="157"/>
  <c r="B2735" i="157"/>
  <c r="B2734" i="157"/>
  <c r="B2733" i="157"/>
  <c r="B2732" i="157"/>
  <c r="B2731" i="157"/>
  <c r="B2730" i="157"/>
  <c r="B2729" i="157"/>
  <c r="B2728" i="157"/>
  <c r="B2727" i="157"/>
  <c r="B2726" i="157"/>
  <c r="B2725" i="157"/>
  <c r="B2724" i="157"/>
  <c r="B2723" i="157"/>
  <c r="B2722" i="157"/>
  <c r="B2721" i="157"/>
  <c r="B2720" i="157"/>
  <c r="B2719" i="157"/>
  <c r="B2718" i="157"/>
  <c r="B2717" i="157"/>
  <c r="B2716" i="157"/>
  <c r="B2715" i="157"/>
  <c r="B2714" i="157"/>
  <c r="B2713" i="157"/>
  <c r="B2712" i="157"/>
  <c r="B2711" i="157"/>
  <c r="B2710" i="157"/>
  <c r="B2709" i="157"/>
  <c r="B2708" i="157"/>
  <c r="B2707" i="157"/>
  <c r="B2706" i="157"/>
  <c r="B2705" i="157"/>
  <c r="B2704" i="157"/>
  <c r="B2703" i="157"/>
  <c r="B2702" i="157"/>
  <c r="B2701" i="157"/>
  <c r="B2700" i="157"/>
  <c r="B2699" i="157"/>
  <c r="B2698" i="157"/>
  <c r="B2697" i="157"/>
  <c r="B2696" i="157"/>
  <c r="B2695" i="157"/>
  <c r="B2694" i="157"/>
  <c r="B2693" i="157"/>
  <c r="B2692" i="157"/>
  <c r="B2691" i="157"/>
  <c r="B2690" i="157"/>
  <c r="B2689" i="157"/>
  <c r="B2688" i="157"/>
  <c r="B2687" i="157"/>
  <c r="B2686" i="157"/>
  <c r="B2685" i="157"/>
  <c r="B2684" i="157"/>
  <c r="B2683" i="157"/>
  <c r="B2682" i="157"/>
  <c r="B2681" i="157"/>
  <c r="B2680" i="157"/>
  <c r="B2679" i="157"/>
  <c r="B2678" i="157"/>
  <c r="B2677" i="157"/>
  <c r="B2676" i="157"/>
  <c r="B2675" i="157"/>
  <c r="B2674" i="157"/>
  <c r="B2673" i="157"/>
  <c r="B2672" i="157"/>
  <c r="B2671" i="157"/>
  <c r="B2670" i="157"/>
  <c r="B2669" i="157"/>
  <c r="B2668" i="157"/>
  <c r="B2667" i="157"/>
  <c r="B2666" i="157"/>
  <c r="B2665" i="157"/>
  <c r="B2664" i="157"/>
  <c r="B2663" i="157"/>
  <c r="B2662" i="157"/>
  <c r="B2661" i="157"/>
  <c r="B2660" i="157"/>
  <c r="B2659" i="157"/>
  <c r="B2658" i="157"/>
  <c r="B2657" i="157"/>
  <c r="B2656" i="157"/>
  <c r="B2655" i="157"/>
  <c r="B2654" i="157"/>
  <c r="B2653" i="157"/>
  <c r="B2652" i="157"/>
  <c r="B2651" i="157"/>
  <c r="B2650" i="157"/>
  <c r="B2649" i="157"/>
  <c r="B2648" i="157"/>
  <c r="B2647" i="157"/>
  <c r="B2646" i="157"/>
  <c r="B2645" i="157"/>
  <c r="B2644" i="157"/>
  <c r="B2643" i="157"/>
  <c r="B2642" i="157"/>
  <c r="B2641" i="157"/>
  <c r="B2640" i="157"/>
  <c r="B2639" i="157"/>
  <c r="B2638" i="157"/>
  <c r="B2637" i="157"/>
  <c r="B2636" i="157"/>
  <c r="B2635" i="157"/>
  <c r="B2634" i="157"/>
  <c r="B2633" i="157"/>
  <c r="B2632" i="157"/>
  <c r="B2631" i="157"/>
  <c r="B2630" i="157"/>
  <c r="B2629" i="157"/>
  <c r="B2628" i="157"/>
  <c r="B2627" i="157"/>
  <c r="B2626" i="157"/>
  <c r="B2625" i="157"/>
  <c r="B2624" i="157"/>
  <c r="B2623" i="157"/>
  <c r="B2622" i="157"/>
  <c r="B2621" i="157"/>
  <c r="B2620" i="157"/>
  <c r="B2619" i="157"/>
  <c r="B2618" i="157"/>
  <c r="B2617" i="157"/>
  <c r="B2616" i="157"/>
  <c r="B2615" i="157"/>
  <c r="B2614" i="157"/>
  <c r="B2613" i="157"/>
  <c r="B2612" i="157"/>
  <c r="B2611" i="157"/>
  <c r="B2610" i="157"/>
  <c r="B2609" i="157"/>
  <c r="B2608" i="157"/>
  <c r="B2607" i="157"/>
  <c r="B2606" i="157"/>
  <c r="B2605" i="157"/>
  <c r="B2604" i="157"/>
  <c r="B2603" i="157"/>
  <c r="B2602" i="157"/>
  <c r="B2601" i="157"/>
  <c r="B2600" i="157"/>
  <c r="B2599" i="157"/>
  <c r="B2598" i="157"/>
  <c r="B2597" i="157"/>
  <c r="B2596" i="157"/>
  <c r="B2595" i="157"/>
  <c r="B2594" i="157"/>
  <c r="B2593" i="157"/>
  <c r="B2592" i="157"/>
  <c r="B2591" i="157"/>
  <c r="B2590" i="157"/>
  <c r="B2589" i="157"/>
  <c r="B2588" i="157"/>
  <c r="B2587" i="157"/>
  <c r="B2586" i="157"/>
  <c r="B2585" i="157"/>
  <c r="B2584" i="157"/>
  <c r="B2583" i="157"/>
  <c r="B2582" i="157"/>
  <c r="B2581" i="157"/>
  <c r="B2580" i="157"/>
  <c r="B2579" i="157"/>
  <c r="B2578" i="157"/>
  <c r="B2577" i="157"/>
  <c r="B2576" i="157"/>
  <c r="B2575" i="157"/>
  <c r="B2574" i="157"/>
  <c r="B2573" i="157"/>
  <c r="B2572" i="157"/>
  <c r="B2571" i="157"/>
  <c r="B2570" i="157"/>
  <c r="B2569" i="157"/>
  <c r="B2568" i="157"/>
  <c r="B2567" i="157"/>
  <c r="B2566" i="157"/>
  <c r="B2565" i="157"/>
  <c r="B2564" i="157"/>
  <c r="B2563" i="157"/>
  <c r="B2562" i="157"/>
  <c r="B2561" i="157"/>
  <c r="B2560" i="157"/>
  <c r="B2559" i="157"/>
  <c r="B2558" i="157"/>
  <c r="B2557" i="157"/>
  <c r="B2556" i="157"/>
  <c r="B2555" i="157"/>
  <c r="B2554" i="157"/>
  <c r="B2553" i="157"/>
  <c r="B2552" i="157"/>
  <c r="B2551" i="157"/>
  <c r="B2550" i="157"/>
  <c r="B2549" i="157"/>
  <c r="B2548" i="157"/>
  <c r="B2547" i="157"/>
  <c r="B2546" i="157"/>
  <c r="B2545" i="157"/>
  <c r="B2544" i="157"/>
  <c r="B2543" i="157"/>
  <c r="B2542" i="157"/>
  <c r="B2541" i="157"/>
  <c r="B2540" i="157"/>
  <c r="B2539" i="157"/>
  <c r="B2538" i="157"/>
  <c r="B2537" i="157"/>
  <c r="B2536" i="157"/>
  <c r="B2535" i="157"/>
  <c r="B2534" i="157"/>
  <c r="B2533" i="157"/>
  <c r="B2532" i="157"/>
  <c r="B2531" i="157"/>
  <c r="B2530" i="157"/>
  <c r="B2529" i="157"/>
  <c r="B2528" i="157"/>
  <c r="B2527" i="157"/>
  <c r="B2526" i="157"/>
  <c r="B2525" i="157"/>
  <c r="B2524" i="157"/>
  <c r="B2523" i="157"/>
  <c r="B2522" i="157"/>
  <c r="B2521" i="157"/>
  <c r="B2520" i="157"/>
  <c r="B2519" i="157"/>
  <c r="B2518" i="157"/>
  <c r="B2517" i="157"/>
  <c r="B2516" i="157"/>
  <c r="B2515" i="157"/>
  <c r="B2514" i="157"/>
  <c r="B2513" i="157"/>
  <c r="B2512" i="157"/>
  <c r="B2511" i="157"/>
  <c r="B2510" i="157"/>
  <c r="B2509" i="157"/>
  <c r="B2508" i="157"/>
  <c r="B2507" i="157"/>
  <c r="B2506" i="157"/>
  <c r="B2505" i="157"/>
  <c r="B2504" i="157"/>
  <c r="B2503" i="157"/>
  <c r="B2502" i="157"/>
  <c r="B2501" i="157"/>
  <c r="B2500" i="157"/>
  <c r="B2499" i="157"/>
  <c r="B2498" i="157"/>
  <c r="B2497" i="157"/>
  <c r="B2496" i="157"/>
  <c r="B2495" i="157"/>
  <c r="B2494" i="157"/>
  <c r="B2493" i="157"/>
  <c r="B2492" i="157"/>
  <c r="B2491" i="157"/>
  <c r="B2490" i="157"/>
  <c r="B2489" i="157"/>
  <c r="B2488" i="157"/>
  <c r="B2487" i="157"/>
  <c r="B2486" i="157"/>
  <c r="B2485" i="157"/>
  <c r="B2484" i="157"/>
  <c r="B2483" i="157"/>
  <c r="B2482" i="157"/>
  <c r="B2481" i="157"/>
  <c r="B2480" i="157"/>
  <c r="B2479" i="157"/>
  <c r="B2478" i="157"/>
  <c r="B2477" i="157"/>
  <c r="B2476" i="157"/>
  <c r="B2475" i="157"/>
  <c r="B2474" i="157"/>
  <c r="B2473" i="157"/>
  <c r="B2472" i="157"/>
  <c r="B2471" i="157"/>
  <c r="B2470" i="157"/>
  <c r="B2469" i="157"/>
  <c r="B2468" i="157"/>
  <c r="B2467" i="157"/>
  <c r="B2466" i="157"/>
  <c r="B2465" i="157"/>
  <c r="B2464" i="157"/>
  <c r="B2463" i="157"/>
  <c r="B2462" i="157"/>
  <c r="B2461" i="157"/>
  <c r="B2460" i="157"/>
  <c r="B2459" i="157"/>
  <c r="B2458" i="157"/>
  <c r="B2457" i="157"/>
  <c r="B2456" i="157"/>
  <c r="B2455" i="157"/>
  <c r="B2454" i="157"/>
  <c r="B2453" i="157"/>
  <c r="B2452" i="157"/>
  <c r="B2451" i="157"/>
  <c r="B2450" i="157"/>
  <c r="B2449" i="157"/>
  <c r="B2448" i="157"/>
  <c r="B2447" i="157"/>
  <c r="B2446" i="157"/>
  <c r="B2445" i="157"/>
  <c r="B2444" i="157"/>
  <c r="B2443" i="157"/>
  <c r="B2442" i="157"/>
  <c r="B2441" i="157"/>
  <c r="B2440" i="157"/>
  <c r="B2439" i="157"/>
  <c r="B2438" i="157"/>
  <c r="B2437" i="157"/>
  <c r="B2436" i="157"/>
  <c r="B2435" i="157"/>
  <c r="B2434" i="157"/>
  <c r="B2433" i="157"/>
  <c r="B2432" i="157"/>
  <c r="B2431" i="157"/>
  <c r="B2430" i="157"/>
  <c r="B2429" i="157"/>
  <c r="B2428" i="157"/>
  <c r="B2427" i="157"/>
  <c r="B2426" i="157"/>
  <c r="B2425" i="157"/>
  <c r="B2424" i="157"/>
  <c r="B2423" i="157"/>
  <c r="B2422" i="157"/>
  <c r="B2421" i="157"/>
  <c r="B2420" i="157"/>
  <c r="B2419" i="157"/>
  <c r="B2418" i="157"/>
  <c r="B2417" i="157"/>
  <c r="B2416" i="157"/>
  <c r="B2415" i="157"/>
  <c r="B2414" i="157"/>
  <c r="B2413" i="157"/>
  <c r="B2412" i="157"/>
  <c r="B2411" i="157"/>
  <c r="B2410" i="157"/>
  <c r="B2409" i="157"/>
  <c r="B2408" i="157"/>
  <c r="B2407" i="157"/>
  <c r="B2406" i="157"/>
  <c r="B2405" i="157"/>
  <c r="B2404" i="157"/>
  <c r="B2403" i="157"/>
  <c r="B2402" i="157"/>
  <c r="B2401" i="157"/>
  <c r="B2400" i="157"/>
  <c r="B2399" i="157"/>
  <c r="B2398" i="157"/>
  <c r="B2397" i="157"/>
  <c r="B2396" i="157"/>
  <c r="B2395" i="157"/>
  <c r="B2394" i="157"/>
  <c r="B2393" i="157"/>
  <c r="B2392" i="157"/>
  <c r="B2391" i="157"/>
  <c r="B2390" i="157"/>
  <c r="B2389" i="157"/>
  <c r="B2388" i="157"/>
  <c r="B2387" i="157"/>
  <c r="B2386" i="157"/>
  <c r="B2385" i="157"/>
  <c r="B2384" i="157"/>
  <c r="B2383" i="157"/>
  <c r="B2382" i="157"/>
  <c r="B2381" i="157"/>
  <c r="B2380" i="157"/>
  <c r="B2379" i="157"/>
  <c r="B2378" i="157"/>
  <c r="B2377" i="157"/>
  <c r="B2376" i="157"/>
  <c r="B2375" i="157"/>
  <c r="B2374" i="157"/>
  <c r="B2373" i="157"/>
  <c r="B2372" i="157"/>
  <c r="B2371" i="157"/>
  <c r="B2370" i="157"/>
  <c r="B2369" i="157"/>
  <c r="B2368" i="157"/>
  <c r="B2367" i="157"/>
  <c r="B2366" i="157"/>
  <c r="B2365" i="157"/>
  <c r="B2364" i="157"/>
  <c r="B2363" i="157"/>
  <c r="B2362" i="157"/>
  <c r="B2361" i="157"/>
  <c r="B2360" i="157"/>
  <c r="B2359" i="157"/>
  <c r="B2358" i="157"/>
  <c r="B2357" i="157"/>
  <c r="B2356" i="157"/>
  <c r="B2355" i="157"/>
  <c r="B2354" i="157"/>
  <c r="B2353" i="157"/>
  <c r="B2352" i="157"/>
  <c r="B2351" i="157"/>
  <c r="B2350" i="157"/>
  <c r="B2349" i="157"/>
  <c r="B2348" i="157"/>
  <c r="B2347" i="157"/>
  <c r="B2346" i="157"/>
  <c r="B2345" i="157"/>
  <c r="B2344" i="157"/>
  <c r="B2343" i="157"/>
  <c r="B2342" i="157"/>
  <c r="B2341" i="157"/>
  <c r="B2340" i="157"/>
  <c r="B2339" i="157"/>
  <c r="B2338" i="157"/>
  <c r="B2337" i="157"/>
  <c r="B2336" i="157"/>
  <c r="B2335" i="157"/>
  <c r="B2334" i="157"/>
  <c r="B2333" i="157"/>
  <c r="B2332" i="157"/>
  <c r="B2331" i="157"/>
  <c r="B2330" i="157"/>
  <c r="B2329" i="157"/>
  <c r="B2328" i="157"/>
  <c r="B2327" i="157"/>
  <c r="B2326" i="157"/>
  <c r="B2325" i="157"/>
  <c r="B2324" i="157"/>
  <c r="B2323" i="157"/>
  <c r="B2322" i="157"/>
  <c r="B2321" i="157"/>
  <c r="B2320" i="157"/>
  <c r="B2319" i="157"/>
  <c r="B2318" i="157"/>
  <c r="B2317" i="157"/>
  <c r="B2316" i="157"/>
  <c r="B2315" i="157"/>
  <c r="B2314" i="157"/>
  <c r="B2313" i="157"/>
  <c r="B2312" i="157"/>
  <c r="B2311" i="157"/>
  <c r="B2310" i="157"/>
  <c r="B2309" i="157"/>
  <c r="B2308" i="157"/>
  <c r="B2307" i="157"/>
  <c r="B2306" i="157"/>
  <c r="B2305" i="157"/>
  <c r="B2304" i="157"/>
  <c r="B2303" i="157"/>
  <c r="B2302" i="157"/>
  <c r="B2301" i="157"/>
  <c r="B2300" i="157"/>
  <c r="B2299" i="157"/>
  <c r="B2298" i="157"/>
  <c r="B2297" i="157"/>
  <c r="B2296" i="157"/>
  <c r="B2295" i="157"/>
  <c r="B2294" i="157"/>
  <c r="B2293" i="157"/>
  <c r="B2292" i="157"/>
  <c r="B2291" i="157"/>
  <c r="B2290" i="157"/>
  <c r="B2289" i="157"/>
  <c r="B2288" i="157"/>
  <c r="B2287" i="157"/>
  <c r="B2286" i="157"/>
  <c r="B2285" i="157"/>
  <c r="B2284" i="157"/>
  <c r="B2283" i="157"/>
  <c r="B2282" i="157"/>
  <c r="B2281" i="157"/>
  <c r="B2280" i="157"/>
  <c r="B2279" i="157"/>
  <c r="B2278" i="157"/>
  <c r="B2277" i="157"/>
  <c r="B2276" i="157"/>
  <c r="B2275" i="157"/>
  <c r="B2274" i="157"/>
  <c r="B2273" i="157"/>
  <c r="B2272" i="157"/>
  <c r="B2271" i="157"/>
  <c r="B2270" i="157"/>
  <c r="B2269" i="157"/>
  <c r="B2268" i="157"/>
  <c r="B2267" i="157"/>
  <c r="B2266" i="157"/>
  <c r="B2265" i="157"/>
  <c r="B2264" i="157"/>
  <c r="B2263" i="157"/>
  <c r="B2262" i="157"/>
  <c r="B2261" i="157"/>
  <c r="B2260" i="157"/>
  <c r="B2259" i="157"/>
  <c r="B2258" i="157"/>
  <c r="B2257" i="157"/>
  <c r="B2256" i="157"/>
  <c r="B2255" i="157"/>
  <c r="B2254" i="157"/>
  <c r="B2253" i="157"/>
  <c r="B2252" i="157"/>
  <c r="B2251" i="157"/>
  <c r="B2250" i="157"/>
  <c r="B2249" i="157"/>
  <c r="B2248" i="157"/>
  <c r="B2247" i="157"/>
  <c r="B2246" i="157"/>
  <c r="B2245" i="157"/>
  <c r="B2244" i="157"/>
  <c r="B2243" i="157"/>
  <c r="B2242" i="157"/>
  <c r="B2241" i="157"/>
  <c r="B2240" i="157"/>
  <c r="B2239" i="157"/>
  <c r="B2238" i="157"/>
  <c r="B2237" i="157"/>
  <c r="B2236" i="157"/>
  <c r="B2235" i="157"/>
  <c r="B2234" i="157"/>
  <c r="B2233" i="157"/>
  <c r="B2232" i="157"/>
  <c r="B2231" i="157"/>
  <c r="B2230" i="157"/>
  <c r="B2229" i="157"/>
  <c r="B2228" i="157"/>
  <c r="B2227" i="157"/>
  <c r="B2226" i="157"/>
  <c r="B2225" i="157"/>
  <c r="B2224" i="157"/>
  <c r="B2223" i="157"/>
  <c r="B2222" i="157"/>
  <c r="B2221" i="157"/>
  <c r="B2220" i="157"/>
  <c r="B2219" i="157"/>
  <c r="B2218" i="157"/>
  <c r="B2217" i="157"/>
  <c r="B2216" i="157"/>
  <c r="B2215" i="157"/>
  <c r="B2214" i="157"/>
  <c r="B2213" i="157"/>
  <c r="B2212" i="157"/>
  <c r="B2211" i="157"/>
  <c r="B2210" i="157"/>
  <c r="B2209" i="157"/>
  <c r="B2208" i="157"/>
  <c r="B2207" i="157"/>
  <c r="B2206" i="157"/>
  <c r="B2205" i="157"/>
  <c r="B2204" i="157"/>
  <c r="B2203" i="157"/>
  <c r="B2202" i="157"/>
  <c r="B2201" i="157"/>
  <c r="B2200" i="157"/>
  <c r="B2199" i="157"/>
  <c r="B2198" i="157"/>
  <c r="B2197" i="157"/>
  <c r="B2196" i="157"/>
  <c r="B2195" i="157"/>
  <c r="B2194" i="157"/>
  <c r="B2193" i="157"/>
  <c r="B2192" i="157"/>
  <c r="B2191" i="157"/>
  <c r="B2190" i="157"/>
  <c r="B2189" i="157"/>
  <c r="B2188" i="157"/>
  <c r="B2187" i="157"/>
  <c r="B2186" i="157"/>
  <c r="B2185" i="157"/>
  <c r="B2184" i="157"/>
  <c r="B2183" i="157"/>
  <c r="B2182" i="157"/>
  <c r="B2181" i="157"/>
  <c r="B2180" i="157"/>
  <c r="B2179" i="157"/>
  <c r="B2178" i="157"/>
  <c r="B2177" i="157"/>
  <c r="B2176" i="157"/>
  <c r="B2175" i="157"/>
  <c r="B2174" i="157"/>
  <c r="B2173" i="157"/>
  <c r="B2172" i="157"/>
  <c r="B2171" i="157"/>
  <c r="B2170" i="157"/>
  <c r="B2169" i="157"/>
  <c r="B2168" i="157"/>
  <c r="B2167" i="157"/>
  <c r="B2166" i="157"/>
  <c r="B2165" i="157"/>
  <c r="B2164" i="157"/>
  <c r="B2163" i="157"/>
  <c r="B2162" i="157"/>
  <c r="B2161" i="157"/>
  <c r="B2160" i="157"/>
  <c r="B2159" i="157"/>
  <c r="B2158" i="157"/>
  <c r="B2157" i="157"/>
  <c r="B2156" i="157"/>
  <c r="B2155" i="157"/>
  <c r="B2154" i="157"/>
  <c r="B2153" i="157"/>
  <c r="B2152" i="157"/>
  <c r="B2151" i="157"/>
  <c r="B2150" i="157"/>
  <c r="B2149" i="157"/>
  <c r="B2148" i="157"/>
  <c r="B2147" i="157"/>
  <c r="B2146" i="157"/>
  <c r="B2145" i="157"/>
  <c r="B2144" i="157"/>
  <c r="B2143" i="157"/>
  <c r="B2142" i="157"/>
  <c r="B2141" i="157"/>
  <c r="B2140" i="157"/>
  <c r="B2139" i="157"/>
  <c r="B2138" i="157"/>
  <c r="B2137" i="157"/>
  <c r="B2136" i="157"/>
  <c r="B2135" i="157"/>
  <c r="B2134" i="157"/>
  <c r="B2133" i="157"/>
  <c r="B2132" i="157"/>
  <c r="B2131" i="157"/>
  <c r="B2130" i="157"/>
  <c r="B2129" i="157"/>
  <c r="B2128" i="157"/>
  <c r="B2127" i="157"/>
  <c r="B2126" i="157"/>
  <c r="B2125" i="157"/>
  <c r="B2124" i="157"/>
  <c r="B2123" i="157"/>
  <c r="B2122" i="157"/>
  <c r="B2121" i="157"/>
  <c r="B2120" i="157"/>
  <c r="B2119" i="157"/>
  <c r="B2118" i="157"/>
  <c r="B2117" i="157"/>
  <c r="B2116" i="157"/>
  <c r="B2115" i="157"/>
  <c r="B2114" i="157"/>
  <c r="B2113" i="157"/>
  <c r="B2112" i="157"/>
  <c r="B2111" i="157"/>
  <c r="B2110" i="157"/>
  <c r="B2109" i="157"/>
  <c r="B2108" i="157"/>
  <c r="B2107" i="157"/>
  <c r="B2106" i="157"/>
  <c r="B2105" i="157"/>
  <c r="B2104" i="157"/>
  <c r="B2103" i="157"/>
  <c r="B2102" i="157"/>
  <c r="B2101" i="157"/>
  <c r="B2100" i="157"/>
  <c r="B2099" i="157"/>
  <c r="B2098" i="157"/>
  <c r="B2097" i="157"/>
  <c r="B2096" i="157"/>
  <c r="B2095" i="157"/>
  <c r="B2094" i="157"/>
  <c r="B2093" i="157"/>
  <c r="B2092" i="157"/>
  <c r="B2091" i="157"/>
  <c r="B2090" i="157"/>
  <c r="B2089" i="157"/>
  <c r="B2088" i="157"/>
  <c r="B2087" i="157"/>
  <c r="B2086" i="157"/>
  <c r="B2085" i="157"/>
  <c r="B2084" i="157"/>
  <c r="B2083" i="157"/>
  <c r="B2082" i="157"/>
  <c r="B2081" i="157"/>
  <c r="B2080" i="157"/>
  <c r="B2079" i="157"/>
  <c r="B2078" i="157"/>
  <c r="B2077" i="157"/>
  <c r="B2076" i="157"/>
  <c r="B2075" i="157"/>
  <c r="B2074" i="157"/>
  <c r="B2073" i="157"/>
  <c r="B2072" i="157"/>
  <c r="B2071" i="157"/>
  <c r="B2070" i="157"/>
  <c r="B2069" i="157"/>
  <c r="B2068" i="157"/>
  <c r="B2067" i="157"/>
  <c r="B2066" i="157"/>
  <c r="B2065" i="157"/>
  <c r="B2064" i="157"/>
  <c r="B2063" i="157"/>
  <c r="B2062" i="157"/>
  <c r="B2061" i="157"/>
  <c r="B2060" i="157"/>
  <c r="B2059" i="157"/>
  <c r="B2058" i="157"/>
  <c r="B2057" i="157"/>
  <c r="B2056" i="157"/>
  <c r="B2055" i="157"/>
  <c r="B2054" i="157"/>
  <c r="B2053" i="157"/>
  <c r="B2052" i="157"/>
  <c r="B2051" i="157"/>
  <c r="B2050" i="157"/>
  <c r="B2049" i="157"/>
  <c r="B2048" i="157"/>
  <c r="B2047" i="157"/>
  <c r="B2046" i="157"/>
  <c r="B2045" i="157"/>
  <c r="B2044" i="157"/>
  <c r="B2043" i="157"/>
  <c r="B2042" i="157"/>
  <c r="B2041" i="157"/>
  <c r="B2040" i="157"/>
  <c r="B2039" i="157"/>
  <c r="B2038" i="157"/>
  <c r="B2037" i="157"/>
  <c r="B2036" i="157"/>
  <c r="B2035" i="157"/>
  <c r="B2034" i="157"/>
  <c r="B2033" i="157"/>
  <c r="B2032" i="157"/>
  <c r="B2031" i="157"/>
  <c r="B2030" i="157"/>
  <c r="B2029" i="157"/>
  <c r="B2028" i="157"/>
  <c r="B2027" i="157"/>
  <c r="B2026" i="157"/>
  <c r="B2025" i="157"/>
  <c r="B2024" i="157"/>
  <c r="B2023" i="157"/>
  <c r="B2022" i="157"/>
  <c r="B2021" i="157"/>
  <c r="B2020" i="157"/>
  <c r="B2019" i="157"/>
  <c r="B2018" i="157"/>
  <c r="B2017" i="157"/>
  <c r="B2016" i="157"/>
  <c r="B2015" i="157"/>
  <c r="B2014" i="157"/>
  <c r="B2013" i="157"/>
  <c r="B2012" i="157"/>
  <c r="B2011" i="157"/>
  <c r="B2010" i="157"/>
  <c r="B2009" i="157"/>
  <c r="B2008" i="157"/>
  <c r="B2007" i="157"/>
  <c r="B2006" i="157"/>
  <c r="B2005" i="157"/>
  <c r="B2004" i="157"/>
  <c r="B2003" i="157"/>
  <c r="B2002" i="157"/>
  <c r="B2001" i="157"/>
  <c r="B2000" i="157"/>
  <c r="B1999" i="157"/>
  <c r="B1998" i="157"/>
  <c r="B1997" i="157"/>
  <c r="B1996" i="157"/>
  <c r="B1995" i="157"/>
  <c r="B1994" i="157"/>
  <c r="B1993" i="157"/>
  <c r="B1992" i="157"/>
  <c r="B1991" i="157"/>
  <c r="B1990" i="157"/>
  <c r="B1989" i="157"/>
  <c r="B1988" i="157"/>
  <c r="B1987" i="157"/>
  <c r="B1986" i="157"/>
  <c r="B1985" i="157"/>
  <c r="B1984" i="157"/>
  <c r="B1983" i="157"/>
  <c r="B1982" i="157"/>
  <c r="B1981" i="157"/>
  <c r="B1980" i="157"/>
  <c r="B1979" i="157"/>
  <c r="B1978" i="157"/>
  <c r="B1977" i="157"/>
  <c r="B1976" i="157"/>
  <c r="B1975" i="157"/>
  <c r="B1974" i="157"/>
  <c r="B1973" i="157"/>
  <c r="B1972" i="157"/>
  <c r="B1971" i="157"/>
  <c r="B1970" i="157"/>
  <c r="B1969" i="157"/>
  <c r="B1968" i="157"/>
  <c r="B1967" i="157"/>
  <c r="B1966" i="157"/>
  <c r="B1965" i="157"/>
  <c r="B1964" i="157"/>
  <c r="B1963" i="157"/>
  <c r="B1962" i="157"/>
  <c r="B1961" i="157"/>
  <c r="B1960" i="157"/>
  <c r="B1959" i="157"/>
  <c r="B1958" i="157"/>
  <c r="B1957" i="157"/>
  <c r="B1956" i="157"/>
  <c r="B1955" i="157"/>
  <c r="B1954" i="157"/>
  <c r="B1953" i="157"/>
  <c r="B1952" i="157"/>
  <c r="B1951" i="157"/>
  <c r="B1950" i="157"/>
  <c r="B1949" i="157"/>
  <c r="B1948" i="157"/>
  <c r="B1947" i="157"/>
  <c r="B1946" i="157"/>
  <c r="B1945" i="157"/>
  <c r="B1944" i="157"/>
  <c r="B1943" i="157"/>
  <c r="B1942" i="157"/>
  <c r="B1941" i="157"/>
  <c r="B1940" i="157"/>
  <c r="B1939" i="157"/>
  <c r="B1938" i="157"/>
  <c r="B1937" i="157"/>
  <c r="B1936" i="157"/>
  <c r="B1935" i="157"/>
  <c r="B1934" i="157"/>
  <c r="B1933" i="157"/>
  <c r="B1932" i="157"/>
  <c r="B1931" i="157"/>
  <c r="B1930" i="157"/>
  <c r="B1929" i="157"/>
  <c r="B1928" i="157"/>
  <c r="B1927" i="157"/>
  <c r="B1926" i="157"/>
  <c r="B1925" i="157"/>
  <c r="B1924" i="157"/>
  <c r="B1923" i="157"/>
  <c r="B1922" i="157"/>
  <c r="B1921" i="157"/>
  <c r="B1920" i="157"/>
  <c r="B1919" i="157"/>
  <c r="B1918" i="157"/>
  <c r="B1917" i="157"/>
  <c r="B1916" i="157"/>
  <c r="B1915" i="157"/>
  <c r="B1914" i="157"/>
  <c r="B1913" i="157"/>
  <c r="B1912" i="157"/>
  <c r="B1911" i="157"/>
  <c r="B1910" i="157"/>
  <c r="B1909" i="157"/>
  <c r="B1908" i="157"/>
  <c r="B1907" i="157"/>
  <c r="B1906" i="157"/>
  <c r="B1905" i="157"/>
  <c r="B1904" i="157"/>
  <c r="B1903" i="157"/>
  <c r="B1902" i="157"/>
  <c r="B1901" i="157"/>
  <c r="B1900" i="157"/>
  <c r="B1899" i="157"/>
  <c r="B1898" i="157"/>
  <c r="B1897" i="157"/>
  <c r="B1896" i="157"/>
  <c r="B1895" i="157"/>
  <c r="B1894" i="157"/>
  <c r="B1893" i="157"/>
  <c r="B1892" i="157"/>
  <c r="B1891" i="157"/>
  <c r="B1890" i="157"/>
  <c r="B1889" i="157"/>
  <c r="B1888" i="157"/>
  <c r="B1887" i="157"/>
  <c r="B1886" i="157"/>
  <c r="B1885" i="157"/>
  <c r="B1884" i="157"/>
  <c r="B1883" i="157"/>
  <c r="B1882" i="157"/>
  <c r="B1881" i="157"/>
  <c r="B1880" i="157"/>
  <c r="B1879" i="157"/>
  <c r="B1878" i="157"/>
  <c r="B1877" i="157"/>
  <c r="B1876" i="157"/>
  <c r="B1875" i="157"/>
  <c r="B1874" i="157"/>
  <c r="B1873" i="157"/>
  <c r="B1872" i="157"/>
  <c r="B1871" i="157"/>
  <c r="B1870" i="157"/>
  <c r="B1869" i="157"/>
  <c r="B1868" i="157"/>
  <c r="B1867" i="157"/>
  <c r="B1866" i="157"/>
  <c r="B1865" i="157"/>
  <c r="B1864" i="157"/>
  <c r="B1863" i="157"/>
  <c r="B1862" i="157"/>
  <c r="B1861" i="157"/>
  <c r="B1860" i="157"/>
  <c r="B1859" i="157"/>
  <c r="B1858" i="157"/>
  <c r="B1857" i="157"/>
  <c r="B1856" i="157"/>
  <c r="B1855" i="157"/>
  <c r="B1854" i="157"/>
  <c r="B1853" i="157"/>
  <c r="B1852" i="157"/>
  <c r="B1851" i="157"/>
  <c r="B1850" i="157"/>
  <c r="B1849" i="157"/>
  <c r="B1848" i="157"/>
  <c r="B1847" i="157"/>
  <c r="B1846" i="157"/>
  <c r="B1845" i="157"/>
  <c r="B1844" i="157"/>
  <c r="B1843" i="157"/>
  <c r="B1842" i="157"/>
  <c r="B1841" i="157"/>
  <c r="B1840" i="157"/>
  <c r="B1839" i="157"/>
  <c r="B1838" i="157"/>
  <c r="B1837" i="157"/>
  <c r="B1836" i="157"/>
  <c r="B1835" i="157"/>
  <c r="B1834" i="157"/>
  <c r="B1833" i="157"/>
  <c r="B1832" i="157"/>
  <c r="B1831" i="157"/>
  <c r="B1830" i="157"/>
  <c r="B1829" i="157"/>
  <c r="B1828" i="157"/>
  <c r="B1827" i="157"/>
  <c r="B1826" i="157"/>
  <c r="B1825" i="157"/>
  <c r="B1824" i="157"/>
  <c r="B1823" i="157"/>
  <c r="B1822" i="157"/>
  <c r="B1821" i="157"/>
  <c r="B1820" i="157"/>
  <c r="B1819" i="157"/>
  <c r="B1818" i="157"/>
  <c r="B1817" i="157"/>
  <c r="B1816" i="157"/>
  <c r="B1815" i="157"/>
  <c r="B1814" i="157"/>
  <c r="B1813" i="157"/>
  <c r="B1812" i="157"/>
  <c r="B1811" i="157"/>
  <c r="B1810" i="157"/>
  <c r="B1809" i="157"/>
  <c r="B1808" i="157"/>
  <c r="B1807" i="157"/>
  <c r="B1806" i="157"/>
  <c r="B1805" i="157"/>
  <c r="B1804" i="157"/>
  <c r="B1803" i="157"/>
  <c r="B1802" i="157"/>
  <c r="B1801" i="157"/>
  <c r="B1800" i="157"/>
  <c r="B1799" i="157"/>
  <c r="B1798" i="157"/>
  <c r="B1797" i="157"/>
  <c r="B1796" i="157"/>
  <c r="B1795" i="157"/>
  <c r="B1794" i="157"/>
  <c r="B1793" i="157"/>
  <c r="B1792" i="157"/>
  <c r="B1791" i="157"/>
  <c r="B1790" i="157"/>
  <c r="B1789" i="157"/>
  <c r="B1788" i="157"/>
  <c r="B1787" i="157"/>
  <c r="B1786" i="157"/>
  <c r="B1785" i="157"/>
  <c r="B1784" i="157"/>
  <c r="B1783" i="157"/>
  <c r="B1782" i="157"/>
  <c r="B1781" i="157"/>
  <c r="B1780" i="157"/>
  <c r="B1779" i="157"/>
  <c r="B1778" i="157"/>
  <c r="B1777" i="157"/>
  <c r="B1776" i="157"/>
  <c r="B1775" i="157"/>
  <c r="B1774" i="157"/>
  <c r="B1773" i="157"/>
  <c r="B1772" i="157"/>
  <c r="B1771" i="157"/>
  <c r="B1770" i="157"/>
  <c r="B1769" i="157"/>
  <c r="B1768" i="157"/>
  <c r="B1767" i="157"/>
  <c r="B1766" i="157"/>
  <c r="B1765" i="157"/>
  <c r="B1764" i="157"/>
  <c r="B1763" i="157"/>
  <c r="B1762" i="157"/>
  <c r="B1761" i="157"/>
  <c r="B1760" i="157"/>
  <c r="B1759" i="157"/>
  <c r="B1758" i="157"/>
  <c r="B1757" i="157"/>
  <c r="B1756" i="157"/>
  <c r="B1755" i="157"/>
  <c r="B1754" i="157"/>
  <c r="B1753" i="157"/>
  <c r="B1752" i="157"/>
  <c r="B1751" i="157"/>
  <c r="B1750" i="157"/>
  <c r="B1749" i="157"/>
  <c r="B1748" i="157"/>
  <c r="B1747" i="157"/>
  <c r="B1746" i="157"/>
  <c r="B1745" i="157"/>
  <c r="B1744" i="157"/>
  <c r="B1743" i="157"/>
  <c r="B1742" i="157"/>
  <c r="B1741" i="157"/>
  <c r="B1740" i="157"/>
  <c r="B1739" i="157"/>
  <c r="B1738" i="157"/>
  <c r="B1737" i="157"/>
  <c r="B1736" i="157"/>
  <c r="B1735" i="157"/>
  <c r="B1734" i="157"/>
  <c r="B1733" i="157"/>
  <c r="B1732" i="157"/>
  <c r="B1731" i="157"/>
  <c r="B1730" i="157"/>
  <c r="B1729" i="157"/>
  <c r="B1728" i="157"/>
  <c r="B1727" i="157"/>
  <c r="B1726" i="157"/>
  <c r="B1725" i="157"/>
  <c r="B1724" i="157"/>
  <c r="B1723" i="157"/>
  <c r="B1722" i="157"/>
  <c r="B1721" i="157"/>
  <c r="B1720" i="157"/>
  <c r="B1719" i="157"/>
  <c r="B1718" i="157"/>
  <c r="B1717" i="157"/>
  <c r="B1716" i="157"/>
  <c r="B1715" i="157"/>
  <c r="B1714" i="157"/>
  <c r="B1713" i="157"/>
  <c r="B1712" i="157"/>
  <c r="B1711" i="157"/>
  <c r="B1710" i="157"/>
  <c r="B1709" i="157"/>
  <c r="B1708" i="157"/>
  <c r="B1707" i="157"/>
  <c r="B1706" i="157"/>
  <c r="B1705" i="157"/>
  <c r="B1704" i="157"/>
  <c r="B1703" i="157"/>
  <c r="B1702" i="157"/>
  <c r="B1701" i="157"/>
  <c r="B1700" i="157"/>
  <c r="B1699" i="157"/>
  <c r="B1698" i="157"/>
  <c r="B1697" i="157"/>
  <c r="B1696" i="157"/>
  <c r="B1695" i="157"/>
  <c r="B1694" i="157"/>
  <c r="B1693" i="157"/>
  <c r="B1692" i="157"/>
  <c r="B1691" i="157"/>
  <c r="B1690" i="157"/>
  <c r="B1689" i="157"/>
  <c r="B1688" i="157"/>
  <c r="B1687" i="157"/>
  <c r="B1686" i="157"/>
  <c r="B1685" i="157"/>
  <c r="B1684" i="157"/>
  <c r="B1683" i="157"/>
  <c r="B1682" i="157"/>
  <c r="B1681" i="157"/>
  <c r="B1680" i="157"/>
  <c r="B1679" i="157"/>
  <c r="B1678" i="157"/>
  <c r="B1677" i="157"/>
  <c r="B1676" i="157"/>
  <c r="B1675" i="157"/>
  <c r="B1674" i="157"/>
  <c r="B1673" i="157"/>
  <c r="B1672" i="157"/>
  <c r="B1671" i="157"/>
  <c r="B1670" i="157"/>
  <c r="B1669" i="157"/>
  <c r="B1668" i="157"/>
  <c r="B1667" i="157"/>
  <c r="B1666" i="157"/>
  <c r="B1665" i="157"/>
  <c r="B1664" i="157"/>
  <c r="B1663" i="157"/>
  <c r="B1662" i="157"/>
  <c r="B1661" i="157"/>
  <c r="B1660" i="157"/>
  <c r="B1659" i="157"/>
  <c r="B1658" i="157"/>
  <c r="B1657" i="157"/>
  <c r="B1656" i="157"/>
  <c r="B1655" i="157"/>
  <c r="B1654" i="157"/>
  <c r="B1653" i="157"/>
  <c r="B1652" i="157"/>
  <c r="B1651" i="157"/>
  <c r="B1650" i="157"/>
  <c r="B1649" i="157"/>
  <c r="B1648" i="157"/>
  <c r="B1647" i="157"/>
  <c r="B1646" i="157"/>
  <c r="B1645" i="157"/>
  <c r="B1644" i="157"/>
  <c r="B1643" i="157"/>
  <c r="B1642" i="157"/>
  <c r="B1641" i="157"/>
  <c r="B1640" i="157"/>
  <c r="B1639" i="157"/>
  <c r="B1638" i="157"/>
  <c r="B1637" i="157"/>
  <c r="B1636" i="157"/>
  <c r="B1635" i="157"/>
  <c r="B1634" i="157"/>
  <c r="B1633" i="157"/>
  <c r="B1632" i="157"/>
  <c r="B1631" i="157"/>
  <c r="B1630" i="157"/>
  <c r="B1629" i="157"/>
  <c r="B1628" i="157"/>
  <c r="B1627" i="157"/>
  <c r="B1626" i="157"/>
  <c r="B1625" i="157"/>
  <c r="B1624" i="157"/>
  <c r="B1623" i="157"/>
  <c r="B1622" i="157"/>
  <c r="B1621" i="157"/>
  <c r="B1620" i="157"/>
  <c r="B1619" i="157"/>
  <c r="B1618" i="157"/>
  <c r="B1617" i="157"/>
  <c r="B1616" i="157"/>
  <c r="B1615" i="157"/>
  <c r="B1614" i="157"/>
  <c r="B1613" i="157"/>
  <c r="B1612" i="157"/>
  <c r="B1611" i="157"/>
  <c r="B1610" i="157"/>
  <c r="B1609" i="157"/>
  <c r="B1608" i="157"/>
  <c r="B1607" i="157"/>
  <c r="B1606" i="157"/>
  <c r="B1605" i="157"/>
  <c r="B1604" i="157"/>
  <c r="B1603" i="157"/>
  <c r="B1602" i="157"/>
  <c r="B1601" i="157"/>
  <c r="B1600" i="157"/>
  <c r="B1599" i="157"/>
  <c r="B1598" i="157"/>
  <c r="B1597" i="157"/>
  <c r="B1596" i="157"/>
  <c r="B1595" i="157"/>
  <c r="B1594" i="157"/>
  <c r="B1593" i="157"/>
  <c r="B1592" i="157"/>
  <c r="B1591" i="157"/>
  <c r="B1590" i="157"/>
  <c r="B1589" i="157"/>
  <c r="B1588" i="157"/>
  <c r="B1587" i="157"/>
  <c r="B1586" i="157"/>
  <c r="B1585" i="157"/>
  <c r="B1584" i="157"/>
  <c r="B1583" i="157"/>
  <c r="B1582" i="157"/>
  <c r="B1581" i="157"/>
  <c r="B1580" i="157"/>
  <c r="B1579" i="157"/>
  <c r="B1578" i="157"/>
  <c r="B1577" i="157"/>
  <c r="B1576" i="157"/>
  <c r="B1575" i="157"/>
  <c r="B1574" i="157"/>
  <c r="B1573" i="157"/>
  <c r="B1572" i="157"/>
  <c r="B1571" i="157"/>
  <c r="B1570" i="157"/>
  <c r="B1569" i="157"/>
  <c r="B1568" i="157"/>
  <c r="B1567" i="157"/>
  <c r="B1566" i="157"/>
  <c r="B1565" i="157"/>
  <c r="B1564" i="157"/>
  <c r="B1563" i="157"/>
  <c r="B1562" i="157"/>
  <c r="B1561" i="157"/>
  <c r="B1560" i="157"/>
  <c r="B1559" i="157"/>
  <c r="B1558" i="157"/>
  <c r="B1557" i="157"/>
  <c r="B1556" i="157"/>
  <c r="B1555" i="157"/>
  <c r="B1554" i="157"/>
  <c r="B1553" i="157"/>
  <c r="B1552" i="157"/>
  <c r="B1551" i="157"/>
  <c r="B1550" i="157"/>
  <c r="B1549" i="157"/>
  <c r="B1548" i="157"/>
  <c r="B1547" i="157"/>
  <c r="B1546" i="157"/>
  <c r="B1545" i="157"/>
  <c r="B1544" i="157"/>
  <c r="B1543" i="157"/>
  <c r="B1542" i="157"/>
  <c r="B1541" i="157"/>
  <c r="B1540" i="157"/>
  <c r="B1539" i="157"/>
  <c r="B1538" i="157"/>
  <c r="B1537" i="157"/>
  <c r="B1536" i="157"/>
  <c r="B1535" i="157"/>
  <c r="B1534" i="157"/>
  <c r="B1533" i="157"/>
  <c r="B1532" i="157"/>
  <c r="B1531" i="157"/>
  <c r="B1530" i="157"/>
  <c r="B1529" i="157"/>
  <c r="B1528" i="157"/>
  <c r="B1527" i="157"/>
  <c r="B1526" i="157"/>
  <c r="B1525" i="157"/>
  <c r="B1524" i="157"/>
  <c r="B1523" i="157"/>
  <c r="B1522" i="157"/>
  <c r="B1521" i="157"/>
  <c r="B1520" i="157"/>
  <c r="B1519" i="157"/>
  <c r="B1518" i="157"/>
  <c r="B1517" i="157"/>
  <c r="B1516" i="157"/>
  <c r="B1515" i="157"/>
  <c r="B1514" i="157"/>
  <c r="B1513" i="157"/>
  <c r="B1512" i="157"/>
  <c r="B1511" i="157"/>
  <c r="B1510" i="157"/>
  <c r="B1509" i="157"/>
  <c r="B1508" i="157"/>
  <c r="B1507" i="157"/>
  <c r="B1506" i="157"/>
  <c r="B1505" i="157"/>
  <c r="B1504" i="157"/>
  <c r="B1503" i="157"/>
  <c r="B1502" i="157"/>
  <c r="B1501" i="157"/>
  <c r="B1500" i="157"/>
  <c r="B1499" i="157"/>
  <c r="B1498" i="157"/>
  <c r="B1497" i="157"/>
  <c r="B1496" i="157"/>
  <c r="B1495" i="157"/>
  <c r="B1494" i="157"/>
  <c r="B1493" i="157"/>
  <c r="B1492" i="157"/>
  <c r="B1491" i="157"/>
  <c r="B1490" i="157"/>
  <c r="B1489" i="157"/>
  <c r="B1488" i="157"/>
  <c r="B1487" i="157"/>
  <c r="B1486" i="157"/>
  <c r="B1485" i="157"/>
  <c r="B1484" i="157"/>
  <c r="B1483" i="157"/>
  <c r="B1482" i="157"/>
  <c r="B1481" i="157"/>
  <c r="B1480" i="157"/>
  <c r="B1479" i="157"/>
  <c r="B1478" i="157"/>
  <c r="B1477" i="157"/>
  <c r="B1476" i="157"/>
  <c r="B1475" i="157"/>
  <c r="B1474" i="157"/>
  <c r="B1473" i="157"/>
  <c r="B1472" i="157"/>
  <c r="B1471" i="157"/>
  <c r="B1470" i="157"/>
  <c r="B1469" i="157"/>
  <c r="B1468" i="157"/>
  <c r="B1467" i="157"/>
  <c r="B1466" i="157"/>
  <c r="B1465" i="157"/>
  <c r="B1464" i="157"/>
  <c r="B1463" i="157"/>
  <c r="B1462" i="157"/>
  <c r="B1461" i="157"/>
  <c r="B1460" i="157"/>
  <c r="B1459" i="157"/>
  <c r="B1458" i="157"/>
  <c r="B1457" i="157"/>
  <c r="B1456" i="157"/>
  <c r="B1455" i="157"/>
  <c r="B1454" i="157"/>
  <c r="B1453" i="157"/>
  <c r="B1452" i="157"/>
  <c r="B1451" i="157"/>
  <c r="B1450" i="157"/>
  <c r="B1449" i="157"/>
  <c r="B1448" i="157"/>
  <c r="B1447" i="157"/>
  <c r="B1446" i="157"/>
  <c r="B1445" i="157"/>
  <c r="B1444" i="157"/>
  <c r="B1443" i="157"/>
  <c r="B1442" i="157"/>
  <c r="B1441" i="157"/>
  <c r="B1440" i="157"/>
  <c r="B1439" i="157"/>
  <c r="B1438" i="157"/>
  <c r="B1437" i="157"/>
  <c r="B1436" i="157"/>
  <c r="B1435" i="157"/>
  <c r="B1434" i="157"/>
  <c r="B1433" i="157"/>
  <c r="B1432" i="157"/>
  <c r="B1431" i="157"/>
  <c r="B1430" i="157"/>
  <c r="B1429" i="157"/>
  <c r="B1428" i="157"/>
  <c r="B1427" i="157"/>
  <c r="B1426" i="157"/>
  <c r="B1425" i="157"/>
  <c r="B1424" i="157"/>
  <c r="B1423" i="157"/>
  <c r="B1422" i="157"/>
  <c r="B1421" i="157"/>
  <c r="B1420" i="157"/>
  <c r="B1419" i="157"/>
  <c r="B1418" i="157"/>
  <c r="B1417" i="157"/>
  <c r="B1416" i="157"/>
  <c r="B1415" i="157"/>
  <c r="B1414" i="157"/>
  <c r="B1413" i="157"/>
  <c r="B1412" i="157"/>
  <c r="B1411" i="157"/>
  <c r="B1410" i="157"/>
  <c r="B1409" i="157"/>
  <c r="B1408" i="157"/>
  <c r="B1407" i="157"/>
  <c r="B1406" i="157"/>
  <c r="B1405" i="157"/>
  <c r="B1404" i="157"/>
  <c r="B1403" i="157"/>
  <c r="B1402" i="157"/>
  <c r="B1401" i="157"/>
  <c r="B1400" i="157"/>
  <c r="B1399" i="157"/>
  <c r="B1398" i="157"/>
  <c r="B1397" i="157"/>
  <c r="B1396" i="157"/>
  <c r="B1395" i="157"/>
  <c r="B1394" i="157"/>
  <c r="B1393" i="157"/>
  <c r="B1392" i="157"/>
  <c r="B1391" i="157"/>
  <c r="B1390" i="157"/>
  <c r="B1389" i="157"/>
  <c r="B1388" i="157"/>
  <c r="B1387" i="157"/>
  <c r="B1386" i="157"/>
  <c r="B1385" i="157"/>
  <c r="B1384" i="157"/>
  <c r="B1383" i="157"/>
  <c r="B1382" i="157"/>
  <c r="B1381" i="157"/>
  <c r="B1380" i="157"/>
  <c r="B1379" i="157"/>
  <c r="B1378" i="157"/>
  <c r="B1377" i="157"/>
  <c r="B1376" i="157"/>
  <c r="B1375" i="157"/>
  <c r="B1374" i="157"/>
  <c r="B1373" i="157"/>
  <c r="B1372" i="157"/>
  <c r="B1371" i="157"/>
  <c r="B1370" i="157"/>
  <c r="B1369" i="157"/>
  <c r="B1368" i="157"/>
  <c r="B1367" i="157"/>
  <c r="B1366" i="157"/>
  <c r="B1365" i="157"/>
  <c r="B1364" i="157"/>
  <c r="B1363" i="157"/>
  <c r="B1362" i="157"/>
  <c r="B1361" i="157"/>
  <c r="B1360" i="157"/>
  <c r="B1359" i="157"/>
  <c r="B1358" i="157"/>
  <c r="B1357" i="157"/>
  <c r="B1356" i="157"/>
  <c r="B1355" i="157"/>
  <c r="B1354" i="157"/>
  <c r="B1353" i="157"/>
  <c r="B1352" i="157"/>
  <c r="B1351" i="157"/>
  <c r="B1350" i="157"/>
  <c r="B1349" i="157"/>
  <c r="B1348" i="157"/>
  <c r="B1347" i="157"/>
  <c r="B1346" i="157"/>
  <c r="B1345" i="157"/>
  <c r="B1344" i="157"/>
  <c r="B1343" i="157"/>
  <c r="B1342" i="157"/>
  <c r="B1341" i="157"/>
  <c r="B1340" i="157"/>
  <c r="B1339" i="157"/>
  <c r="B1338" i="157"/>
  <c r="B1337" i="157"/>
  <c r="B1336" i="157"/>
  <c r="B1335" i="157"/>
  <c r="B1334" i="157"/>
  <c r="B1333" i="157"/>
  <c r="B1332" i="157"/>
  <c r="B1331" i="157"/>
  <c r="B1330" i="157"/>
  <c r="B1329" i="157"/>
  <c r="B1328" i="157"/>
  <c r="B1327" i="157"/>
  <c r="B1326" i="157"/>
  <c r="B1325" i="157"/>
  <c r="B1324" i="157"/>
  <c r="B1323" i="157"/>
  <c r="B1322" i="157"/>
  <c r="B1321" i="157"/>
  <c r="B1320" i="157"/>
  <c r="B1319" i="157"/>
  <c r="B1318" i="157"/>
  <c r="B1317" i="157"/>
  <c r="B1316" i="157"/>
  <c r="B1315" i="157"/>
  <c r="B1314" i="157"/>
  <c r="B1313" i="157"/>
  <c r="B1312" i="157"/>
  <c r="B1311" i="157"/>
  <c r="B1310" i="157"/>
  <c r="B1309" i="157"/>
  <c r="B1308" i="157"/>
  <c r="B1307" i="157"/>
  <c r="B1306" i="157"/>
  <c r="B1305" i="157"/>
  <c r="B1304" i="157"/>
  <c r="B1303" i="157"/>
  <c r="B1302" i="157"/>
  <c r="B1301" i="157"/>
  <c r="B1300" i="157"/>
  <c r="B1299" i="157"/>
  <c r="B1298" i="157"/>
  <c r="B1297" i="157"/>
  <c r="B1296" i="157"/>
  <c r="B1295" i="157"/>
  <c r="B1294" i="157"/>
  <c r="B1293" i="157"/>
  <c r="B1292" i="157"/>
  <c r="B1291" i="157"/>
  <c r="B1290" i="157"/>
  <c r="B1289" i="157"/>
  <c r="B1288" i="157"/>
  <c r="B1287" i="157"/>
  <c r="B1286" i="157"/>
  <c r="B1285" i="157"/>
  <c r="B1284" i="157"/>
  <c r="B1283" i="157"/>
  <c r="B1282" i="157"/>
  <c r="B1281" i="157"/>
  <c r="B1280" i="157"/>
  <c r="B1279" i="157"/>
  <c r="B1278" i="157"/>
  <c r="B1277" i="157"/>
  <c r="B1276" i="157"/>
  <c r="B1275" i="157"/>
  <c r="B1274" i="157"/>
  <c r="B1273" i="157"/>
  <c r="B1272" i="157"/>
  <c r="B1271" i="157"/>
  <c r="B1270" i="157"/>
  <c r="B1269" i="157"/>
  <c r="B1268" i="157"/>
  <c r="B1267" i="157"/>
  <c r="B1266" i="157"/>
  <c r="B1265" i="157"/>
  <c r="B1264" i="157"/>
  <c r="B1263" i="157"/>
  <c r="B1262" i="157"/>
  <c r="B1261" i="157"/>
  <c r="B1260" i="157"/>
  <c r="B1259" i="157"/>
  <c r="B1258" i="157"/>
  <c r="B1257" i="157"/>
  <c r="B1256" i="157"/>
  <c r="B1255" i="157"/>
  <c r="B1254" i="157"/>
  <c r="B1253" i="157"/>
  <c r="B1252" i="157"/>
  <c r="B1251" i="157"/>
  <c r="B1250" i="157"/>
  <c r="B1249" i="157"/>
  <c r="B1248" i="157"/>
  <c r="B1247" i="157"/>
  <c r="B1246" i="157"/>
  <c r="B1245" i="157"/>
  <c r="B1244" i="157"/>
  <c r="B1243" i="157"/>
  <c r="B1242" i="157"/>
  <c r="B1241" i="157"/>
  <c r="B1240" i="157"/>
  <c r="B1239" i="157"/>
  <c r="B1238" i="157"/>
  <c r="B1237" i="157"/>
  <c r="B1236" i="157"/>
  <c r="B1235" i="157"/>
  <c r="B1234" i="157"/>
  <c r="B1233" i="157"/>
  <c r="B1232" i="157"/>
  <c r="B1231" i="157"/>
  <c r="B1230" i="157"/>
  <c r="B1229" i="157"/>
  <c r="B1228" i="157"/>
  <c r="B1227" i="157"/>
  <c r="B1226" i="157"/>
  <c r="B1225" i="157"/>
  <c r="B1224" i="157"/>
  <c r="B1223" i="157"/>
  <c r="B1222" i="157"/>
  <c r="B1221" i="157"/>
  <c r="B1220" i="157"/>
  <c r="B1219" i="157"/>
  <c r="B1218" i="157"/>
  <c r="B1217" i="157"/>
  <c r="B1216" i="157"/>
  <c r="B1215" i="157"/>
  <c r="B1214" i="157"/>
  <c r="B1213" i="157"/>
  <c r="B1212" i="157"/>
  <c r="B1211" i="157"/>
  <c r="B1210" i="157"/>
  <c r="B1209" i="157"/>
  <c r="B1208" i="157"/>
  <c r="B1207" i="157"/>
  <c r="B1206" i="157"/>
  <c r="B1205" i="157"/>
  <c r="B1204" i="157"/>
  <c r="B1203" i="157"/>
  <c r="B1202" i="157"/>
  <c r="B1201" i="157"/>
  <c r="B1200" i="157"/>
  <c r="B1199" i="157"/>
  <c r="B1198" i="157"/>
  <c r="B1197" i="157"/>
  <c r="B1196" i="157"/>
  <c r="B1195" i="157"/>
  <c r="B1194" i="157"/>
  <c r="B1193" i="157"/>
  <c r="B1192" i="157"/>
  <c r="B1191" i="157"/>
  <c r="B1190" i="157"/>
  <c r="B1189" i="157"/>
  <c r="B1188" i="157"/>
  <c r="B1187" i="157"/>
  <c r="B1186" i="157"/>
  <c r="B1185" i="157"/>
  <c r="B1184" i="157"/>
  <c r="B1183" i="157"/>
  <c r="B1182" i="157"/>
  <c r="B1181" i="157"/>
  <c r="B1180" i="157"/>
  <c r="B1179" i="157"/>
  <c r="B1178" i="157"/>
  <c r="B1177" i="157"/>
  <c r="B1176" i="157"/>
  <c r="B1175" i="157"/>
  <c r="B1174" i="157"/>
  <c r="B1173" i="157"/>
  <c r="B1172" i="157"/>
  <c r="B1171" i="157"/>
  <c r="B1170" i="157"/>
  <c r="B1169" i="157"/>
  <c r="B1168" i="157"/>
  <c r="B1167" i="157"/>
  <c r="B1166" i="157"/>
  <c r="B1165" i="157"/>
  <c r="B1164" i="157"/>
  <c r="B1163" i="157"/>
  <c r="B1162" i="157"/>
  <c r="B1161" i="157"/>
  <c r="B1160" i="157"/>
  <c r="B1159" i="157"/>
  <c r="B1158" i="157"/>
  <c r="B1157" i="157"/>
  <c r="B1156" i="157"/>
  <c r="B1155" i="157"/>
  <c r="B1154" i="157"/>
  <c r="B1153" i="157"/>
  <c r="B1152" i="157"/>
  <c r="B1151" i="157"/>
  <c r="B1150" i="157"/>
  <c r="B1149" i="157"/>
  <c r="B1148" i="157"/>
  <c r="B1147" i="157"/>
  <c r="B1146" i="157"/>
  <c r="B1145" i="157"/>
  <c r="B1144" i="157"/>
  <c r="B1143" i="157"/>
  <c r="B1142" i="157"/>
  <c r="B1141" i="157"/>
  <c r="B1140" i="157"/>
  <c r="B1139" i="157"/>
  <c r="B1138" i="157"/>
  <c r="B1137" i="157"/>
  <c r="B1136" i="157"/>
  <c r="B1135" i="157"/>
  <c r="B1134" i="157"/>
  <c r="B1133" i="157"/>
  <c r="B1132" i="157"/>
  <c r="B1131" i="157"/>
  <c r="B1130" i="157"/>
  <c r="B1129" i="157"/>
  <c r="B1128" i="157"/>
  <c r="B1127" i="157"/>
  <c r="B1126" i="157"/>
  <c r="B1125" i="157"/>
  <c r="B1124" i="157"/>
  <c r="B1123" i="157"/>
  <c r="B1122" i="157"/>
  <c r="B1121" i="157"/>
  <c r="B1120" i="157"/>
  <c r="B1119" i="157"/>
  <c r="B1118" i="157"/>
  <c r="B1117" i="157"/>
  <c r="B1116" i="157"/>
  <c r="B1115" i="157"/>
  <c r="B1114" i="157"/>
  <c r="B1113" i="157"/>
  <c r="B1112" i="157"/>
  <c r="B1111" i="157"/>
  <c r="B1110" i="157"/>
  <c r="B1109" i="157"/>
  <c r="B1108" i="157"/>
  <c r="B1107" i="157"/>
  <c r="B1106" i="157"/>
  <c r="B1105" i="157"/>
  <c r="B1104" i="157"/>
  <c r="B1103" i="157"/>
  <c r="B1102" i="157"/>
  <c r="B1101" i="157"/>
  <c r="B1100" i="157"/>
  <c r="B1099" i="157"/>
  <c r="B1098" i="157"/>
  <c r="B1097" i="157"/>
  <c r="B1096" i="157"/>
  <c r="B1095" i="157"/>
  <c r="B1094" i="157"/>
  <c r="B1093" i="157"/>
  <c r="B1092" i="157"/>
  <c r="B1091" i="157"/>
  <c r="B1090" i="157"/>
  <c r="B1089" i="157"/>
  <c r="B1088" i="157"/>
  <c r="B1087" i="157"/>
  <c r="B1086" i="157"/>
  <c r="B1085" i="157"/>
  <c r="B1084" i="157"/>
  <c r="B1083" i="157"/>
  <c r="B1082" i="157"/>
  <c r="B1081" i="157"/>
  <c r="B1080" i="157"/>
  <c r="B1079" i="157"/>
  <c r="B1078" i="157"/>
  <c r="B1077" i="157"/>
  <c r="B1076" i="157"/>
  <c r="B1075" i="157"/>
  <c r="B1074" i="157"/>
  <c r="B1073" i="157"/>
  <c r="B1072" i="157"/>
  <c r="B1071" i="157"/>
  <c r="B1070" i="157"/>
  <c r="B1069" i="157"/>
  <c r="B1068" i="157"/>
  <c r="B1067" i="157"/>
  <c r="B1066" i="157"/>
  <c r="B1065" i="157"/>
  <c r="B1064" i="157"/>
  <c r="B1063" i="157"/>
  <c r="B1062" i="157"/>
  <c r="B1061" i="157"/>
  <c r="B1060" i="157"/>
  <c r="B1059" i="157"/>
  <c r="B1058" i="157"/>
  <c r="B1057" i="157"/>
  <c r="B1056" i="157"/>
  <c r="B1055" i="157"/>
  <c r="B1054" i="157"/>
  <c r="B1053" i="157"/>
  <c r="B1052" i="157"/>
  <c r="B1051" i="157"/>
  <c r="B1050" i="157"/>
  <c r="B1049" i="157"/>
  <c r="B1048" i="157"/>
  <c r="B1047" i="157"/>
  <c r="B1046" i="157"/>
  <c r="B1045" i="157"/>
  <c r="B1044" i="157"/>
  <c r="B1043" i="157"/>
  <c r="B1042" i="157"/>
  <c r="B1041" i="157"/>
  <c r="B1040" i="157"/>
  <c r="B1039" i="157"/>
  <c r="B1038" i="157"/>
  <c r="B1037" i="157"/>
  <c r="B1036" i="157"/>
  <c r="B1035" i="157"/>
  <c r="B1034" i="157"/>
  <c r="B1033" i="157"/>
  <c r="B1032" i="157"/>
  <c r="B1031" i="157"/>
  <c r="B1030" i="157"/>
  <c r="B1029" i="157"/>
  <c r="B1028" i="157"/>
  <c r="B1027" i="157"/>
  <c r="B1026" i="157"/>
  <c r="B1025" i="157"/>
  <c r="B1024" i="157"/>
  <c r="B1023" i="157"/>
  <c r="B1022" i="157"/>
  <c r="B1021" i="157"/>
  <c r="B1020" i="157"/>
  <c r="B1019" i="157"/>
  <c r="B1018" i="157"/>
  <c r="B1017" i="157"/>
  <c r="B1016" i="157"/>
  <c r="B1015" i="157"/>
  <c r="B1014" i="157"/>
  <c r="B1013" i="157"/>
  <c r="B1012" i="157"/>
  <c r="B1011" i="157"/>
  <c r="B1010" i="157"/>
  <c r="B1009" i="157"/>
  <c r="B1008" i="157"/>
  <c r="B1007" i="157"/>
  <c r="B1006" i="157"/>
  <c r="B1005" i="157"/>
  <c r="B1004" i="157"/>
  <c r="B1003" i="157"/>
  <c r="B1002" i="157"/>
  <c r="B1001" i="157"/>
  <c r="B1000" i="157"/>
  <c r="B999" i="157"/>
  <c r="B998" i="157"/>
  <c r="B997" i="157"/>
  <c r="B996" i="157"/>
  <c r="B995" i="157"/>
  <c r="B994" i="157"/>
  <c r="B993" i="157"/>
  <c r="B992" i="157"/>
  <c r="B991" i="157"/>
  <c r="B990" i="157"/>
  <c r="B989" i="157"/>
  <c r="B988" i="157"/>
  <c r="B987" i="157"/>
  <c r="B986" i="157"/>
  <c r="B985" i="157"/>
  <c r="B984" i="157"/>
  <c r="B983" i="157"/>
  <c r="B982" i="157"/>
  <c r="B981" i="157"/>
  <c r="B980" i="157"/>
  <c r="B979" i="157"/>
  <c r="B978" i="157"/>
  <c r="B977" i="157"/>
  <c r="B976" i="157"/>
  <c r="B975" i="157"/>
  <c r="B974" i="157"/>
  <c r="B973" i="157"/>
  <c r="B972" i="157"/>
  <c r="B971" i="157"/>
  <c r="B970" i="157"/>
  <c r="B969" i="157"/>
  <c r="B968" i="157"/>
  <c r="B967" i="157"/>
  <c r="B966" i="157"/>
  <c r="B965" i="157"/>
  <c r="B964" i="157"/>
  <c r="B963" i="157"/>
  <c r="B962" i="157"/>
  <c r="B961" i="157"/>
  <c r="B960" i="157"/>
  <c r="B959" i="157"/>
  <c r="B958" i="157"/>
  <c r="B957" i="157"/>
  <c r="B956" i="157"/>
  <c r="B955" i="157"/>
  <c r="B954" i="157"/>
  <c r="B953" i="157"/>
  <c r="B952" i="157"/>
  <c r="B951" i="157"/>
  <c r="B950" i="157"/>
  <c r="B949" i="157"/>
  <c r="B948" i="157"/>
  <c r="B947" i="157"/>
  <c r="B946" i="157"/>
  <c r="B945" i="157"/>
  <c r="B944" i="157"/>
  <c r="B943" i="157"/>
  <c r="B942" i="157"/>
  <c r="B941" i="157"/>
  <c r="B940" i="157"/>
  <c r="B939" i="157"/>
  <c r="B938" i="157"/>
  <c r="B937" i="157"/>
  <c r="B936" i="157"/>
  <c r="B935" i="157"/>
  <c r="B934" i="157"/>
  <c r="B933" i="157"/>
  <c r="B932" i="157"/>
  <c r="B931" i="157"/>
  <c r="B930" i="157"/>
  <c r="B929" i="157"/>
  <c r="B928" i="157"/>
  <c r="B927" i="157"/>
  <c r="B926" i="157"/>
  <c r="B925" i="157"/>
  <c r="B924" i="157"/>
  <c r="B923" i="157"/>
  <c r="B922" i="157"/>
  <c r="B921" i="157"/>
  <c r="B920" i="157"/>
  <c r="B919" i="157"/>
  <c r="B918" i="157"/>
  <c r="B917" i="157"/>
  <c r="B916" i="157"/>
  <c r="B915" i="157"/>
  <c r="B914" i="157"/>
  <c r="B913" i="157"/>
  <c r="B912" i="157"/>
  <c r="B911" i="157"/>
  <c r="B910" i="157"/>
  <c r="B909" i="157"/>
  <c r="B908" i="157"/>
  <c r="B907" i="157"/>
  <c r="B906" i="157"/>
  <c r="B905" i="157"/>
  <c r="B904" i="157"/>
  <c r="B903" i="157"/>
  <c r="B902" i="157"/>
  <c r="B901" i="157"/>
  <c r="B900" i="157"/>
  <c r="B899" i="157"/>
  <c r="B898" i="157"/>
  <c r="B897" i="157"/>
  <c r="B896" i="157"/>
  <c r="B895" i="157"/>
  <c r="B894" i="157"/>
  <c r="B893" i="157"/>
  <c r="B892" i="157"/>
  <c r="B891" i="157"/>
  <c r="B890" i="157"/>
  <c r="B889" i="157"/>
  <c r="B888" i="157"/>
  <c r="B887" i="157"/>
  <c r="B886" i="157"/>
  <c r="B885" i="157"/>
  <c r="B884" i="157"/>
  <c r="B883" i="157"/>
  <c r="B882" i="157"/>
  <c r="B881" i="157"/>
  <c r="B880" i="157"/>
  <c r="B879" i="157"/>
  <c r="B878" i="157"/>
  <c r="B877" i="157"/>
  <c r="B876" i="157"/>
  <c r="B875" i="157"/>
  <c r="B874" i="157"/>
  <c r="B873" i="157"/>
  <c r="B872" i="157"/>
  <c r="B871" i="157"/>
  <c r="B870" i="157"/>
  <c r="B869" i="157"/>
  <c r="B868" i="157"/>
  <c r="B867" i="157"/>
  <c r="B866" i="157"/>
  <c r="B865" i="157"/>
  <c r="B864" i="157"/>
  <c r="B863" i="157"/>
  <c r="B862" i="157"/>
  <c r="B861" i="157"/>
  <c r="B860" i="157"/>
  <c r="B859" i="157"/>
  <c r="B858" i="157"/>
  <c r="B857" i="157"/>
  <c r="B856" i="157"/>
  <c r="B855" i="157"/>
  <c r="B854" i="157"/>
  <c r="B853" i="157"/>
  <c r="B852" i="157"/>
  <c r="B851" i="157"/>
  <c r="B850" i="157"/>
  <c r="B849" i="157"/>
  <c r="B848" i="157"/>
  <c r="B847" i="157"/>
  <c r="B846" i="157"/>
  <c r="B845" i="157"/>
  <c r="B844" i="157"/>
  <c r="B843" i="157"/>
  <c r="B842" i="157"/>
  <c r="B841" i="157"/>
  <c r="B840" i="157"/>
  <c r="B839" i="157"/>
  <c r="B838" i="157"/>
  <c r="B837" i="157"/>
  <c r="B836" i="157"/>
  <c r="B835" i="157"/>
  <c r="B834" i="157"/>
  <c r="B833" i="157"/>
  <c r="B832" i="157"/>
  <c r="B831" i="157"/>
  <c r="B830" i="157"/>
  <c r="B829" i="157"/>
  <c r="B828" i="157"/>
  <c r="B827" i="157"/>
  <c r="B826" i="157"/>
  <c r="B825" i="157"/>
  <c r="B824" i="157"/>
  <c r="B823" i="157"/>
  <c r="B822" i="157"/>
  <c r="B821" i="157"/>
  <c r="B820" i="157"/>
  <c r="B819" i="157"/>
  <c r="B818" i="157"/>
  <c r="B817" i="157"/>
  <c r="B816" i="157"/>
  <c r="B815" i="157"/>
  <c r="B814" i="157"/>
  <c r="B813" i="157"/>
  <c r="B812" i="157"/>
  <c r="B811" i="157"/>
  <c r="B810" i="157"/>
  <c r="B809" i="157"/>
  <c r="B808" i="157"/>
  <c r="B807" i="157"/>
  <c r="B806" i="157"/>
  <c r="B805" i="157"/>
  <c r="B804" i="157"/>
  <c r="B803" i="157"/>
  <c r="B802" i="157"/>
  <c r="B801" i="157"/>
  <c r="B800" i="157"/>
  <c r="B799" i="157"/>
  <c r="B798" i="157"/>
  <c r="B797" i="157"/>
  <c r="B796" i="157"/>
  <c r="B795" i="157"/>
  <c r="B794" i="157"/>
  <c r="B793" i="157"/>
  <c r="B792" i="157"/>
  <c r="B791" i="157"/>
  <c r="B790" i="157"/>
  <c r="B789" i="157"/>
  <c r="B788" i="157"/>
  <c r="B787" i="157"/>
  <c r="B786" i="157"/>
  <c r="B785" i="157"/>
  <c r="B784" i="157"/>
  <c r="B783" i="157"/>
  <c r="B782" i="157"/>
  <c r="B781" i="157"/>
  <c r="B780" i="157"/>
  <c r="B779" i="157"/>
  <c r="B778" i="157"/>
  <c r="B777" i="157"/>
  <c r="B776" i="157"/>
  <c r="B775" i="157"/>
  <c r="B774" i="157"/>
  <c r="B773" i="157"/>
  <c r="B772" i="157"/>
  <c r="B771" i="157"/>
  <c r="B770" i="157"/>
  <c r="B769" i="157"/>
  <c r="B768" i="157"/>
  <c r="B767" i="157"/>
  <c r="B766" i="157"/>
  <c r="B765" i="157"/>
  <c r="B764" i="157"/>
  <c r="B763" i="157"/>
  <c r="B762" i="157"/>
  <c r="B761" i="157"/>
  <c r="B760" i="157"/>
  <c r="B759" i="157"/>
  <c r="B758" i="157"/>
  <c r="B757" i="157"/>
  <c r="B756" i="157"/>
  <c r="B755" i="157"/>
  <c r="B754" i="157"/>
  <c r="B753" i="157"/>
  <c r="B752" i="157"/>
  <c r="B751" i="157"/>
  <c r="B750" i="157"/>
  <c r="B749" i="157"/>
  <c r="B748" i="157"/>
  <c r="B747" i="157"/>
  <c r="B746" i="157"/>
  <c r="B745" i="157"/>
  <c r="B744" i="157"/>
  <c r="B743" i="157"/>
  <c r="B742" i="157"/>
  <c r="B741" i="157"/>
  <c r="B740" i="157"/>
  <c r="B739" i="157"/>
  <c r="B738" i="157"/>
  <c r="B737" i="157"/>
  <c r="B736" i="157"/>
  <c r="B735" i="157"/>
  <c r="B734" i="157"/>
  <c r="B733" i="157"/>
  <c r="B732" i="157"/>
  <c r="B731" i="157"/>
  <c r="B730" i="157"/>
  <c r="B729" i="157"/>
  <c r="B728" i="157"/>
  <c r="B727" i="157"/>
  <c r="B726" i="157"/>
  <c r="B725" i="157"/>
  <c r="B724" i="157"/>
  <c r="B723" i="157"/>
  <c r="B722" i="157"/>
  <c r="B721" i="157"/>
  <c r="B720" i="157"/>
  <c r="B719" i="157"/>
  <c r="B718" i="157"/>
  <c r="B717" i="157"/>
  <c r="B716" i="157"/>
  <c r="B715" i="157"/>
  <c r="B714" i="157"/>
  <c r="B713" i="157"/>
  <c r="B712" i="157"/>
  <c r="B711" i="157"/>
  <c r="B710" i="157"/>
  <c r="B709" i="157"/>
  <c r="B708" i="157"/>
  <c r="B707" i="157"/>
  <c r="B706" i="157"/>
  <c r="B705" i="157"/>
  <c r="B704" i="157"/>
  <c r="B703" i="157"/>
  <c r="B702" i="157"/>
  <c r="B701" i="157"/>
  <c r="B700" i="157"/>
  <c r="B699" i="157"/>
  <c r="B698" i="157"/>
  <c r="B697" i="157"/>
  <c r="B696" i="157"/>
  <c r="B695" i="157"/>
  <c r="B694" i="157"/>
  <c r="B693" i="157"/>
  <c r="B692" i="157"/>
  <c r="B691" i="157"/>
  <c r="B690" i="157"/>
  <c r="B689" i="157"/>
  <c r="B688" i="157"/>
  <c r="B687" i="157"/>
  <c r="B686" i="157"/>
  <c r="B685" i="157"/>
  <c r="B684" i="157"/>
  <c r="B683" i="157"/>
  <c r="B682" i="157"/>
  <c r="B681" i="157"/>
  <c r="B680" i="157"/>
  <c r="B679" i="157"/>
  <c r="B678" i="157"/>
  <c r="B677" i="157"/>
  <c r="B676" i="157"/>
  <c r="B675" i="157"/>
  <c r="B674" i="157"/>
  <c r="B673" i="157"/>
  <c r="B672" i="157"/>
  <c r="B671" i="157"/>
  <c r="B670" i="157"/>
  <c r="B669" i="157"/>
  <c r="B668" i="157"/>
  <c r="B667" i="157"/>
  <c r="B666" i="157"/>
  <c r="B665" i="157"/>
  <c r="B664" i="157"/>
  <c r="B663" i="157"/>
  <c r="B662" i="157"/>
  <c r="B661" i="157"/>
  <c r="B660" i="157"/>
  <c r="B659" i="157"/>
  <c r="B658" i="157"/>
  <c r="B657" i="157"/>
  <c r="B656" i="157"/>
  <c r="B655" i="157"/>
  <c r="B654" i="157"/>
  <c r="B653" i="157"/>
  <c r="B652" i="157"/>
  <c r="B651" i="157"/>
  <c r="B650" i="157"/>
  <c r="B649" i="157"/>
  <c r="B648" i="157"/>
  <c r="B647" i="157"/>
  <c r="B646" i="157"/>
  <c r="B645" i="157"/>
  <c r="B644" i="157"/>
  <c r="B643" i="157"/>
  <c r="B642" i="157"/>
  <c r="B641" i="157"/>
  <c r="B640" i="157"/>
  <c r="B639" i="157"/>
  <c r="B638" i="157"/>
  <c r="B637" i="157"/>
  <c r="B636" i="157"/>
  <c r="B635" i="157"/>
  <c r="B634" i="157"/>
  <c r="B633" i="157"/>
  <c r="B632" i="157"/>
  <c r="B631" i="157"/>
  <c r="B630" i="157"/>
  <c r="B629" i="157"/>
  <c r="B628" i="157"/>
  <c r="B627" i="157"/>
  <c r="B626" i="157"/>
  <c r="B625" i="157"/>
  <c r="B624" i="157"/>
  <c r="B623" i="157"/>
  <c r="B622" i="157"/>
  <c r="B621" i="157"/>
  <c r="B620" i="157"/>
  <c r="B619" i="157"/>
  <c r="B618" i="157"/>
  <c r="B617" i="157"/>
  <c r="B616" i="157"/>
  <c r="B615" i="157"/>
  <c r="B614" i="157"/>
  <c r="B613" i="157"/>
  <c r="B612" i="157"/>
  <c r="B611" i="157"/>
  <c r="B610" i="157"/>
  <c r="B609" i="157"/>
  <c r="B608" i="157"/>
  <c r="B607" i="157"/>
  <c r="B606" i="157"/>
  <c r="B605" i="157"/>
  <c r="B604" i="157"/>
  <c r="B603" i="157"/>
  <c r="B602" i="157"/>
  <c r="B601" i="157"/>
  <c r="B600" i="157"/>
  <c r="B599" i="157"/>
  <c r="B598" i="157"/>
  <c r="B597" i="157"/>
  <c r="B596" i="157"/>
  <c r="B595" i="157"/>
  <c r="B594" i="157"/>
  <c r="B593" i="157"/>
  <c r="B592" i="157"/>
  <c r="B591" i="157"/>
  <c r="B590" i="157"/>
  <c r="B589" i="157"/>
  <c r="B588" i="157"/>
  <c r="B587" i="157"/>
  <c r="B586" i="157"/>
  <c r="B585" i="157"/>
  <c r="B584" i="157"/>
  <c r="B583" i="157"/>
  <c r="B582" i="157"/>
  <c r="B581" i="157"/>
  <c r="B580" i="157"/>
  <c r="B579" i="157"/>
  <c r="B578" i="157"/>
  <c r="B577" i="157"/>
  <c r="B576" i="157"/>
  <c r="B575" i="157"/>
  <c r="B574" i="157"/>
  <c r="B573" i="157"/>
  <c r="B572" i="157"/>
  <c r="B571" i="157"/>
  <c r="B570" i="157"/>
  <c r="B569" i="157"/>
  <c r="B568" i="157"/>
  <c r="B567" i="157"/>
  <c r="B566" i="157"/>
  <c r="B565" i="157"/>
  <c r="B564" i="157"/>
  <c r="B563" i="157"/>
  <c r="B562" i="157"/>
  <c r="B561" i="157"/>
  <c r="B560" i="157"/>
  <c r="B559" i="157"/>
  <c r="B558" i="157"/>
  <c r="B557" i="157"/>
  <c r="B556" i="157"/>
  <c r="B555" i="157"/>
  <c r="B554" i="157"/>
  <c r="B553" i="157"/>
  <c r="B552" i="157"/>
  <c r="B551" i="157"/>
  <c r="B550" i="157"/>
  <c r="B549" i="157"/>
  <c r="B548" i="157"/>
  <c r="B547" i="157"/>
  <c r="B546" i="157"/>
  <c r="B545" i="157"/>
  <c r="B544" i="157"/>
  <c r="B543" i="157"/>
  <c r="B542" i="157"/>
  <c r="B541" i="157"/>
  <c r="B540" i="157"/>
  <c r="B539" i="157"/>
  <c r="B538" i="157"/>
  <c r="B537" i="157"/>
  <c r="B536" i="157"/>
  <c r="B535" i="157"/>
  <c r="B534" i="157"/>
  <c r="B533" i="157"/>
  <c r="B532" i="157"/>
  <c r="B531" i="157"/>
  <c r="B530" i="157"/>
  <c r="B529" i="157"/>
  <c r="B528" i="157"/>
  <c r="B527" i="157"/>
  <c r="B526" i="157"/>
  <c r="B525" i="157"/>
  <c r="B524" i="157"/>
  <c r="B523" i="157"/>
  <c r="B522" i="157"/>
  <c r="B521" i="157"/>
  <c r="B520" i="157"/>
  <c r="B519" i="157"/>
  <c r="B518" i="157"/>
  <c r="B517" i="157"/>
  <c r="B516" i="157"/>
  <c r="B515" i="157"/>
  <c r="B514" i="157"/>
  <c r="B513" i="157"/>
  <c r="B512" i="157"/>
  <c r="B511" i="157"/>
  <c r="B510" i="157"/>
  <c r="B509" i="157"/>
  <c r="B508" i="157"/>
  <c r="B507" i="157"/>
  <c r="B506" i="157"/>
  <c r="B505" i="157"/>
  <c r="B504" i="157"/>
  <c r="B503" i="157"/>
  <c r="B502" i="157"/>
  <c r="B501" i="157"/>
  <c r="B500" i="157"/>
  <c r="B499" i="157"/>
  <c r="B498" i="157"/>
  <c r="B497" i="157"/>
  <c r="B496" i="157"/>
  <c r="B495" i="157"/>
  <c r="B494" i="157"/>
  <c r="B493" i="157"/>
  <c r="B492" i="157"/>
  <c r="B491" i="157"/>
  <c r="B490" i="157"/>
  <c r="B489" i="157"/>
  <c r="B488" i="157"/>
  <c r="B487" i="157"/>
  <c r="B486" i="157"/>
  <c r="B485" i="157"/>
  <c r="B484" i="157"/>
  <c r="B483" i="157"/>
  <c r="B482" i="157"/>
  <c r="B481" i="157"/>
  <c r="B480" i="157"/>
  <c r="B479" i="157"/>
  <c r="B478" i="157"/>
  <c r="B477" i="157"/>
  <c r="B476" i="157"/>
  <c r="B475" i="157"/>
  <c r="B474" i="157"/>
  <c r="B473" i="157"/>
  <c r="B472" i="157"/>
  <c r="B471" i="157"/>
  <c r="B470" i="157"/>
  <c r="B469" i="157"/>
  <c r="B468" i="157"/>
  <c r="B467" i="157"/>
  <c r="B466" i="157"/>
  <c r="B465" i="157"/>
  <c r="B464" i="157"/>
  <c r="B463" i="157"/>
  <c r="B462" i="157"/>
  <c r="B461" i="157"/>
  <c r="B460" i="157"/>
  <c r="B459" i="157"/>
  <c r="B458" i="157"/>
  <c r="B457" i="157"/>
  <c r="B456" i="157"/>
  <c r="B455" i="157"/>
  <c r="B454" i="157"/>
  <c r="B453" i="157"/>
  <c r="B452" i="157"/>
  <c r="B451" i="157"/>
  <c r="B450" i="157"/>
  <c r="B449" i="157"/>
  <c r="B448" i="157"/>
  <c r="B447" i="157"/>
  <c r="B446" i="157"/>
  <c r="B445" i="157"/>
  <c r="B444" i="157"/>
  <c r="B443" i="157"/>
  <c r="B442" i="157"/>
  <c r="B441" i="157"/>
  <c r="B440" i="157"/>
  <c r="B439" i="157"/>
  <c r="B438" i="157"/>
  <c r="B437" i="157"/>
  <c r="B436" i="157"/>
  <c r="B435" i="157"/>
  <c r="B434" i="157"/>
  <c r="B433" i="157"/>
  <c r="B432" i="157"/>
  <c r="B431" i="157"/>
  <c r="B430" i="157"/>
  <c r="B429" i="157"/>
  <c r="B428" i="157"/>
  <c r="B427" i="157"/>
  <c r="B426" i="157"/>
  <c r="B425" i="157"/>
  <c r="B424" i="157"/>
  <c r="B423" i="157"/>
  <c r="B422" i="157"/>
  <c r="B421" i="157"/>
  <c r="B420" i="157"/>
  <c r="B419" i="157"/>
  <c r="B418" i="157"/>
  <c r="B417" i="157"/>
  <c r="B416" i="157"/>
  <c r="B415" i="157"/>
  <c r="B414" i="157"/>
  <c r="B413" i="157"/>
  <c r="B412" i="157"/>
  <c r="B411" i="157"/>
  <c r="B410" i="157"/>
  <c r="B409" i="157"/>
  <c r="B408" i="157"/>
  <c r="B407" i="157"/>
  <c r="B406" i="157"/>
  <c r="B405" i="157"/>
  <c r="B404" i="157"/>
  <c r="B403" i="157"/>
  <c r="B402" i="157"/>
  <c r="B401" i="157"/>
  <c r="B400" i="157"/>
  <c r="B399" i="157"/>
  <c r="B398" i="157"/>
  <c r="B397" i="157"/>
  <c r="B396" i="157"/>
  <c r="B395" i="157"/>
  <c r="B394" i="157"/>
  <c r="B393" i="157"/>
  <c r="B392" i="157"/>
  <c r="B391" i="157"/>
  <c r="B390" i="157"/>
  <c r="B389" i="157"/>
  <c r="B388" i="157"/>
  <c r="B387" i="157"/>
  <c r="B386" i="157"/>
  <c r="B385" i="157"/>
  <c r="B384" i="157"/>
  <c r="B383" i="157"/>
  <c r="B382" i="157"/>
  <c r="B381" i="157"/>
  <c r="B380" i="157"/>
  <c r="B379" i="157"/>
  <c r="B378" i="157"/>
  <c r="B377" i="157"/>
  <c r="B376" i="157"/>
  <c r="B375" i="157"/>
  <c r="B374" i="157"/>
  <c r="B373" i="157"/>
  <c r="B372" i="157"/>
  <c r="B371" i="157"/>
  <c r="B370" i="157"/>
  <c r="B369" i="157"/>
  <c r="B368" i="157"/>
  <c r="B367" i="157"/>
  <c r="B366" i="157"/>
  <c r="B365" i="157"/>
  <c r="B364" i="157"/>
  <c r="B363" i="157"/>
  <c r="B362" i="157"/>
  <c r="B361" i="157"/>
  <c r="B360" i="157"/>
  <c r="B359" i="157"/>
  <c r="B358" i="157"/>
  <c r="B357" i="157"/>
  <c r="B356" i="157"/>
  <c r="B355" i="157"/>
  <c r="B354" i="157"/>
  <c r="B353" i="157"/>
  <c r="B352" i="157"/>
  <c r="B351" i="157"/>
  <c r="B350" i="157"/>
  <c r="B349" i="157"/>
  <c r="B348" i="157"/>
  <c r="B347" i="157"/>
  <c r="B346" i="157"/>
  <c r="B345" i="157"/>
  <c r="B344" i="157"/>
  <c r="B343" i="157"/>
  <c r="B342" i="157"/>
  <c r="B341" i="157"/>
  <c r="B340" i="157"/>
  <c r="B339" i="157"/>
  <c r="B338" i="157"/>
  <c r="B337" i="157"/>
  <c r="B336" i="157"/>
  <c r="B335" i="157"/>
  <c r="B334" i="157"/>
  <c r="B333" i="157"/>
  <c r="B332" i="157"/>
  <c r="B331" i="157"/>
  <c r="B330" i="157"/>
  <c r="B329" i="157"/>
  <c r="B328" i="157"/>
  <c r="B327" i="157"/>
  <c r="B326" i="157"/>
  <c r="B325" i="157"/>
  <c r="B324" i="157"/>
  <c r="B323" i="157"/>
  <c r="B322" i="157"/>
  <c r="B321" i="157"/>
  <c r="B320" i="157"/>
  <c r="B319" i="157"/>
  <c r="B318" i="157"/>
  <c r="B317" i="157"/>
  <c r="B316" i="157"/>
  <c r="B315" i="157"/>
  <c r="B314" i="157"/>
  <c r="B313" i="157"/>
  <c r="B312" i="157"/>
  <c r="B311" i="157"/>
  <c r="B310" i="157"/>
  <c r="B309" i="157"/>
  <c r="B308" i="157"/>
  <c r="B307" i="157"/>
  <c r="B306" i="157"/>
  <c r="B305" i="157"/>
  <c r="B304" i="157"/>
  <c r="B303" i="157"/>
  <c r="B302" i="157"/>
  <c r="B301" i="157"/>
  <c r="B300" i="157"/>
  <c r="B299" i="157"/>
  <c r="B298" i="157"/>
  <c r="B297" i="157"/>
  <c r="B296" i="157"/>
  <c r="B295" i="157"/>
  <c r="B294" i="157"/>
  <c r="B293" i="157"/>
  <c r="B292" i="157"/>
  <c r="B291" i="157"/>
  <c r="B290" i="157"/>
  <c r="B289" i="157"/>
  <c r="B288" i="157"/>
  <c r="B287" i="157"/>
  <c r="B286" i="157"/>
  <c r="B285" i="157"/>
  <c r="B284" i="157"/>
  <c r="B283" i="157"/>
  <c r="B282" i="157"/>
  <c r="B281" i="157"/>
  <c r="B280" i="157"/>
  <c r="B279" i="157"/>
  <c r="B278" i="157"/>
  <c r="B277" i="157"/>
  <c r="B276" i="157"/>
  <c r="B275" i="157"/>
  <c r="B274" i="157"/>
  <c r="B273" i="157"/>
  <c r="B272" i="157"/>
  <c r="B271" i="157"/>
  <c r="B270" i="157"/>
  <c r="B269" i="157"/>
  <c r="B268" i="157"/>
  <c r="B267" i="157"/>
  <c r="B266" i="157"/>
  <c r="B265" i="157"/>
  <c r="B264" i="157"/>
  <c r="B263" i="157"/>
  <c r="B262" i="157"/>
  <c r="B261" i="157"/>
  <c r="B260" i="157"/>
  <c r="B259" i="157"/>
  <c r="B258" i="157"/>
  <c r="B257" i="157"/>
  <c r="B256" i="157"/>
  <c r="B255" i="157"/>
  <c r="B254" i="157"/>
  <c r="B253" i="157"/>
  <c r="B252" i="157"/>
  <c r="B251" i="157"/>
  <c r="B250" i="157"/>
  <c r="B249" i="157"/>
  <c r="B248" i="157"/>
  <c r="B247" i="157"/>
  <c r="B246" i="157"/>
  <c r="B245" i="157"/>
  <c r="B244" i="157"/>
  <c r="B243" i="157"/>
  <c r="B242" i="157"/>
  <c r="B241" i="157"/>
  <c r="B240" i="157"/>
  <c r="B239" i="157"/>
  <c r="B238" i="157"/>
  <c r="B237" i="157"/>
  <c r="B236" i="157"/>
  <c r="B235" i="157"/>
  <c r="B234" i="157"/>
  <c r="B233" i="157"/>
  <c r="B232" i="157"/>
  <c r="B231" i="157"/>
  <c r="B230" i="157"/>
  <c r="B229" i="157"/>
  <c r="B228" i="157"/>
  <c r="B227" i="157"/>
  <c r="B226" i="157"/>
  <c r="B225" i="157"/>
  <c r="B224" i="157"/>
  <c r="B223" i="157"/>
  <c r="B222" i="157"/>
  <c r="B221" i="157"/>
  <c r="B220" i="157"/>
  <c r="B219" i="157"/>
  <c r="B218" i="157"/>
  <c r="B217" i="157"/>
  <c r="B216" i="157"/>
  <c r="B215" i="157"/>
  <c r="B214" i="157"/>
  <c r="B213" i="157"/>
  <c r="B212" i="157"/>
  <c r="B211" i="157"/>
  <c r="B210" i="157"/>
  <c r="B209" i="157"/>
  <c r="B208" i="157"/>
  <c r="B207" i="157"/>
  <c r="B206" i="157"/>
  <c r="B205" i="157"/>
  <c r="B204" i="157"/>
  <c r="B203" i="157"/>
  <c r="B202" i="157"/>
  <c r="B201" i="157"/>
  <c r="B200" i="157"/>
  <c r="B199" i="157"/>
  <c r="B198" i="157"/>
  <c r="B197" i="157"/>
  <c r="B196" i="157"/>
  <c r="B195" i="157"/>
  <c r="B194" i="157"/>
  <c r="B193" i="157"/>
  <c r="B192" i="157"/>
  <c r="B191" i="157"/>
  <c r="B190" i="157"/>
  <c r="B189" i="157"/>
  <c r="B188" i="157"/>
  <c r="B187" i="157"/>
  <c r="B186" i="157"/>
  <c r="B185" i="157"/>
  <c r="B184" i="157"/>
  <c r="B183" i="157"/>
  <c r="B182" i="157"/>
  <c r="B181" i="157"/>
  <c r="B180" i="157"/>
  <c r="B179" i="157"/>
  <c r="B178" i="157"/>
  <c r="B177" i="157"/>
  <c r="B176" i="157"/>
  <c r="B175" i="157"/>
  <c r="B174" i="157"/>
  <c r="B173" i="157"/>
  <c r="B172" i="157"/>
  <c r="B171" i="157"/>
  <c r="B170" i="157"/>
  <c r="B169" i="157"/>
  <c r="B168" i="157"/>
  <c r="B167" i="157"/>
  <c r="B166" i="157"/>
  <c r="B165" i="157"/>
  <c r="B164" i="157"/>
  <c r="B163" i="157"/>
  <c r="B162" i="157"/>
  <c r="B161" i="157"/>
  <c r="B160" i="157"/>
  <c r="B159" i="157"/>
  <c r="B158" i="157"/>
  <c r="B157" i="157"/>
  <c r="B156" i="157"/>
  <c r="B155" i="157"/>
  <c r="B154" i="157"/>
  <c r="B153" i="157"/>
  <c r="B152" i="157"/>
  <c r="B151" i="157"/>
  <c r="B150" i="157"/>
  <c r="B149" i="157"/>
  <c r="B148" i="157"/>
  <c r="B147" i="157"/>
  <c r="B146" i="157"/>
  <c r="B145" i="157"/>
  <c r="B144" i="157"/>
  <c r="B143" i="157"/>
  <c r="B142" i="157"/>
  <c r="B141" i="157"/>
  <c r="B140" i="157"/>
  <c r="B139" i="157"/>
  <c r="B138" i="157"/>
  <c r="B137" i="157"/>
  <c r="B136" i="157"/>
  <c r="B135" i="157"/>
  <c r="B134" i="157"/>
  <c r="B133" i="157"/>
  <c r="B132" i="157"/>
  <c r="B131" i="157"/>
  <c r="B130" i="157"/>
  <c r="B129" i="157"/>
  <c r="B128" i="157"/>
  <c r="B127" i="157"/>
  <c r="B126" i="157"/>
  <c r="B125" i="157"/>
  <c r="B124" i="157"/>
  <c r="B123" i="157"/>
  <c r="B122" i="157"/>
  <c r="B121" i="157"/>
  <c r="B120" i="157"/>
  <c r="B119" i="157"/>
  <c r="B118" i="157"/>
  <c r="B117" i="157"/>
  <c r="B116" i="157"/>
  <c r="B115" i="157"/>
  <c r="B114" i="157"/>
  <c r="B113" i="157"/>
  <c r="B112" i="157"/>
  <c r="B111" i="157"/>
  <c r="B110" i="157"/>
  <c r="B109" i="157"/>
  <c r="B108" i="157"/>
  <c r="B107" i="157"/>
  <c r="B106" i="157"/>
  <c r="B105" i="157"/>
  <c r="B104" i="157"/>
  <c r="B103" i="157"/>
  <c r="B102" i="157"/>
  <c r="B101" i="157"/>
  <c r="B100" i="157"/>
  <c r="B99" i="157"/>
  <c r="B98" i="157"/>
  <c r="B97" i="157"/>
  <c r="B96" i="157"/>
  <c r="B95" i="157"/>
  <c r="B94" i="157"/>
  <c r="B93" i="157"/>
  <c r="B92" i="157"/>
  <c r="B91" i="157"/>
  <c r="B90" i="157"/>
  <c r="B89" i="157"/>
  <c r="B88" i="157"/>
  <c r="B87" i="157"/>
  <c r="B86" i="157"/>
  <c r="B85" i="157"/>
  <c r="B84" i="157"/>
  <c r="B83" i="157"/>
  <c r="B82" i="157"/>
  <c r="B81" i="157"/>
  <c r="B80" i="157"/>
  <c r="B79" i="157"/>
  <c r="B78" i="157"/>
  <c r="B77" i="157"/>
  <c r="B76" i="157"/>
  <c r="B75" i="157"/>
  <c r="B74" i="157"/>
  <c r="B73" i="157"/>
  <c r="B72" i="157"/>
  <c r="B71" i="157"/>
  <c r="B70" i="157"/>
  <c r="B69" i="157"/>
  <c r="B68" i="157"/>
  <c r="B67" i="157"/>
  <c r="B66" i="157"/>
  <c r="B65" i="157"/>
  <c r="B64" i="157"/>
  <c r="B63" i="157"/>
  <c r="B62" i="157"/>
  <c r="B61" i="157"/>
  <c r="B60" i="157"/>
  <c r="B59" i="157"/>
  <c r="B58" i="157"/>
  <c r="B57" i="157"/>
  <c r="B56" i="157"/>
  <c r="B55" i="157"/>
  <c r="B54" i="157"/>
  <c r="B53" i="157"/>
  <c r="B52" i="157"/>
  <c r="B51" i="157"/>
  <c r="B50" i="157"/>
  <c r="B49" i="157"/>
  <c r="B48" i="157"/>
  <c r="B47" i="157"/>
  <c r="B46" i="157"/>
  <c r="B45" i="157"/>
  <c r="B44" i="157"/>
  <c r="B43" i="157"/>
  <c r="B42" i="157"/>
  <c r="B41" i="157"/>
  <c r="B40" i="157"/>
  <c r="B39" i="157"/>
  <c r="B38" i="157"/>
  <c r="B37" i="157"/>
  <c r="B36" i="157"/>
  <c r="B35" i="157"/>
  <c r="B34" i="157"/>
  <c r="B33" i="157"/>
  <c r="B32" i="157"/>
  <c r="B31" i="157"/>
  <c r="B30" i="157"/>
  <c r="B29" i="157"/>
  <c r="B28" i="157"/>
  <c r="B27" i="157"/>
  <c r="B26" i="157"/>
  <c r="B25" i="157"/>
  <c r="B24" i="157"/>
  <c r="B23" i="157"/>
  <c r="B22" i="157"/>
  <c r="B21" i="157"/>
  <c r="B20" i="157"/>
  <c r="B19" i="157"/>
  <c r="B18" i="157"/>
  <c r="B17" i="157"/>
  <c r="B16" i="157"/>
  <c r="B15" i="157"/>
  <c r="B14" i="157"/>
  <c r="B13" i="157"/>
  <c r="B12" i="157"/>
  <c r="B11" i="157"/>
  <c r="B10" i="157"/>
  <c r="B9" i="157"/>
  <c r="B8" i="157"/>
  <c r="B7" i="157"/>
  <c r="B6" i="157"/>
  <c r="B5" i="157"/>
  <c r="B4" i="157"/>
  <c r="B3" i="157"/>
  <c r="C4" i="158"/>
  <c r="D45" i="148"/>
  <c r="D42" i="148"/>
  <c r="D41" i="148"/>
  <c r="C5" i="158"/>
  <c r="C7" i="158"/>
  <c r="D44" i="148"/>
  <c r="D43" i="148"/>
  <c r="C6" i="158"/>
  <c r="C8" i="158"/>
  <c r="D6" i="158"/>
  <c r="D4" i="158"/>
  <c r="D20" i="148"/>
  <c r="D19" i="148"/>
  <c r="D18" i="148"/>
  <c r="D16" i="148"/>
  <c r="D7" i="158"/>
  <c r="D8" i="158"/>
  <c r="D5" i="158"/>
  <c r="D17" i="148"/>
  <c r="D32" i="148"/>
  <c r="D29" i="148"/>
  <c r="E6" i="158"/>
  <c r="E8" i="158"/>
  <c r="E5" i="158"/>
  <c r="D31" i="148"/>
  <c r="D30" i="148"/>
  <c r="D28" i="148"/>
  <c r="E7" i="158"/>
  <c r="E9" i="158" l="1"/>
  <c r="D9" i="158"/>
  <c r="C9" i="158"/>
  <c r="F7" i="158"/>
  <c r="F4" i="158"/>
  <c r="F8" i="158"/>
  <c r="F6" i="158"/>
  <c r="F5" i="158"/>
  <c r="F8" i="148"/>
  <c r="G8" i="148"/>
  <c r="E8" i="148"/>
  <c r="I7" i="148"/>
  <c r="D14" i="158" l="1"/>
  <c r="E14" i="158"/>
  <c r="C14" i="158"/>
  <c r="I6" i="148"/>
  <c r="I3" i="148"/>
  <c r="H8" i="148"/>
  <c r="I8" i="148" s="1"/>
  <c r="I4" i="148"/>
  <c r="I5" i="148"/>
  <c r="C12" i="158" l="1"/>
  <c r="D12" i="158"/>
  <c r="E12" i="158"/>
  <c r="D13" i="158"/>
  <c r="E13" i="158"/>
  <c r="C13" i="1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Kett</author>
  </authors>
  <commentList>
    <comment ref="B18" authorId="0" shapeId="0" xr:uid="{9CAA1511-8E54-471E-B4AD-F2A9D2DB564E}">
      <text>
        <r>
          <rPr>
            <b/>
            <sz val="9"/>
            <color indexed="81"/>
            <rFont val="Tahoma"/>
            <family val="2"/>
          </rPr>
          <t>Martin Kett:</t>
        </r>
        <r>
          <rPr>
            <sz val="9"/>
            <color indexed="81"/>
            <rFont val="Tahoma"/>
            <family val="2"/>
          </rPr>
          <t xml:space="preserve">
3 meetings shown on same date from Access report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532509B-A7E0-4FF6-A934-FC67B8F717D7}" keepAlive="1" name="Query - SUF6_voting_data_Q2_2023_07-04-2023-12-07-51-810" description="Connection to the 'SUF6_voting_data_Q2_2023_07-04-2023-12-07-51-810' query in the workbook." type="5" refreshedVersion="8" background="1" saveData="1">
    <dbPr connection="Provider=Microsoft.Mashup.OleDb.1;Data Source=$Workbook$;Location=SUF6_voting_data_Q2_2023_07-04-2023-12-07-51-810;Extended Properties=&quot;&quot;" command="SELECT * FROM [SUF6_voting_data_Q2_2023_07-04-2023-12-07-51-810]"/>
  </connection>
</connections>
</file>

<file path=xl/sharedStrings.xml><?xml version="1.0" encoding="utf-8"?>
<sst xmlns="http://schemas.openxmlformats.org/spreadsheetml/2006/main" count="42308" uniqueCount="5608">
  <si>
    <t>Proponent</t>
  </si>
  <si>
    <t>Mgmt Rec</t>
  </si>
  <si>
    <t>For</t>
  </si>
  <si>
    <t>Against</t>
  </si>
  <si>
    <t>Abstain</t>
  </si>
  <si>
    <t>Row Labels</t>
  </si>
  <si>
    <t>Grand Total</t>
  </si>
  <si>
    <t>Column Labels</t>
  </si>
  <si>
    <t>Company Name</t>
  </si>
  <si>
    <t>Country</t>
  </si>
  <si>
    <t>Meeting Date</t>
  </si>
  <si>
    <t>Meeting Type</t>
  </si>
  <si>
    <t>Proposal Text</t>
  </si>
  <si>
    <t>Other</t>
  </si>
  <si>
    <t>Ticker</t>
  </si>
  <si>
    <t>Record Date</t>
  </si>
  <si>
    <t>Proposal Number</t>
  </si>
  <si>
    <t>Issuer Name</t>
  </si>
  <si>
    <t>Vote Instruction</t>
  </si>
  <si>
    <t>Sub-Fund</t>
  </si>
  <si>
    <t>Manager</t>
  </si>
  <si>
    <t>Number of Meetings</t>
  </si>
  <si>
    <t>Number of Votes Cast</t>
  </si>
  <si>
    <t>Schroders</t>
  </si>
  <si>
    <t>M&amp;G</t>
  </si>
  <si>
    <t>LF ACCESS Global Equity - Newton</t>
  </si>
  <si>
    <t>Newton</t>
  </si>
  <si>
    <t>Total</t>
  </si>
  <si>
    <t>Primary Security ID</t>
  </si>
  <si>
    <t>Shares Voted</t>
  </si>
  <si>
    <t>Voting Policy Rec</t>
  </si>
  <si>
    <t>Primary ISIN</t>
  </si>
  <si>
    <t>Management Recommendation</t>
  </si>
  <si>
    <t>Mgmt</t>
  </si>
  <si>
    <t/>
  </si>
  <si>
    <t>Blended Rationale</t>
  </si>
  <si>
    <t>Blackrock</t>
  </si>
  <si>
    <t>Vote Against Management</t>
  </si>
  <si>
    <t>LF ACCESS UK Select Fund</t>
  </si>
  <si>
    <t>AUKS01</t>
  </si>
  <si>
    <t>AGNW01</t>
  </si>
  <si>
    <t>Sub-Fund Code</t>
  </si>
  <si>
    <t>Index</t>
  </si>
  <si>
    <t xml:space="preserve">Votable Proposal </t>
  </si>
  <si>
    <t>Broadcom Inc.</t>
  </si>
  <si>
    <t>USA</t>
  </si>
  <si>
    <t>Annual</t>
  </si>
  <si>
    <t xml:space="preserve">   2</t>
  </si>
  <si>
    <t>Ratify PricewaterhouseCoopers LLP as Auditors</t>
  </si>
  <si>
    <t xml:space="preserve">   3</t>
  </si>
  <si>
    <t>Advisory Vote to Ratify Named Executive Officers' Compensation</t>
  </si>
  <si>
    <t xml:space="preserve">   1</t>
  </si>
  <si>
    <t xml:space="preserve">   4</t>
  </si>
  <si>
    <t>Accept Financial Statements and Statutory Reports</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</si>
  <si>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</si>
  <si>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</si>
  <si>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</si>
  <si>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</si>
  <si>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</si>
  <si>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</si>
  <si>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</si>
  <si>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</si>
  <si>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</si>
  <si>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</si>
  <si>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</si>
  <si>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</si>
  <si>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Sweden</t>
  </si>
  <si>
    <t>Elect Chairman of Meeting</t>
  </si>
  <si>
    <t>Prepare and Approve List of Shareholders</t>
  </si>
  <si>
    <t>Approve Agenda of Meeting</t>
  </si>
  <si>
    <t>Acknowledge Proper Convening of Meeting</t>
  </si>
  <si>
    <t>Approve Remuneration Report</t>
  </si>
  <si>
    <t>None</t>
  </si>
  <si>
    <t xml:space="preserve">   18</t>
  </si>
  <si>
    <t>Switzerland</t>
  </si>
  <si>
    <t>Transact Other Business (Voting)</t>
  </si>
  <si>
    <t xml:space="preserve">   1.1</t>
  </si>
  <si>
    <t xml:space="preserve">   1.2</t>
  </si>
  <si>
    <t>Approve Discharge of Board and Senior Management</t>
  </si>
  <si>
    <t>Royal Bank of Canada</t>
  </si>
  <si>
    <t>Canada</t>
  </si>
  <si>
    <t xml:space="preserve">   1.3</t>
  </si>
  <si>
    <t>Open Meeting</t>
  </si>
  <si>
    <t>Close Meeting</t>
  </si>
  <si>
    <t>Amend Articles of Association</t>
  </si>
  <si>
    <t>Amend Omnibus Stock Plan</t>
  </si>
  <si>
    <t>Amend Qualified Employee Stock Purchase Plan</t>
  </si>
  <si>
    <t>Ratify KPMG LLP as Auditors</t>
  </si>
  <si>
    <t>Ratify Deloitte &amp; Touche LLP as Auditors</t>
  </si>
  <si>
    <t>Singapore</t>
  </si>
  <si>
    <t>Adopt Financial Statements and Directors' and Auditors' Reports</t>
  </si>
  <si>
    <t>Approve Final Dividend</t>
  </si>
  <si>
    <t>Approve Directors' Fees</t>
  </si>
  <si>
    <t>Approve PricewaterhouseCoopers LLP as Auditors and Authorize Board to Fix Their Remuneration</t>
  </si>
  <si>
    <t>Approve Issuance of Equity or Equity-Linked Securities with or without Preemptive Rights</t>
  </si>
  <si>
    <t>HP Inc.</t>
  </si>
  <si>
    <t>Ratify Ernst &amp; Young LLP as Auditors</t>
  </si>
  <si>
    <t>Reduce Ownership Threshold for Shareholders to Call Special Meeting</t>
  </si>
  <si>
    <t>United Kingdom</t>
  </si>
  <si>
    <t>Reappoint PricewaterhouseCoopers LLP as Auditors</t>
  </si>
  <si>
    <t>Authorise Board to Fix Remuneration of Auditors</t>
  </si>
  <si>
    <t>Authorise Issue of Equity</t>
  </si>
  <si>
    <t>Authorise Issue of Equity without Pre-emptive Rights</t>
  </si>
  <si>
    <t>Authorise Issue of Equity without Pre-emptive Rights in Connection with an Acquisition or Other Capital Investment</t>
  </si>
  <si>
    <t>Authorise Market Purchase of Ordinary Shares</t>
  </si>
  <si>
    <t xml:space="preserve">   17</t>
  </si>
  <si>
    <t>Authorise the Company to Call General Meeting with Two Weeks' Notice</t>
  </si>
  <si>
    <t>Sonoco Products Company</t>
  </si>
  <si>
    <t>Approve Allocation of Income</t>
  </si>
  <si>
    <t>Authorize Share Repurchase Program</t>
  </si>
  <si>
    <t>Wolters Kluwer NV</t>
  </si>
  <si>
    <t>Netherlands</t>
  </si>
  <si>
    <t>Other Business (Non-Voting)</t>
  </si>
  <si>
    <t>Approve Remuneration of Directors</t>
  </si>
  <si>
    <t>Elect Directors</t>
  </si>
  <si>
    <t>Japan</t>
  </si>
  <si>
    <t>Germany</t>
  </si>
  <si>
    <t>Italy</t>
  </si>
  <si>
    <t>Approve Remuneration Policy</t>
  </si>
  <si>
    <t>Approve KPMG LLP as Auditors and Authorize Board to Fix Their Remuneration</t>
  </si>
  <si>
    <t>Approve Omnibus Stock Plan</t>
  </si>
  <si>
    <t>The Coca-Cola Company</t>
  </si>
  <si>
    <t>Belgium</t>
  </si>
  <si>
    <t>Ordinary Shareholders</t>
  </si>
  <si>
    <t>Kimberly-Clark Corporation</t>
  </si>
  <si>
    <t>Luxembourg</t>
  </si>
  <si>
    <t>Extraordinary Shareholders</t>
  </si>
  <si>
    <t>Israel</t>
  </si>
  <si>
    <t>Annual/Special</t>
  </si>
  <si>
    <t>Vote FOR if you are a controlling shareholder or have a personal interest in one or several resolutions, as indicated in the proxy card; otherwise, vote AGAINST. You may not abstain. If you vote FOR, please provide an explanation to your account manager</t>
  </si>
  <si>
    <t>Bermuda</t>
  </si>
  <si>
    <t>Johnson &amp; Johnson</t>
  </si>
  <si>
    <t>Pfizer Inc.</t>
  </si>
  <si>
    <t>France</t>
  </si>
  <si>
    <t>Approve Financial Statements and Statutory Reports</t>
  </si>
  <si>
    <t>Authorize Decrease in Share Capital via Cancellation of Repurchased Shares</t>
  </si>
  <si>
    <t>Authorize Filing of Required Documents/Other Formalities</t>
  </si>
  <si>
    <t>Abbott Laboratories</t>
  </si>
  <si>
    <t>Withhold</t>
  </si>
  <si>
    <t>OmnicomGroup Inc.</t>
  </si>
  <si>
    <t>Sanofi</t>
  </si>
  <si>
    <t>Approve Consolidated Financial Statements and Statutory Reports</t>
  </si>
  <si>
    <t xml:space="preserve">   19</t>
  </si>
  <si>
    <t>CME Group Inc.</t>
  </si>
  <si>
    <t>Gilead Sciences, Inc.</t>
  </si>
  <si>
    <t>GlaxoSmithKline Plc</t>
  </si>
  <si>
    <t>Reappoint Deloitte LLP as Auditors</t>
  </si>
  <si>
    <t>Authorise UK Political Donations and Expenditure</t>
  </si>
  <si>
    <t xml:space="preserve">   20</t>
  </si>
  <si>
    <t xml:space="preserve">   21</t>
  </si>
  <si>
    <t xml:space="preserve">   22</t>
  </si>
  <si>
    <t>Adopt New Articles of Association</t>
  </si>
  <si>
    <t>PepsiCo, Inc.</t>
  </si>
  <si>
    <t>BCE Inc.</t>
  </si>
  <si>
    <t>Ecolab Inc.</t>
  </si>
  <si>
    <t>Colgate-Palmolive Company</t>
  </si>
  <si>
    <t>Hong Kong</t>
  </si>
  <si>
    <t>Approve Issuance of Equity or Equity-Linked Securities without Preemptive Rights</t>
  </si>
  <si>
    <t>Authorize Repurchase of Issued Share Capital</t>
  </si>
  <si>
    <t>Authorize Reissuance of Repurchased Shares</t>
  </si>
  <si>
    <t>3M Company</t>
  </si>
  <si>
    <t>Eni SpA</t>
  </si>
  <si>
    <t>Cayman Islands</t>
  </si>
  <si>
    <t>Authorize Board to Fix Remuneration of Directors</t>
  </si>
  <si>
    <t>O'Reilly Automotive, Inc.</t>
  </si>
  <si>
    <t>Verizon Communications Inc.</t>
  </si>
  <si>
    <t>Amgen Inc.</t>
  </si>
  <si>
    <t>Alliance Pharma Plc</t>
  </si>
  <si>
    <t>Reappoint KPMG LLP as Auditors</t>
  </si>
  <si>
    <t>Altria Group, Inc.</t>
  </si>
  <si>
    <t>AT&amp;T Inc.</t>
  </si>
  <si>
    <t>CK Asset Holdings Limited</t>
  </si>
  <si>
    <t>Marsh &amp; McLennan Companies, Inc.</t>
  </si>
  <si>
    <t>Sugi Holdings Co., Ltd.</t>
  </si>
  <si>
    <t>Merck &amp; Co., Inc.</t>
  </si>
  <si>
    <t>M&amp;G Plc</t>
  </si>
  <si>
    <t>Authorise the Audit Committee to Fix Remuneration of Auditors</t>
  </si>
  <si>
    <t>Authorize Board to Fix Remuneration of Auditors</t>
  </si>
  <si>
    <t>Special</t>
  </si>
  <si>
    <t>Advisory Vote on Say on Pay Frequency</t>
  </si>
  <si>
    <t>One Year</t>
  </si>
  <si>
    <t>Silgan Holdings, Inc.</t>
  </si>
  <si>
    <t>Alphabet Inc.</t>
  </si>
  <si>
    <t>Walmart Inc.</t>
  </si>
  <si>
    <t>UnitedHealth Group Incorporated</t>
  </si>
  <si>
    <t>Ireland</t>
  </si>
  <si>
    <t>Spain</t>
  </si>
  <si>
    <t>Approve Discharge of Board</t>
  </si>
  <si>
    <t>Authorize Board to Ratify and Execute Approved Resolutions</t>
  </si>
  <si>
    <t>Mizuho Financial Group, Inc.</t>
  </si>
  <si>
    <t>KDDI Corp.</t>
  </si>
  <si>
    <t>Nippon Telegraph &amp; Telephone Corp.</t>
  </si>
  <si>
    <t>Count of Vote Instruction</t>
  </si>
  <si>
    <t>Management</t>
  </si>
  <si>
    <t>China</t>
  </si>
  <si>
    <t>South Korea</t>
  </si>
  <si>
    <t>India</t>
  </si>
  <si>
    <t>4imprint Group Plc</t>
  </si>
  <si>
    <t>Reappoint Ernst &amp; Young LLP as Auditors</t>
  </si>
  <si>
    <t>accesso Technology Group Plc</t>
  </si>
  <si>
    <t>Advanced Medical Solutions Group Plc</t>
  </si>
  <si>
    <t>Alfa Financial Software Holdings Plc</t>
  </si>
  <si>
    <t>.</t>
  </si>
  <si>
    <t>Anpario Plc</t>
  </si>
  <si>
    <t>BOKU, Inc.</t>
  </si>
  <si>
    <t>Breedon Group Plc</t>
  </si>
  <si>
    <t>Central Asia Metals Plc</t>
  </si>
  <si>
    <t>[SF-M0201-019] Nominee serves on an excessive number of public company boards, which we believe raises substantial concerns about the director's ability to exercise sufficient oversight on this board.</t>
  </si>
  <si>
    <t>Clarkson Plc</t>
  </si>
  <si>
    <t>Clipper Logistics Plc</t>
  </si>
  <si>
    <t>Court</t>
  </si>
  <si>
    <t>Approve Scheme of Arrangement</t>
  </si>
  <si>
    <t>CLS Holdings Plc</t>
  </si>
  <si>
    <t>Conduit Holdings Ltd.</t>
  </si>
  <si>
    <t>Diversified Energy Co. Plc</t>
  </si>
  <si>
    <t>Ergomed Plc</t>
  </si>
  <si>
    <t>Everyman Media Group Plc</t>
  </si>
  <si>
    <t>Gamma Communications Plc</t>
  </si>
  <si>
    <t>Genuit Group Plc</t>
  </si>
  <si>
    <t>Grafton Group Plc</t>
  </si>
  <si>
    <t>Ratify PricewaterhouseCoopers as Auditors</t>
  </si>
  <si>
    <t>Gulf Keystone Petroleum Ltd.</t>
  </si>
  <si>
    <t>Approve Special Dividend</t>
  </si>
  <si>
    <t>Hunting Plc</t>
  </si>
  <si>
    <t>Johnson Service Group Plc</t>
  </si>
  <si>
    <t>Learning Technologies Group Plc</t>
  </si>
  <si>
    <t>Longboat Energy Plc</t>
  </si>
  <si>
    <t>Luceco plc</t>
  </si>
  <si>
    <t>Marshalls Plc</t>
  </si>
  <si>
    <t>MaxCyte, Inc.</t>
  </si>
  <si>
    <t>Moneysupermarket.com Group Plc</t>
  </si>
  <si>
    <t>Morgan Sindall Group plc</t>
  </si>
  <si>
    <t>Mortgage Advice Bureau (Holdings) Plc</t>
  </si>
  <si>
    <t>Next Fifteen Communications Group Plc</t>
  </si>
  <si>
    <t>OSB Group Plc</t>
  </si>
  <si>
    <t>Restore Plc</t>
  </si>
  <si>
    <t>Rio Tinto Plc</t>
  </si>
  <si>
    <t>Robert Walters Plc</t>
  </si>
  <si>
    <t>Serco Group Plc</t>
  </si>
  <si>
    <t>Serica Energy Plc</t>
  </si>
  <si>
    <t>SigmaRoc Plc</t>
  </si>
  <si>
    <t>Spirent Communications Plc</t>
  </si>
  <si>
    <t>SThree Plc</t>
  </si>
  <si>
    <t>Team17 Group PLC</t>
  </si>
  <si>
    <t>Ten Entertainment Group Plc</t>
  </si>
  <si>
    <t>The City Pub Group Plc</t>
  </si>
  <si>
    <t>The Pebble Group Plc</t>
  </si>
  <si>
    <t>TT Electronics Plc</t>
  </si>
  <si>
    <t>Tyman Plc</t>
  </si>
  <si>
    <t>XP Power Ltd.</t>
  </si>
  <si>
    <t>Zotefoams Plc</t>
  </si>
  <si>
    <t>UBS Group AG</t>
  </si>
  <si>
    <t>Stellantis NV</t>
  </si>
  <si>
    <t>Anglo American Plc</t>
  </si>
  <si>
    <t>EOG Resources, Inc.</t>
  </si>
  <si>
    <t>L'Oreal SA</t>
  </si>
  <si>
    <t>LVMH Moet Hennessy Louis Vuitton SE</t>
  </si>
  <si>
    <t>RELX Plc</t>
  </si>
  <si>
    <t>Citigroup Inc.</t>
  </si>
  <si>
    <t>Canadian Pacific Railway Limited</t>
  </si>
  <si>
    <t>Adjourn Meeting</t>
  </si>
  <si>
    <t>Approve Auditors' Special Report on Related-Party Transactions Mentioning the Absence of New Transactions</t>
  </si>
  <si>
    <t>Flutter Entertainment Plc</t>
  </si>
  <si>
    <t>The Goldman Sachs Group, Inc.</t>
  </si>
  <si>
    <t>ASML Holding NV</t>
  </si>
  <si>
    <t>AstraZeneca Plc</t>
  </si>
  <si>
    <t>Bayer AG</t>
  </si>
  <si>
    <t>Bristol-Myers Squibb Company</t>
  </si>
  <si>
    <t>General Electric Company</t>
  </si>
  <si>
    <t>S&amp;P Global Inc.</t>
  </si>
  <si>
    <t>Unilever Plc</t>
  </si>
  <si>
    <t>Lonza Group AG</t>
  </si>
  <si>
    <t>Aviva Plc</t>
  </si>
  <si>
    <t>ConocoPhillips</t>
  </si>
  <si>
    <t>Everest Re Group, Ltd.</t>
  </si>
  <si>
    <t>adidas AG</t>
  </si>
  <si>
    <t>BP Plc</t>
  </si>
  <si>
    <t>Bunge Limited</t>
  </si>
  <si>
    <t>JPMorgan Chase &amp; Co.</t>
  </si>
  <si>
    <t>Nutrien Ltd.</t>
  </si>
  <si>
    <t>Societe Generale SA</t>
  </si>
  <si>
    <t>SAP SE</t>
  </si>
  <si>
    <t>AIA Group Limited</t>
  </si>
  <si>
    <t>Nitori Holdings Co., Ltd.</t>
  </si>
  <si>
    <t>The Mosaic Company</t>
  </si>
  <si>
    <t>Valeo SA</t>
  </si>
  <si>
    <t>Amazon.com, Inc.</t>
  </si>
  <si>
    <t>BlackRock, Inc.</t>
  </si>
  <si>
    <t>Meta Platforms, Inc.</t>
  </si>
  <si>
    <t>South Africa</t>
  </si>
  <si>
    <t>Place Authorised but Unissued Shares under Control of Directors</t>
  </si>
  <si>
    <t>Authorise Board to Issue Shares for Cash</t>
  </si>
  <si>
    <t>Approve Remuneration Implementation Report</t>
  </si>
  <si>
    <t>Authorise Ratification of Approved Resolutions</t>
  </si>
  <si>
    <t>Authorise Repurchase of Issued Share Capital</t>
  </si>
  <si>
    <t>TotalEnergies SE</t>
  </si>
  <si>
    <t>Morgan Stanley</t>
  </si>
  <si>
    <t>Prudential Plc</t>
  </si>
  <si>
    <t>MediaTek, Inc.</t>
  </si>
  <si>
    <t>Approve Amendments to Articles of Association</t>
  </si>
  <si>
    <t>Taiwan Semiconductor Manufacturing Co., Ltd.</t>
  </si>
  <si>
    <t>Lundin Energy AB</t>
  </si>
  <si>
    <t>Mastercard Incorporated</t>
  </si>
  <si>
    <t>Tokyo Electron Ltd.</t>
  </si>
  <si>
    <t>Mitsui &amp; Co., Ltd.</t>
  </si>
  <si>
    <t>Asahi Kasei Corp.</t>
  </si>
  <si>
    <t>The Bank of New York Mellon Corporation</t>
  </si>
  <si>
    <t>1a</t>
  </si>
  <si>
    <t>1b</t>
  </si>
  <si>
    <t>1c</t>
  </si>
  <si>
    <t>1d</t>
  </si>
  <si>
    <t>1e</t>
  </si>
  <si>
    <t>1f</t>
  </si>
  <si>
    <t>1g</t>
  </si>
  <si>
    <t>1h</t>
  </si>
  <si>
    <t>1i</t>
  </si>
  <si>
    <t>1j</t>
  </si>
  <si>
    <t>1k</t>
  </si>
  <si>
    <t>1l</t>
  </si>
  <si>
    <t>1m</t>
  </si>
  <si>
    <t>3a</t>
  </si>
  <si>
    <t>3b</t>
  </si>
  <si>
    <t>3c</t>
  </si>
  <si>
    <t>3d</t>
  </si>
  <si>
    <t>3e</t>
  </si>
  <si>
    <t>Credit Suisse Group AG</t>
  </si>
  <si>
    <t>Barclays Plc</t>
  </si>
  <si>
    <t>Ovintiv Inc.</t>
  </si>
  <si>
    <t>Standard Chartered Plc</t>
  </si>
  <si>
    <t>Capital One Financial Corporation</t>
  </si>
  <si>
    <t>BNP Paribas SA</t>
  </si>
  <si>
    <t>The Charles Schwab Corporation</t>
  </si>
  <si>
    <t>LyondellBasell Industries N.V.</t>
  </si>
  <si>
    <t>AEGON NV</t>
  </si>
  <si>
    <t>Honda Motor Co., Ltd.</t>
  </si>
  <si>
    <t>ABN AMRO Bank NV</t>
  </si>
  <si>
    <t>Horizon Therapeutics Public Limited Company</t>
  </si>
  <si>
    <t>Allison Transmission Holdings, Inc.</t>
  </si>
  <si>
    <t>Deutsche Post AG</t>
  </si>
  <si>
    <t>Norfolk Southern Corporation</t>
  </si>
  <si>
    <t>Universal Music Group NV</t>
  </si>
  <si>
    <t>RenaissanceRe Holdings Ltd.</t>
  </si>
  <si>
    <t>Discover Financial Services</t>
  </si>
  <si>
    <t>Pioneer Natural Resources Company</t>
  </si>
  <si>
    <t>Lowe's Companies, Inc.</t>
  </si>
  <si>
    <t>Astellas Pharma, Inc.</t>
  </si>
  <si>
    <t>ITOCHU Corp.</t>
  </si>
  <si>
    <t>Sumitomo Electric Industries Ltd.</t>
  </si>
  <si>
    <t>Sony Group Corp.</t>
  </si>
  <si>
    <t>Mitsubishi UFJ Financial Group, Inc.</t>
  </si>
  <si>
    <t>No</t>
  </si>
  <si>
    <t>Yes</t>
  </si>
  <si>
    <t>5.a</t>
  </si>
  <si>
    <t>5.b</t>
  </si>
  <si>
    <t>Comments</t>
  </si>
  <si>
    <t>Trinseo PLC</t>
  </si>
  <si>
    <t>Takeda Pharmaceutical Co., Ltd.</t>
  </si>
  <si>
    <t>AbbVie Inc.</t>
  </si>
  <si>
    <t>Lloyds Banking Group Plc</t>
  </si>
  <si>
    <t>Exelon Corporation</t>
  </si>
  <si>
    <t>Texas Instruments Incorporated</t>
  </si>
  <si>
    <t>Ping An Insurance (Group) Co. of China Ltd.</t>
  </si>
  <si>
    <t>Albemarle Corporation</t>
  </si>
  <si>
    <t>HDFC Bank Limited</t>
  </si>
  <si>
    <t>500180</t>
  </si>
  <si>
    <t>Y3119P190</t>
  </si>
  <si>
    <t>Royal Dutch Shell Plc</t>
  </si>
  <si>
    <t>Dollar General Corporation</t>
  </si>
  <si>
    <t>Trane Technologies Plc</t>
  </si>
  <si>
    <t>Informa Plc</t>
  </si>
  <si>
    <t>Taylor Wimpey Plc</t>
  </si>
  <si>
    <t>3i Group PLC</t>
  </si>
  <si>
    <t>Sumitomo Mitsui Financial Group, Inc.</t>
  </si>
  <si>
    <t>Hewlett Packard Enterprise Company</t>
  </si>
  <si>
    <t>CaixaBank SA</t>
  </si>
  <si>
    <t>Fifth Third Bancorp</t>
  </si>
  <si>
    <t>Julius Baer Gruppe AG</t>
  </si>
  <si>
    <t>Lennar Corporation</t>
  </si>
  <si>
    <t>Bank of Montreal</t>
  </si>
  <si>
    <t>Australia</t>
  </si>
  <si>
    <t>Dow Inc.</t>
  </si>
  <si>
    <t>Owens Corning</t>
  </si>
  <si>
    <t>The Toronto-Dominion Bank</t>
  </si>
  <si>
    <t>Turkey</t>
  </si>
  <si>
    <t>Open Meeting and Elect Presiding Council of Meeting</t>
  </si>
  <si>
    <t>Accept Board Report</t>
  </si>
  <si>
    <t>Accept Audit Report</t>
  </si>
  <si>
    <t>Accept Financial Statements</t>
  </si>
  <si>
    <t>Ratify External Auditors</t>
  </si>
  <si>
    <t>Receive Information on Guarantees, Pledges and Mortgages Provided to Third Parties</t>
  </si>
  <si>
    <t>Kontoor Brands, Inc.</t>
  </si>
  <si>
    <t>U.S. Bancorp</t>
  </si>
  <si>
    <t>Whirlpool Corporation</t>
  </si>
  <si>
    <t>Asbury Automotive Group, Inc.</t>
  </si>
  <si>
    <t>AutoNation, Inc.</t>
  </si>
  <si>
    <t>Dana Incorporated</t>
  </si>
  <si>
    <t>Regions Financial Corporation</t>
  </si>
  <si>
    <t>Tri Pointe Homes, Inc.</t>
  </si>
  <si>
    <t>West Fraser Timber Co. Ltd.</t>
  </si>
  <si>
    <t>Covestro AG</t>
  </si>
  <si>
    <t>Rexel SA</t>
  </si>
  <si>
    <t>ZTE Corporation</t>
  </si>
  <si>
    <t>China Medical System Holdings Limited</t>
  </si>
  <si>
    <t>Grupo Aeroportuario del Centro Norte SAB de CV</t>
  </si>
  <si>
    <t>Grupo Aeroportuario del Pacifico SAB de CV</t>
  </si>
  <si>
    <t>National Bank of Canada</t>
  </si>
  <si>
    <t>Oversea-Chinese Banking Corporation Limited</t>
  </si>
  <si>
    <t>2a</t>
  </si>
  <si>
    <t>2b</t>
  </si>
  <si>
    <t>2c</t>
  </si>
  <si>
    <t>5b</t>
  </si>
  <si>
    <t>ING Groep NV</t>
  </si>
  <si>
    <t>M.D.C. Holdings, Inc.</t>
  </si>
  <si>
    <t>Westports Holdings Berhad</t>
  </si>
  <si>
    <t>Northern Trust Corporation</t>
  </si>
  <si>
    <t>Triton International Limited</t>
  </si>
  <si>
    <t>Truist Financial Corporation</t>
  </si>
  <si>
    <t>Ameriprise Financial, Inc.</t>
  </si>
  <si>
    <t>BorgWarner Inc.</t>
  </si>
  <si>
    <t>Deluxe Corporation</t>
  </si>
  <si>
    <t>Lithia Motors, Inc.</t>
  </si>
  <si>
    <t>Louisiana-Pacific Corporation</t>
  </si>
  <si>
    <t>A</t>
  </si>
  <si>
    <t>The Chemours Company</t>
  </si>
  <si>
    <t>W.W. Grainger, Inc.</t>
  </si>
  <si>
    <t>Admiral Group Plc</t>
  </si>
  <si>
    <t>Azimut Holding SpA</t>
  </si>
  <si>
    <t>ITV Plc</t>
  </si>
  <si>
    <t>MGIC Investment Corporation</t>
  </si>
  <si>
    <t>NatWest Group Plc</t>
  </si>
  <si>
    <t>Galp Energia SGPS SA</t>
  </si>
  <si>
    <t>HSBC Holdings Plc</t>
  </si>
  <si>
    <t>JS Global Lifestyle Co. Ltd.</t>
  </si>
  <si>
    <t>TERNA Rete Elettrica Nazionale SpA</t>
  </si>
  <si>
    <t>Ally Financial Inc.</t>
  </si>
  <si>
    <t>Canfor Corporation</t>
  </si>
  <si>
    <t>Imperial Oil Limited</t>
  </si>
  <si>
    <t>Magna International Inc.</t>
  </si>
  <si>
    <t>MEG Energy Corp.</t>
  </si>
  <si>
    <t>Aperam SA</t>
  </si>
  <si>
    <t>Assured Guaranty Ltd.</t>
  </si>
  <si>
    <t>Brunswick Corporation</t>
  </si>
  <si>
    <t>PulteGroup, Inc.</t>
  </si>
  <si>
    <t>Boise Cascade Company</t>
  </si>
  <si>
    <t>Canadian Natural Resources Limited</t>
  </si>
  <si>
    <t>CNX Resources Corporation</t>
  </si>
  <si>
    <t>Hongkong Land Holdings Ltd.</t>
  </si>
  <si>
    <t>KBC Group SA/NV</t>
  </si>
  <si>
    <t>Repsol SA</t>
  </si>
  <si>
    <t>Rio Tinto Limited</t>
  </si>
  <si>
    <t>Siltronic AG</t>
  </si>
  <si>
    <t>Steel Dynamics, Inc.</t>
  </si>
  <si>
    <t>United Parcel Service, Inc.</t>
  </si>
  <si>
    <t>Approve Target Subscribers</t>
  </si>
  <si>
    <t>ARC Resources Ltd.</t>
  </si>
  <si>
    <t>Man Group Plc (Jersey)</t>
  </si>
  <si>
    <t>Prudential Financial, Inc.</t>
  </si>
  <si>
    <t>Solvay SA</t>
  </si>
  <si>
    <t>T. Rowe Price Group, Inc.</t>
  </si>
  <si>
    <t>Arrow Electronics, Inc.</t>
  </si>
  <si>
    <t>bpost SA</t>
  </si>
  <si>
    <t>Murphy Oil Corporation</t>
  </si>
  <si>
    <t>Radian Group Inc.</t>
  </si>
  <si>
    <t>Range Resources Corporation</t>
  </si>
  <si>
    <t>Skyworks Solutions, Inc.</t>
  </si>
  <si>
    <t>Vermilion Energy Inc.</t>
  </si>
  <si>
    <t>Anglo American Platinum Ltd.</t>
  </si>
  <si>
    <t>Invesco Ltd.</t>
  </si>
  <si>
    <t>Manulife Financial Corp.</t>
  </si>
  <si>
    <t>Masco Corporation</t>
  </si>
  <si>
    <t>Swire Pacific Limited</t>
  </si>
  <si>
    <t>Westlake Corporation</t>
  </si>
  <si>
    <t>APA Corporation</t>
  </si>
  <si>
    <t>Bank OZK</t>
  </si>
  <si>
    <t>Amkor Technology, Inc.</t>
  </si>
  <si>
    <t>Signify NV</t>
  </si>
  <si>
    <t>ATOS SE</t>
  </si>
  <si>
    <t>Foot Locker, Inc.</t>
  </si>
  <si>
    <t>Group 1 Automotive, Inc.</t>
  </si>
  <si>
    <t>Haitian International Holdings Limited</t>
  </si>
  <si>
    <t>State Street Corporation</t>
  </si>
  <si>
    <t>Whitecap Resources Inc.</t>
  </si>
  <si>
    <t>Crescent Point Energy Corp.</t>
  </si>
  <si>
    <t>Deutsche Bank AG</t>
  </si>
  <si>
    <t>Lear Corporation</t>
  </si>
  <si>
    <t>Meritage Homes Corporation</t>
  </si>
  <si>
    <t>NN Group NV</t>
  </si>
  <si>
    <t>Orange SA</t>
  </si>
  <si>
    <t>Synchrony Financial</t>
  </si>
  <si>
    <t>Terex Corporation</t>
  </si>
  <si>
    <t>The Western Union Company</t>
  </si>
  <si>
    <t>Hengan International Group Company Limited</t>
  </si>
  <si>
    <t>Macy's, Inc.</t>
  </si>
  <si>
    <t>Big Lots, Inc.</t>
  </si>
  <si>
    <t>Ipsen SA</t>
  </si>
  <si>
    <t>ASR Nederland NV</t>
  </si>
  <si>
    <t>Bank of Ireland Group Plc</t>
  </si>
  <si>
    <t>Legal &amp; General Group Plc</t>
  </si>
  <si>
    <t>Linamar Corporation</t>
  </si>
  <si>
    <t>SM Energy Company</t>
  </si>
  <si>
    <t>Taylor Morrison Home Corporation</t>
  </si>
  <si>
    <t>Unum Group</t>
  </si>
  <si>
    <t>Wan Hai Lines Ltd.</t>
  </si>
  <si>
    <t>Affiliated Managers Group, Inc.</t>
  </si>
  <si>
    <t>Lincoln National Corporation</t>
  </si>
  <si>
    <t>Nan Ya Printed Circuit Board Corp</t>
  </si>
  <si>
    <t>Powertech Technology, Inc.</t>
  </si>
  <si>
    <t>PT Telkom Indonesia (Persero) Tbk</t>
  </si>
  <si>
    <t>Indonesia</t>
  </si>
  <si>
    <t>Victoria's Secret &amp; Co.</t>
  </si>
  <si>
    <t>Yang Ming Marine Transport Corp.</t>
  </si>
  <si>
    <t>Evergreen Marine Corp. (Taiwan) Ltd.</t>
  </si>
  <si>
    <t>Kumba Iron Ore Ltd.</t>
  </si>
  <si>
    <t>Approve Implementation of the Remuneration Policy</t>
  </si>
  <si>
    <t>Winbond Electronics Corp.</t>
  </si>
  <si>
    <t>Zhen Ding Technology Holding Ltd.</t>
  </si>
  <si>
    <t>China Yongda Automobiles Services Holdings Limited</t>
  </si>
  <si>
    <t>Faurecia SE</t>
  </si>
  <si>
    <t>NXP Semiconductors N.V.</t>
  </si>
  <si>
    <t>Tourmaline Oil Corp.</t>
  </si>
  <si>
    <t>Allegion Plc</t>
  </si>
  <si>
    <t>Compagnie de Saint-Gobain SA</t>
  </si>
  <si>
    <t>Xinyi Glass Holdings Ltd.</t>
  </si>
  <si>
    <t>Carrefour SA</t>
  </si>
  <si>
    <t>OMV AG</t>
  </si>
  <si>
    <t>Red Electrica Corp. SA</t>
  </si>
  <si>
    <t>Antero Resources Corporation</t>
  </si>
  <si>
    <t>Centrica Plc</t>
  </si>
  <si>
    <t>Organon &amp; Co.</t>
  </si>
  <si>
    <t>Devon Energy Corporation</t>
  </si>
  <si>
    <t>HF Sinclair Corporation</t>
  </si>
  <si>
    <t>Novatek Microelectronics Corp.</t>
  </si>
  <si>
    <t>Yageo Corp.</t>
  </si>
  <si>
    <t>DaVita Inc.</t>
  </si>
  <si>
    <t>Diamondback Energy, Inc.</t>
  </si>
  <si>
    <t>DWS Group GmbH &amp; Co. KGaA</t>
  </si>
  <si>
    <t>Micro-Star International Co., Ltd.</t>
  </si>
  <si>
    <t>Stifel Financial Corp.</t>
  </si>
  <si>
    <t>Builders FirstSource, Inc.</t>
  </si>
  <si>
    <t>Vanguard International Semiconductor Corp.</t>
  </si>
  <si>
    <t>Ganfeng Lithium Co., Ltd.</t>
  </si>
  <si>
    <t>Simplo Technology Co., Ltd.</t>
  </si>
  <si>
    <t>Toyota Motor Corp.</t>
  </si>
  <si>
    <t>Unimicron Technology Corp.</t>
  </si>
  <si>
    <t>AMC Networks Inc.</t>
  </si>
  <si>
    <t>Aisin Corp.</t>
  </si>
  <si>
    <t>AU Optronics Corp.</t>
  </si>
  <si>
    <t>Cathay Financial Holdings Co. Ltd.</t>
  </si>
  <si>
    <t>Fubon Financial Holding Co., Ltd.</t>
  </si>
  <si>
    <t>Signet Jewelers Limited</t>
  </si>
  <si>
    <t>Mitsui O.S.K. Lines, Ltd.</t>
  </si>
  <si>
    <t>Nien Made Enterprise Co., Ltd.</t>
  </si>
  <si>
    <t>Canadian Solar Inc.</t>
  </si>
  <si>
    <t>CI Financial Corp.</t>
  </si>
  <si>
    <t>Credit Saison Co., Ltd.</t>
  </si>
  <si>
    <t>Kobe Steel, Ltd.</t>
  </si>
  <si>
    <t>Nippon Yusen KK</t>
  </si>
  <si>
    <t>ASE Technology Holding Co., Ltd.</t>
  </si>
  <si>
    <t>China Construction Bank Corporation</t>
  </si>
  <si>
    <t>Industrial &amp; Commercial Bank of China Limited</t>
  </si>
  <si>
    <t>Obayashi Corp.</t>
  </si>
  <si>
    <t>Ono Pharmaceutical Co., Ltd.</t>
  </si>
  <si>
    <t>Panasonic Holdings Corp.</t>
  </si>
  <si>
    <t>Sino-American Silicon Products, Inc.</t>
  </si>
  <si>
    <t>Sumitomo Chemical Co., Ltd.</t>
  </si>
  <si>
    <t>DOWA HOLDINGS Co., Ltd.</t>
  </si>
  <si>
    <t>Innolux Corp.</t>
  </si>
  <si>
    <t>Marubeni Corp.</t>
  </si>
  <si>
    <t>Mazda Motor Corp.</t>
  </si>
  <si>
    <t>Mitsubishi Corp.</t>
  </si>
  <si>
    <t>Mitsui Chemicals, Inc.</t>
  </si>
  <si>
    <t>SCREEN Holdings Co., Ltd.</t>
  </si>
  <si>
    <t>Toyota Tsusho Corp.</t>
  </si>
  <si>
    <t>United Therapeutics Corporation</t>
  </si>
  <si>
    <t>China Feihe Ltd.</t>
  </si>
  <si>
    <t>Citizen Watch Co., Ltd.</t>
  </si>
  <si>
    <t>Isuzu Motors Ltd.</t>
  </si>
  <si>
    <t>JTEKT Corp.</t>
  </si>
  <si>
    <t>Kajima Corp.</t>
  </si>
  <si>
    <t>TAISEI Corp.</t>
  </si>
  <si>
    <t>China Merchants Bank Co., Ltd.</t>
  </si>
  <si>
    <t>GS Yuasa Corp.</t>
  </si>
  <si>
    <t>HASEKO Corp.</t>
  </si>
  <si>
    <t>Kaneka Corp.</t>
  </si>
  <si>
    <t>Mitsui Mining &amp; Smelting Co., Ltd.</t>
  </si>
  <si>
    <t>Rengo Co., Ltd.</t>
  </si>
  <si>
    <t>Daewoo Engineering &amp; Construction Co. Ltd.</t>
  </si>
  <si>
    <t>Pearson Plc</t>
  </si>
  <si>
    <t>Ocado Group Plc</t>
  </si>
  <si>
    <t>IWG Plc</t>
  </si>
  <si>
    <t>ConvaTec Group Plc</t>
  </si>
  <si>
    <t>Whitbread Plc</t>
  </si>
  <si>
    <t>Tesco Plc</t>
  </si>
  <si>
    <t>Methanex Corporation</t>
  </si>
  <si>
    <t>Gibson Energy Inc.</t>
  </si>
  <si>
    <t>Keyera Corp.</t>
  </si>
  <si>
    <t>Intact Financial Corporation</t>
  </si>
  <si>
    <t>Lundin Mining Corporation</t>
  </si>
  <si>
    <t>abrdn Plc</t>
  </si>
  <si>
    <t>Anthem, Inc.</t>
  </si>
  <si>
    <t>Passive Investments</t>
  </si>
  <si>
    <t>UBS</t>
  </si>
  <si>
    <t>AAOF01</t>
  </si>
  <si>
    <t>LF ACCESS Alpha Opportunities Fund</t>
  </si>
  <si>
    <t>Property</t>
  </si>
  <si>
    <t>This fund doesn't vote</t>
  </si>
  <si>
    <t>No votes were cast</t>
  </si>
  <si>
    <t>Voting on Newton Global Equity Sub-fund holdings</t>
  </si>
  <si>
    <t>Reports</t>
  </si>
  <si>
    <t>Auditors</t>
  </si>
  <si>
    <t>Election of Directors</t>
  </si>
  <si>
    <t>Incentives and Remuneration</t>
  </si>
  <si>
    <t>Vote Categorisation</t>
  </si>
  <si>
    <t>Voter Rationale</t>
  </si>
  <si>
    <t>Arca Continental SAB de CV</t>
  </si>
  <si>
    <t>Astral Limited</t>
  </si>
  <si>
    <t>Banpu Public Company Limited</t>
  </si>
  <si>
    <t>Thailand</t>
  </si>
  <si>
    <t>Other Business</t>
  </si>
  <si>
    <t>Delta Electronics (Thailand) Public Company Limited</t>
  </si>
  <si>
    <t>Global Power Synergy Public Company Limited</t>
  </si>
  <si>
    <t>We will not support any unspecified items included in the agenda of the general meeting of shareholders.</t>
  </si>
  <si>
    <t>Koc Holding A.S.</t>
  </si>
  <si>
    <t>Approve Director Remuneration</t>
  </si>
  <si>
    <t>Wishes</t>
  </si>
  <si>
    <t>LONGi Green Energy Technology Co., Ltd.</t>
  </si>
  <si>
    <t>Orbia Advance Corporation SAB de CV</t>
  </si>
  <si>
    <t>Shanxi Xinghuacun Fen Wine Factory Co., Ltd.</t>
  </si>
  <si>
    <t>Shree Cement Limited</t>
  </si>
  <si>
    <t>Suzhou Maxwell Technologies Co., Ltd.</t>
  </si>
  <si>
    <t>Approve to Appoint Auditor</t>
  </si>
  <si>
    <t>HDFC Life Insurance Company limited</t>
  </si>
  <si>
    <t>Petronet Lng Limited</t>
  </si>
  <si>
    <t>Bangkok Expressway &amp; Metro Public Co. Ltd.</t>
  </si>
  <si>
    <t>Henkel AG &amp; Co. KGaA</t>
  </si>
  <si>
    <t>Maytronics Ltd.</t>
  </si>
  <si>
    <t>B1</t>
  </si>
  <si>
    <t>If you are an Interest Holder as defined in Section 1 of the Securities Law, 1968, vote FOR.  Otherwise, vote against.</t>
  </si>
  <si>
    <t>B2</t>
  </si>
  <si>
    <t>If you are a Senior Officer as defined in Section 37(D) of the Securities Law, 1968, vote FOR. Otherwise, vote against.</t>
  </si>
  <si>
    <t>B3</t>
  </si>
  <si>
    <t>If you are an Institutional Investor as defined in Regulation 1 of the Supervision Financial Services Regulations 2009 or a Manager of a Joint Investment Trust Fund as defined in the Joint Investment Trust Law, 1994, vote FOR. Otherwise, vote against.</t>
  </si>
  <si>
    <t>PTT Global Chemical Plc</t>
  </si>
  <si>
    <t>Thai Union Group Public Co. Ltd.</t>
  </si>
  <si>
    <t>The Siam Commercial Bank Public Company Limited</t>
  </si>
  <si>
    <t>Total Access Communication Public Co., Ltd.</t>
  </si>
  <si>
    <t>We will support resolutions that require the right to call a special meeting, should they not be too restrictive and are in line with market practice.</t>
  </si>
  <si>
    <t>IRPC Public Co., Ltd.</t>
  </si>
  <si>
    <t>Laurentian Bank of Canada</t>
  </si>
  <si>
    <t>Nokia Oyj</t>
  </si>
  <si>
    <t>OC Oerlikon Corp. AG</t>
  </si>
  <si>
    <t>The Bank of Nova Scotia</t>
  </si>
  <si>
    <t>Vestas Wind Systems A/S</t>
  </si>
  <si>
    <t>China National Chemical Engineering Co., Ltd.</t>
  </si>
  <si>
    <t>CIMIC Group Limited</t>
  </si>
  <si>
    <t>EDP-Energias de Portugal SA</t>
  </si>
  <si>
    <t>Elisa Oyj</t>
  </si>
  <si>
    <t>Ferrovial SA</t>
  </si>
  <si>
    <t>Infrastrutture Wireless Italiane SpA</t>
  </si>
  <si>
    <t>North Industries Group Red Arrow Co., Ltd.</t>
  </si>
  <si>
    <t>Saab AB</t>
  </si>
  <si>
    <t>SBM Offshore NV</t>
  </si>
  <si>
    <t>Schlumberger N.V.</t>
  </si>
  <si>
    <t>Shanghai Junshi Biosciences Co., Ltd.</t>
  </si>
  <si>
    <t>Approve Number of Shares to be Issued</t>
  </si>
  <si>
    <t>Approve Lock-up Period</t>
  </si>
  <si>
    <t>SSAB AB</t>
  </si>
  <si>
    <t>Sulzer AG</t>
  </si>
  <si>
    <t>Telia Co. AB</t>
  </si>
  <si>
    <t>Volvo AB</t>
  </si>
  <si>
    <t>Zurich Insurance Group AG</t>
  </si>
  <si>
    <t>Ahli United Bank BSC</t>
  </si>
  <si>
    <t>Andritz AG</t>
  </si>
  <si>
    <t>Banco BPM SpA</t>
  </si>
  <si>
    <t>Bosch Limited</t>
  </si>
  <si>
    <t>Canadian Imperial Bank of Commerce</t>
  </si>
  <si>
    <t>Canadian Western Bank</t>
  </si>
  <si>
    <t>Deutsche Telekom AG</t>
  </si>
  <si>
    <t>H.B. Fuller Company</t>
  </si>
  <si>
    <t>Husqvarna AB</t>
  </si>
  <si>
    <t>ISS A/S</t>
  </si>
  <si>
    <t>Kasikornbank Public Co. Ltd.</t>
  </si>
  <si>
    <t>KB Home</t>
  </si>
  <si>
    <t>Kesko Oyj</t>
  </si>
  <si>
    <t>KrungThai Card Public Company Limited</t>
  </si>
  <si>
    <t>Nestle SA</t>
  </si>
  <si>
    <t>PTT Oil &amp; Retail Business Public Co., Ltd.</t>
  </si>
  <si>
    <t>Scentre Group</t>
  </si>
  <si>
    <t>Sichuan Chuantou Energy Co., Ltd.</t>
  </si>
  <si>
    <t>SIG Combibloc Group AG</t>
  </si>
  <si>
    <t>Sri Trang Gloves (Thailand) Public Company Limited</t>
  </si>
  <si>
    <t>Sunwoda Electronic Co., Ltd.</t>
  </si>
  <si>
    <t>Telecom Italia SpA</t>
  </si>
  <si>
    <t>Telefonica SA</t>
  </si>
  <si>
    <t>Thai Oil Public Company Limited</t>
  </si>
  <si>
    <t>Varun Beverages Limited</t>
  </si>
  <si>
    <t>Wal-Mart de Mexico SAB de CV</t>
  </si>
  <si>
    <t>Axis Bank Limited</t>
  </si>
  <si>
    <t>Beijing Enlight Media Co., Ltd.</t>
  </si>
  <si>
    <t>Carnival Corporation</t>
  </si>
  <si>
    <t>Carnival Plc</t>
  </si>
  <si>
    <t>China Jushi Co. Ltd.</t>
  </si>
  <si>
    <t>Amend Rules and Procedures Regarding General Meetings of Shareholders</t>
  </si>
  <si>
    <t>Discovery, Inc.</t>
  </si>
  <si>
    <t>East Money Information Co., Ltd.</t>
  </si>
  <si>
    <t>Evolution AB</t>
  </si>
  <si>
    <t>Fomento Economico Mexicano SAB de CV</t>
  </si>
  <si>
    <t>Gulf Energy Development Public Co. Ltd.</t>
  </si>
  <si>
    <t>Home Product Center Public Company Limited</t>
  </si>
  <si>
    <t>Jiangsu Eastern Shenghong Co., Ltd.</t>
  </si>
  <si>
    <t>Krung Thai Bank Public Co., Ltd.</t>
  </si>
  <si>
    <t>L&amp;T Finance Holdings Limited</t>
  </si>
  <si>
    <t>OneConnect Financial Technology Co. Ltd.</t>
  </si>
  <si>
    <t>Orsted A/S</t>
  </si>
  <si>
    <t>OZ Minerals Limited</t>
  </si>
  <si>
    <t>Page Industries Limited</t>
  </si>
  <si>
    <t>PT United Tractors Tbk</t>
  </si>
  <si>
    <t>PTT Public Co., Ltd.</t>
  </si>
  <si>
    <t>Thanachart Capital Public Company Limited</t>
  </si>
  <si>
    <t>UniCredit SpA</t>
  </si>
  <si>
    <t>Yonyou Network Technology Co., Ltd.</t>
  </si>
  <si>
    <t>Approve Remuneration of Supervisors</t>
  </si>
  <si>
    <t>Amend Rules and Procedures Regarding Meetings of Board of Directors</t>
  </si>
  <si>
    <t>Indian Railway Catering and Tourism Corporation Limited</t>
  </si>
  <si>
    <t>National Petrochemical Co. (Saudi Arabia)</t>
  </si>
  <si>
    <t>Saudi Arabia</t>
  </si>
  <si>
    <t>Saudi Basic Industries Corp.</t>
  </si>
  <si>
    <t>Saudi Cement Co.</t>
  </si>
  <si>
    <t>Saudi Industrial Investment Group</t>
  </si>
  <si>
    <t>Bank Albilad</t>
  </si>
  <si>
    <t>Beijing Dabeinong Technology Group Co., Ltd.</t>
  </si>
  <si>
    <t>Do-Fluoride New Materials Co., Ltd.</t>
  </si>
  <si>
    <t>Hunan Valin Steel Co., Ltd.</t>
  </si>
  <si>
    <t>LianChuang Electronic Technology Co., Ltd.</t>
  </si>
  <si>
    <t>Satellite Chemical Co., Ltd.</t>
  </si>
  <si>
    <t>Approve Repurchase and Cancellation of Performance Shares</t>
  </si>
  <si>
    <t>Shenzhen Kaifa Technology Co., Ltd.</t>
  </si>
  <si>
    <t>The Goodyear Tire &amp; Rubber Company</t>
  </si>
  <si>
    <t>Wanhua Chemical Group Co. Ltd.</t>
  </si>
  <si>
    <t>A. O. Smith Corporation</t>
  </si>
  <si>
    <t>Airbus SE</t>
  </si>
  <si>
    <t>Almarai Co. Ltd.</t>
  </si>
  <si>
    <t>Amot Investments Ltd.</t>
  </si>
  <si>
    <t>Arab National Bank</t>
  </si>
  <si>
    <t>Bangkok Bank Public Company Limited</t>
  </si>
  <si>
    <t>Bangkok Dusit Medical Services Public Co. Ltd.</t>
  </si>
  <si>
    <t>Beijing New Building Materials Public Ltd. Co.</t>
  </si>
  <si>
    <t>Bucher Industries AG</t>
  </si>
  <si>
    <t>CECONOMY AG</t>
  </si>
  <si>
    <t>China CSSC Holdings Ltd.</t>
  </si>
  <si>
    <t>Chongqing Rural Commercial Bank Co., Ltd.</t>
  </si>
  <si>
    <t>Davide Campari-Milano NV</t>
  </si>
  <si>
    <t>DHC Software Co., Ltd.</t>
  </si>
  <si>
    <t>IQVIA Holdings Inc.</t>
  </si>
  <si>
    <t>Jiangsu Goodwe Power Supply Technology Co., Ltd.</t>
  </si>
  <si>
    <t>medmix AG</t>
  </si>
  <si>
    <t>Nestle India Ltd.</t>
  </si>
  <si>
    <t>Prysmian SpA</t>
  </si>
  <si>
    <t>Riyad Bank</t>
  </si>
  <si>
    <t>Sika AG</t>
  </si>
  <si>
    <t>Synopsys, Inc.</t>
  </si>
  <si>
    <t>TMBThanachart Bank Public Co. Ltd.</t>
  </si>
  <si>
    <t>VINCI SA</t>
  </si>
  <si>
    <t>Walvax Biotechnology Co., Ltd.</t>
  </si>
  <si>
    <t>Xiamen International Trade Group Corp. Ltd.</t>
  </si>
  <si>
    <t>CNE000000MN4</t>
  </si>
  <si>
    <t>Approve Methods to Assess the Performance of Plan Participants</t>
  </si>
  <si>
    <t>Approve Authorization of Board to Handle All Related Matters</t>
  </si>
  <si>
    <t>Adecco Group AG</t>
  </si>
  <si>
    <t>Alinma Bank</t>
  </si>
  <si>
    <t>CITIC Securities Co., Ltd.</t>
  </si>
  <si>
    <t>CNH Industrial NV</t>
  </si>
  <si>
    <t>Coal India Ltd.</t>
  </si>
  <si>
    <t>Dometic Group AB</t>
  </si>
  <si>
    <t>Ferrari NV</t>
  </si>
  <si>
    <t>Geberit AG</t>
  </si>
  <si>
    <t>Guangzhou Tinci Materials Technology Co., Ltd.</t>
  </si>
  <si>
    <t>Iveco Group NV</t>
  </si>
  <si>
    <t>Koninklijke Ahold Delhaize NV</t>
  </si>
  <si>
    <t>Koninklijke BAM Groep NV</t>
  </si>
  <si>
    <t>Minth Group Limited</t>
  </si>
  <si>
    <t>Orient Securities Co., Ltd.</t>
  </si>
  <si>
    <t>Royal KPN NV</t>
  </si>
  <si>
    <t>SABIC Agri-Nutrients Co.</t>
  </si>
  <si>
    <t>Shenzhen Capchem Technology Co., Ltd.</t>
  </si>
  <si>
    <t>Approve Issue Size</t>
  </si>
  <si>
    <t>Approve Resolution Validity Period</t>
  </si>
  <si>
    <t>Approve Feasibility Analysis Report on the Use of Proceeds</t>
  </si>
  <si>
    <t>Approve Report on the Usage of Previously Raised Funds</t>
  </si>
  <si>
    <t>Approve Impact of Dilution of Current Returns on Major Financial Indicators, the Relevant Measures to be Taken and Commitment from Relevant Parties</t>
  </si>
  <si>
    <t>Smith &amp; Nephew Plc</t>
  </si>
  <si>
    <t>Swiss Re AG</t>
  </si>
  <si>
    <t>Adobe Inc.</t>
  </si>
  <si>
    <t>Beiersdorf AG</t>
  </si>
  <si>
    <t>Carrier Global Corporation</t>
  </si>
  <si>
    <t>Duke Realty Corporation</t>
  </si>
  <si>
    <t>Malayan Banking Berhad</t>
  </si>
  <si>
    <t>Paz Oil Co. Ltd.</t>
  </si>
  <si>
    <t>Poly Property Development Co., Ltd.</t>
  </si>
  <si>
    <t>Teleperformance SE</t>
  </si>
  <si>
    <t>Unisplendour Co., Ltd.</t>
  </si>
  <si>
    <t>Allwinner Technology Co., Ltd.</t>
  </si>
  <si>
    <t>AVIC Electromechanical Systems Co., Ltd.</t>
  </si>
  <si>
    <t>Foshan Haitian Flavouring &amp; Food Co., Ltd.</t>
  </si>
  <si>
    <t>Hundsun Technologies, Inc.</t>
  </si>
  <si>
    <t>Hindustan Unilever Limited</t>
  </si>
  <si>
    <t>Tata Consultancy Services Limited</t>
  </si>
  <si>
    <t>Bharat Petroleum Corporation Limited</t>
  </si>
  <si>
    <t>Saudi National Bank</t>
  </si>
  <si>
    <t>The Saudi British Bank</t>
  </si>
  <si>
    <t>Angel Yeast Co., Ltd.</t>
  </si>
  <si>
    <t>Dr. Sulaiman Al-Habib Medical Services Group Co.</t>
  </si>
  <si>
    <t>Indiabulls Housing Finance Limited</t>
  </si>
  <si>
    <t>Jinke Property Group Co., Ltd.</t>
  </si>
  <si>
    <t>NTPC Limited</t>
  </si>
  <si>
    <t>Sahara International Petrochemical Co.</t>
  </si>
  <si>
    <t>Yangzijiang Shipbuilding (Holdings) Ltd.</t>
  </si>
  <si>
    <t>Yifeng Pharmacy Chain Co., Ltd.</t>
  </si>
  <si>
    <t>Bank Aljazira</t>
  </si>
  <si>
    <t>DraftKings Inc.</t>
  </si>
  <si>
    <t>Electricity Generating Public Company Limited</t>
  </si>
  <si>
    <t>Global Net Lease, Inc.</t>
  </si>
  <si>
    <t>Henan Shuanghui Investment &amp; Development Co., Ltd.</t>
  </si>
  <si>
    <t>Muangthai Capital Public Co. Ltd.</t>
  </si>
  <si>
    <t>Ningbo Ronbay New Energy Technology Co., Ltd.</t>
  </si>
  <si>
    <t>Approve Share Type and Par Value</t>
  </si>
  <si>
    <t>Ningbo Zhoushan Port Co., Ltd.</t>
  </si>
  <si>
    <t>Pinnacle Financial Partners, Inc.</t>
  </si>
  <si>
    <t>PostNL NV</t>
  </si>
  <si>
    <t>Prosperity Bancshares, Inc.</t>
  </si>
  <si>
    <t>Public Service Enterprise Group Incorporated</t>
  </si>
  <si>
    <t>Saudi Kayan Petrochemical Co.</t>
  </si>
  <si>
    <t>Saudi Telecom Co.</t>
  </si>
  <si>
    <t>Shenzhen Dynanonic Co., Ltd.</t>
  </si>
  <si>
    <t>Tangshan Jidong Cement Co. Ltd.</t>
  </si>
  <si>
    <t>Texas Capital Bancshares, Inc.</t>
  </si>
  <si>
    <t>The Saudi Investment Bank</t>
  </si>
  <si>
    <t>America Movil SAB de CV</t>
  </si>
  <si>
    <t>Asian Paints Limited</t>
  </si>
  <si>
    <t>BPER Banca SpA</t>
  </si>
  <si>
    <t>Bunzl Plc</t>
  </si>
  <si>
    <t>Celanese Corporation</t>
  </si>
  <si>
    <t>Commerce Bancshares, Inc.</t>
  </si>
  <si>
    <t>Eiffage SA</t>
  </si>
  <si>
    <t>EQT Corporation</t>
  </si>
  <si>
    <t>First Hawaiian, Inc.</t>
  </si>
  <si>
    <t>Georg Fischer AG</t>
  </si>
  <si>
    <t>Grupo Aeroportuario del Sureste SA de CV</t>
  </si>
  <si>
    <t>Grupo de Inversiones Suramericana SA</t>
  </si>
  <si>
    <t>Hermes International SCA</t>
  </si>
  <si>
    <t>Huntington Bancshares Incorporated</t>
  </si>
  <si>
    <t>Indian Oil Corporation Limited</t>
  </si>
  <si>
    <t>Keppel DC REIT</t>
  </si>
  <si>
    <t>Komercni banka, a.s.</t>
  </si>
  <si>
    <t>Lingyi iTech (Guangdong) Co.</t>
  </si>
  <si>
    <t>Mobile Telecommunications Co. Saudi Arabia</t>
  </si>
  <si>
    <t>National Industrialization Co.</t>
  </si>
  <si>
    <t>Ovctek China, Inc.</t>
  </si>
  <si>
    <t>Proximus SA</t>
  </si>
  <si>
    <t>PT Astra International Tbk</t>
  </si>
  <si>
    <t>Royal Vopak NV</t>
  </si>
  <si>
    <t>Shanghai AJ Group Co., Ltd.</t>
  </si>
  <si>
    <t>Shanghai Putailai New Energy Technology Co., Ltd.</t>
  </si>
  <si>
    <t>Spotify Technology SA</t>
  </si>
  <si>
    <t>Suntec Real Estate Investment Trust</t>
  </si>
  <si>
    <t>The Sherwin-Williams Company</t>
  </si>
  <si>
    <t>Tianfeng Securities Co., Ltd.</t>
  </si>
  <si>
    <t>Approve Use of Proceeds</t>
  </si>
  <si>
    <t>UFP Industries, Inc.</t>
  </si>
  <si>
    <t>ZhongAn Online P &amp; C Insurance Co., Ltd.</t>
  </si>
  <si>
    <t>ACC Limited</t>
  </si>
  <si>
    <t>AGNC Investment Corp.</t>
  </si>
  <si>
    <t>Berli Jucker Public Co. Ltd.</t>
  </si>
  <si>
    <t>Bloomberry Resorts Corporation</t>
  </si>
  <si>
    <t>CapitaLand Integrated Commercial Trust</t>
  </si>
  <si>
    <t>Carabao Group Public Company Limited</t>
  </si>
  <si>
    <t>Cembra Money Bank AG</t>
  </si>
  <si>
    <t>CIMB Group Holdings Berhad</t>
  </si>
  <si>
    <t>Citrix Systems, Inc.</t>
  </si>
  <si>
    <t>Covivio SA</t>
  </si>
  <si>
    <t>ENGIE SA</t>
  </si>
  <si>
    <t>Fairfax Financial Holdings Limited</t>
  </si>
  <si>
    <t>Flughafen Zuerich AG</t>
  </si>
  <si>
    <t>Gecina SA</t>
  </si>
  <si>
    <t>Genting Singapore Limited</t>
  </si>
  <si>
    <t>GlaxoSmithKline Pharmaceuticals Limited</t>
  </si>
  <si>
    <t>Hangzhou Robam Appliances Co., Ltd.</t>
  </si>
  <si>
    <t>HCA Healthcare, Inc.</t>
  </si>
  <si>
    <t>Heineken Holding NV</t>
  </si>
  <si>
    <t>Heineken NV</t>
  </si>
  <si>
    <t>Humana Inc.</t>
  </si>
  <si>
    <t>Industrivarden AB</t>
  </si>
  <si>
    <t>International Container Terminal Services, Inc.</t>
  </si>
  <si>
    <t>Jeronimo Martins SGPS SA</t>
  </si>
  <si>
    <t>Jyske Bank A/S</t>
  </si>
  <si>
    <t>Kiatnakin Phatra Bank Public Company Limited</t>
  </si>
  <si>
    <t>Lincoln Electric Holdings, Inc.</t>
  </si>
  <si>
    <t>Lockheed Martin Corporation</t>
  </si>
  <si>
    <t>Metso Outotec Oyj</t>
  </si>
  <si>
    <t>Newmont Corporation</t>
  </si>
  <si>
    <t>PETRONAS Chemicals Group Berhad</t>
  </si>
  <si>
    <t>Plastic Omnium SE</t>
  </si>
  <si>
    <t>SEGRO Plc</t>
  </si>
  <si>
    <t>Shanghai Yuyuan Tourist Mart Group Co., Ltd.</t>
  </si>
  <si>
    <t>Singapore Technologies Engineering Ltd.</t>
  </si>
  <si>
    <t>SVB Financial Group</t>
  </si>
  <si>
    <t>Sweco AB</t>
  </si>
  <si>
    <t>The AES Corporation</t>
  </si>
  <si>
    <t>United Overseas Bank Limited (Singapore)</t>
  </si>
  <si>
    <t>Wilmar International Limited</t>
  </si>
  <si>
    <t>Akzo Nobel NV</t>
  </si>
  <si>
    <t>Ascott Residence Trust</t>
  </si>
  <si>
    <t>Asset World Corp. Pcl</t>
  </si>
  <si>
    <t>BDO Unibank, Inc.</t>
  </si>
  <si>
    <t>CenterPoint Energy, Inc.</t>
  </si>
  <si>
    <t>Central Pattana Public Company Limited</t>
  </si>
  <si>
    <t>China Greatwall Technology Group Co., Ltd.</t>
  </si>
  <si>
    <t>CNP Assurances SA</t>
  </si>
  <si>
    <t>CP All Public Company Limited</t>
  </si>
  <si>
    <t>Energy Absolute Public Co. Ltd.</t>
  </si>
  <si>
    <t>GATX Corporation</t>
  </si>
  <si>
    <t>Gruma SAB de CV</t>
  </si>
  <si>
    <t>Grupo Financiero Banorte SAB de CV</t>
  </si>
  <si>
    <t>Guoyuan Securities Co., Ltd.</t>
  </si>
  <si>
    <t>Icade SA</t>
  </si>
  <si>
    <t>Keppel Corporation Limited</t>
  </si>
  <si>
    <t>L3Harris Technologies, Inc.</t>
  </si>
  <si>
    <t>Lens Technology Co., Ltd.</t>
  </si>
  <si>
    <t>Merck KGaA</t>
  </si>
  <si>
    <t>Minor International Public Company Limited</t>
  </si>
  <si>
    <t>Portland General Electric Company</t>
  </si>
  <si>
    <t>PT XL Axiata Tbk</t>
  </si>
  <si>
    <t>Approve Auditors and Authorize Board to Fix Their Remuneration</t>
  </si>
  <si>
    <t>Red Star Macalline Group Corporation Ltd.</t>
  </si>
  <si>
    <t>Shengyi Technology Co., Ltd.</t>
  </si>
  <si>
    <t>Srisawad Corporation Public Company Limited</t>
  </si>
  <si>
    <t>Stanley Black &amp; Decker, Inc.</t>
  </si>
  <si>
    <t>Swiss Life Holding AG</t>
  </si>
  <si>
    <t>Zhejiang Dahua Technology Co. Ltd.</t>
  </si>
  <si>
    <t>Fastenal Company</t>
  </si>
  <si>
    <t>Aboitiz Power Corp.</t>
  </si>
  <si>
    <t>AECC Aero-engine Control Co., Ltd.</t>
  </si>
  <si>
    <t>Digital Telecommunications Infrastructure Fund</t>
  </si>
  <si>
    <t>Epiroc AB</t>
  </si>
  <si>
    <t>Great Wall Motor Company Limited</t>
  </si>
  <si>
    <t>Hikma Pharmaceuticals Plc</t>
  </si>
  <si>
    <t>Honeywell International Inc.</t>
  </si>
  <si>
    <t>Jiangxi Special Electric Motor Co., Ltd.</t>
  </si>
  <si>
    <t>M&amp;T Bank Corporation</t>
  </si>
  <si>
    <t>Petronas Dagangan Berhad</t>
  </si>
  <si>
    <t>Raytheon Technologies Corporation</t>
  </si>
  <si>
    <t>Sany Heavy Industry Co., Ltd.</t>
  </si>
  <si>
    <t>CNE000001F70</t>
  </si>
  <si>
    <t>SM Prime Holdings, Inc.</t>
  </si>
  <si>
    <t>TISCO Financial Group Public Company Limited</t>
  </si>
  <si>
    <t>Tower Semiconductor Ltd.</t>
  </si>
  <si>
    <t>VERBUND AG</t>
  </si>
  <si>
    <t>Vivendi SE</t>
  </si>
  <si>
    <t>Alfa Laval AB</t>
  </si>
  <si>
    <t>Aluminum Corporation of China Limited</t>
  </si>
  <si>
    <t>American Electric Power Company, Inc.</t>
  </si>
  <si>
    <t>Associated Banc-Corp</t>
  </si>
  <si>
    <t>Atlas Copco AB</t>
  </si>
  <si>
    <t>Bank of America Corporation</t>
  </si>
  <si>
    <t>Bio-Rad Laboratories, Inc.</t>
  </si>
  <si>
    <t>Black Hills Corporation</t>
  </si>
  <si>
    <t>Centene Corporation</t>
  </si>
  <si>
    <t>Charoen Pokphand Foods Public Co. Ltd.</t>
  </si>
  <si>
    <t>Charter Communications, Inc.</t>
  </si>
  <si>
    <t>Comerica Incorporated</t>
  </si>
  <si>
    <t>Controladora Vuela Compania de Aviacion SAB de CV</t>
  </si>
  <si>
    <t>Cousins Properties Incorporated</t>
  </si>
  <si>
    <t>Danone SA</t>
  </si>
  <si>
    <t>Domino's Pizza, Inc.</t>
  </si>
  <si>
    <t>Equity LifeStyle Properties, Inc.</t>
  </si>
  <si>
    <t>Eurofins Scientific SE</t>
  </si>
  <si>
    <t>First Citizens BancShares, Inc.</t>
  </si>
  <si>
    <t>First Horizon Corporation</t>
  </si>
  <si>
    <t>Getinge AB</t>
  </si>
  <si>
    <t>Globe Telecom, Inc.</t>
  </si>
  <si>
    <t>Hanesbrands Inc.</t>
  </si>
  <si>
    <t>Hutchison Port Holdings Trust</t>
  </si>
  <si>
    <t>Indorama Ventures Public Co. Ltd.</t>
  </si>
  <si>
    <t>International Business Machines Corporation</t>
  </si>
  <si>
    <t>Italgas SpA</t>
  </si>
  <si>
    <t>Kimco Realty Corporation</t>
  </si>
  <si>
    <t>Kirby Corporation</t>
  </si>
  <si>
    <t>Klepierre SA</t>
  </si>
  <si>
    <t>La Francaise des Jeux SA</t>
  </si>
  <si>
    <t>Land &amp; Houses Public Company Limited</t>
  </si>
  <si>
    <t>MONETA Money Bank, a.s.</t>
  </si>
  <si>
    <t>Moody's Corporation</t>
  </si>
  <si>
    <t>MSCI Inc.</t>
  </si>
  <si>
    <t>PACCAR Inc</t>
  </si>
  <si>
    <t>PerkinElmer, Inc.</t>
  </si>
  <si>
    <t>Qualitas Controladora S.A.B. de C.V.</t>
  </si>
  <si>
    <t>Regal Rexnord Corporation</t>
  </si>
  <si>
    <t>Sekisui House, Ltd.</t>
  </si>
  <si>
    <t>Shaanxi Coal Industry Co., Ltd.</t>
  </si>
  <si>
    <t>Tate &amp; Lyle Plc</t>
  </si>
  <si>
    <t>The GEO Group, Inc.</t>
  </si>
  <si>
    <t>The Williams Companies, Inc.</t>
  </si>
  <si>
    <t>UMB Financial Corporation</t>
  </si>
  <si>
    <t>United States Steel Corporation</t>
  </si>
  <si>
    <t>Valmont Industries, Inc.</t>
  </si>
  <si>
    <t>Vifor Pharma AG</t>
  </si>
  <si>
    <t>Wells Fargo &amp; Company</t>
  </si>
  <si>
    <t>WUS Printed Circuit (Kunshan) Co., Ltd.</t>
  </si>
  <si>
    <t>Advanced Micro Fabrication Equipment, Inc. China</t>
  </si>
  <si>
    <t>Alcon Inc.</t>
  </si>
  <si>
    <t>Anheuser-Busch InBev SA/NV</t>
  </si>
  <si>
    <t>Aptiv Plc</t>
  </si>
  <si>
    <t>Assa Abloy AB</t>
  </si>
  <si>
    <t>Assicurazioni Generali SpA</t>
  </si>
  <si>
    <t>Ayala Land, Inc.</t>
  </si>
  <si>
    <t>B.Grimm Power Public Co. Ltd.</t>
  </si>
  <si>
    <t>Ball Corporation</t>
  </si>
  <si>
    <t>Banco del Bajio SA, Institucion de Banca Multiple</t>
  </si>
  <si>
    <t>Brixmor Property Group Inc.</t>
  </si>
  <si>
    <t>Bumrungrad Hospital Public Co., Ltd.</t>
  </si>
  <si>
    <t>Cellnex Telecom SA</t>
  </si>
  <si>
    <t>Cenovus Energy Inc.</t>
  </si>
  <si>
    <t>Centennial Resource Development, Inc.</t>
  </si>
  <si>
    <t>China Life Insurance Company Limited</t>
  </si>
  <si>
    <t>China Longyuan Power Group Corporation Limited</t>
  </si>
  <si>
    <t>Cigna Corporation</t>
  </si>
  <si>
    <t>CNA Financial Corporation</t>
  </si>
  <si>
    <t>Cullen/Frost Bankers, Inc.</t>
  </si>
  <si>
    <t>Eaton Corporation plc</t>
  </si>
  <si>
    <t>Getlink SE</t>
  </si>
  <si>
    <t>Glacier Bancorp, Inc.</t>
  </si>
  <si>
    <t>Grupo Bimbo SAB de CV</t>
  </si>
  <si>
    <t>Grupo Televisa SAB</t>
  </si>
  <si>
    <t>Hancock Whitney Corporation</t>
  </si>
  <si>
    <t>Hang Lung Group Limited</t>
  </si>
  <si>
    <t>Hang Lung Properties Ltd.</t>
  </si>
  <si>
    <t>Herbalife Nutrition Ltd.</t>
  </si>
  <si>
    <t>Hochtief AG</t>
  </si>
  <si>
    <t>Hong Kong Exchanges and Clearing Limited</t>
  </si>
  <si>
    <t>Huhtamaki Oyj</t>
  </si>
  <si>
    <t>Industrias Bachoco SAB de CV</t>
  </si>
  <si>
    <t>Jardine Cycle &amp; Carriage Limited</t>
  </si>
  <si>
    <t>London Stock Exchange Group Plc</t>
  </si>
  <si>
    <t>Marathon Petroleum Corporation</t>
  </si>
  <si>
    <t>Melisron Ltd.</t>
  </si>
  <si>
    <t>Metropolitan Bank &amp; Trust Company</t>
  </si>
  <si>
    <t>MISC Berhad</t>
  </si>
  <si>
    <t>Oil &amp; Natural Gas Corporation Limited</t>
  </si>
  <si>
    <t>OMV Petrom SA</t>
  </si>
  <si>
    <t>Osotspa Public Co. Ltd.</t>
  </si>
  <si>
    <t>Park Hotels &amp; Resorts Inc.</t>
  </si>
  <si>
    <t>Persimmon Plc</t>
  </si>
  <si>
    <t>Petronas Gas Berhad</t>
  </si>
  <si>
    <t>PT Adaro Energy Indonesia Tbk</t>
  </si>
  <si>
    <t>REC Limited</t>
  </si>
  <si>
    <t>RHB Bank Berhad</t>
  </si>
  <si>
    <t>RTL Group SA</t>
  </si>
  <si>
    <t>Sabre Corporation</t>
  </si>
  <si>
    <t>Sacyr SA</t>
  </si>
  <si>
    <t>Sandvik Aktiebolag</t>
  </si>
  <si>
    <t>Saras SpA</t>
  </si>
  <si>
    <t>Signature Bank</t>
  </si>
  <si>
    <t>SNAM SpA</t>
  </si>
  <si>
    <t>South State Corporation</t>
  </si>
  <si>
    <t>Spirit AeroSystems Holdings, Inc.</t>
  </si>
  <si>
    <t>Swedish Match AB</t>
  </si>
  <si>
    <t>Synovus Financial Corp.</t>
  </si>
  <si>
    <t>Teck Resources Limited</t>
  </si>
  <si>
    <t>Teledyne Technologies Incorporated</t>
  </si>
  <si>
    <t>Telenet Group Holding NV</t>
  </si>
  <si>
    <t>The ODP Corporation</t>
  </si>
  <si>
    <t>The PNC Financial Services Group, Inc.</t>
  </si>
  <si>
    <t>Trelleborg AB</t>
  </si>
  <si>
    <t>Ventas Inc.</t>
  </si>
  <si>
    <t>VICI Properties Inc.</t>
  </si>
  <si>
    <t>A2A SpA</t>
  </si>
  <si>
    <t>Activision Blizzard, Inc.</t>
  </si>
  <si>
    <t>AGCO Corporation</t>
  </si>
  <si>
    <t>Ascendas Real Estate Investment Trust</t>
  </si>
  <si>
    <t>Avery Dennison Corporation</t>
  </si>
  <si>
    <t>AXA SA</t>
  </si>
  <si>
    <t>Bank of the Philippine Islands</t>
  </si>
  <si>
    <t>Beijing Kingsoft Office Software, Inc.</t>
  </si>
  <si>
    <t>Bezeq The Israeli Telecommunication Corp. Ltd.</t>
  </si>
  <si>
    <t>Discuss Financial Statements and the Report of the Board</t>
  </si>
  <si>
    <t>BOE Technology Group Co., Ltd.</t>
  </si>
  <si>
    <t>Boliden AB</t>
  </si>
  <si>
    <t>Bouygues SA</t>
  </si>
  <si>
    <t>British American Tobacco plc</t>
  </si>
  <si>
    <t>Chocoladefabriken Lindt &amp; Spruengli AG</t>
  </si>
  <si>
    <t>Church &amp; Dwight Co., Inc.</t>
  </si>
  <si>
    <t>Citizens Financial Group Inc.</t>
  </si>
  <si>
    <t>City Developments Limited</t>
  </si>
  <si>
    <t>Corning Incorporated</t>
  </si>
  <si>
    <t>CRH Plc</t>
  </si>
  <si>
    <t>Crown Holdings, Inc.</t>
  </si>
  <si>
    <t>EchoStar Corporation</t>
  </si>
  <si>
    <t>Edison International</t>
  </si>
  <si>
    <t>Eurazeo SE</t>
  </si>
  <si>
    <t>Fibra Uno Administracion SA de CV</t>
  </si>
  <si>
    <t>FinecoBank SpA</t>
  </si>
  <si>
    <t>FMC Corporation</t>
  </si>
  <si>
    <t>Fuyao Glass Industry Group Co., Ltd.</t>
  </si>
  <si>
    <t>GEA Group AG</t>
  </si>
  <si>
    <t>Genuine Parts Company</t>
  </si>
  <si>
    <t>Glencore Plc</t>
  </si>
  <si>
    <t>Global Payments Inc.</t>
  </si>
  <si>
    <t>Globe Life Inc.</t>
  </si>
  <si>
    <t>Grupo Carso SAB de CV</t>
  </si>
  <si>
    <t>Grupo Cementos de Chihuahua SAB de CV</t>
  </si>
  <si>
    <t>Grupo Mexico S.A.B. de C.V.</t>
  </si>
  <si>
    <t>Hammerson Plc</t>
  </si>
  <si>
    <t>Healthpeak Properties, Inc.</t>
  </si>
  <si>
    <t>Hera SpA</t>
  </si>
  <si>
    <t>Hualan Biological Engineering, Inc.</t>
  </si>
  <si>
    <t>Intuitive Surgical, Inc.</t>
  </si>
  <si>
    <t>Investec Ltd.</t>
  </si>
  <si>
    <t>Investec Plc</t>
  </si>
  <si>
    <t>J.B. Hunt Transport Services, Inc.</t>
  </si>
  <si>
    <t>JELD-WEN Holding, Inc.</t>
  </si>
  <si>
    <t>Kering SA</t>
  </si>
  <si>
    <t>Kerry Group Plc</t>
  </si>
  <si>
    <t>Maxis Berhad</t>
  </si>
  <si>
    <t>Megacable Holdings SAB de CV</t>
  </si>
  <si>
    <t>Moderna, Inc.</t>
  </si>
  <si>
    <t>Muenchener Rueckversicherungs-Gesellschaft AG</t>
  </si>
  <si>
    <t>NEPI Rockcastle Plc</t>
  </si>
  <si>
    <t>Nestle (Malaysia) Berhad</t>
  </si>
  <si>
    <t>Nokian Renkaat Oyj</t>
  </si>
  <si>
    <t>NRG Energy, Inc.</t>
  </si>
  <si>
    <t>Olin Corporation</t>
  </si>
  <si>
    <t>Ping An Healthcare &amp; Technology Company Limited</t>
  </si>
  <si>
    <t>Polaris Inc.</t>
  </si>
  <si>
    <t>Public Storage</t>
  </si>
  <si>
    <t>RWE AG</t>
  </si>
  <si>
    <t>Schroders Plc</t>
  </si>
  <si>
    <t>Select Medical Holdings Corporation</t>
  </si>
  <si>
    <t>Sensient Technologies Corporation</t>
  </si>
  <si>
    <t>Shanghai Waigaoqiao Free Trade Zone Group Co., Ltd.</t>
  </si>
  <si>
    <t>Snap-on Incorporated</t>
  </si>
  <si>
    <t>Starwood Property Trust, Inc.</t>
  </si>
  <si>
    <t>Sunstone Hotel Investors, Inc.</t>
  </si>
  <si>
    <t>Tele2 AB</t>
  </si>
  <si>
    <t>TFI International Inc.</t>
  </si>
  <si>
    <t>The Weir Group Plc</t>
  </si>
  <si>
    <t>Toromont Industries Ltd.</t>
  </si>
  <si>
    <t>TransAlta Corporation</t>
  </si>
  <si>
    <t>UCB SA</t>
  </si>
  <si>
    <t>Umicore</t>
  </si>
  <si>
    <t>Valero Energy Corporation</t>
  </si>
  <si>
    <t>Venture Corporation Limited</t>
  </si>
  <si>
    <t>Webster Financial Corporation</t>
  </si>
  <si>
    <t>Yamana Gold Inc.</t>
  </si>
  <si>
    <t>Yanlord Land Group Limited</t>
  </si>
  <si>
    <t>AECC Aviation Power Co. Ltd.</t>
  </si>
  <si>
    <t>Agnico Eagle Mines Limited</t>
  </si>
  <si>
    <t>AltaGas Ltd.</t>
  </si>
  <si>
    <t>Ambuja Cements Limited</t>
  </si>
  <si>
    <t>Atlantia SpA</t>
  </si>
  <si>
    <t>Ayala Corporation</t>
  </si>
  <si>
    <t>Baloise Holding AG</t>
  </si>
  <si>
    <t>Bank of Hawaii Corporation</t>
  </si>
  <si>
    <t>BASF SE</t>
  </si>
  <si>
    <t>Capital Power Corporation</t>
  </si>
  <si>
    <t>CapitaLand Investment Ltd.</t>
  </si>
  <si>
    <t>Central Retail Corp. Public Co. Ltd.</t>
  </si>
  <si>
    <t>China Merchants Securities Co., Ltd.</t>
  </si>
  <si>
    <t>China Ruyi Holdings Limited</t>
  </si>
  <si>
    <t>ComfortDelGro Corp. Ltd.</t>
  </si>
  <si>
    <t>Continental AG</t>
  </si>
  <si>
    <t>Corteva, Inc.</t>
  </si>
  <si>
    <t>Coterra Energy Inc.</t>
  </si>
  <si>
    <t>DISH Network Corporation</t>
  </si>
  <si>
    <t>Endesa SA</t>
  </si>
  <si>
    <t>G-Bits Network Technology (Xiamen) Co., Ltd.</t>
  </si>
  <si>
    <t>Golden Agri-Resources Ltd</t>
  </si>
  <si>
    <t>Graco Inc.</t>
  </si>
  <si>
    <t>Grupo Elektra SAB de CV</t>
  </si>
  <si>
    <t>Grupo Financiero Inbursa SAB de CV</t>
  </si>
  <si>
    <t>Helvetia Holding AG</t>
  </si>
  <si>
    <t>Hexagon AB</t>
  </si>
  <si>
    <t>Hongta Securities Co., Ltd.</t>
  </si>
  <si>
    <t>Inspur Electronic Information Industry Co., Ltd.</t>
  </si>
  <si>
    <t>Approve Issuance of Medium-term Notes</t>
  </si>
  <si>
    <t>Intesa Sanpaolo SpA</t>
  </si>
  <si>
    <t>Intrum AB</t>
  </si>
  <si>
    <t>JBG SMITH Properties</t>
  </si>
  <si>
    <t>JCET Group Co., Ltd.</t>
  </si>
  <si>
    <t>Kellogg Company</t>
  </si>
  <si>
    <t>Kingspan Group Plc</t>
  </si>
  <si>
    <t>Leidos Holdings, Inc.</t>
  </si>
  <si>
    <t>Lifco AB</t>
  </si>
  <si>
    <t>Mercedes-Benz Group AG</t>
  </si>
  <si>
    <t>NorthWestern Corporation</t>
  </si>
  <si>
    <t>Operadora de Sites Mexicanos SAB de CV</t>
  </si>
  <si>
    <t>Regency Centers Corporation</t>
  </si>
  <si>
    <t>RLJ Lodging Trust</t>
  </si>
  <si>
    <t>S.F. Holding Co., Ltd.</t>
  </si>
  <si>
    <t>Shenzhen Overseas Chinese Town Co., Ltd.</t>
  </si>
  <si>
    <t>Sinotruk (Hong Kong) Limited</t>
  </si>
  <si>
    <t>Smurfit Kappa Group Plc</t>
  </si>
  <si>
    <t>StarPower Semiconductor Ltd.</t>
  </si>
  <si>
    <t>Tata Consumer Products Limited</t>
  </si>
  <si>
    <t>TC Energy Corporation</t>
  </si>
  <si>
    <t>TCL Technology Group Corp.</t>
  </si>
  <si>
    <t>Teleflex Incorporated</t>
  </si>
  <si>
    <t>The Boeing Company</t>
  </si>
  <si>
    <t>Travis Perkins Plc</t>
  </si>
  <si>
    <t>Vonovia SE</t>
  </si>
  <si>
    <t>Yintai Gold Co., Ltd.</t>
  </si>
  <si>
    <t>Zions Bancorporation, N.A.</t>
  </si>
  <si>
    <t>Berkshire Hathaway Inc.</t>
  </si>
  <si>
    <t>GAIL (India) Limited</t>
  </si>
  <si>
    <t>IDFC First Bank Limited</t>
  </si>
  <si>
    <t>Aflac Incorporated</t>
  </si>
  <si>
    <t>Carvana Co.</t>
  </si>
  <si>
    <t>Eli Lilly and Company</t>
  </si>
  <si>
    <t>IMCD NV</t>
  </si>
  <si>
    <t>Paycom Software, Inc.</t>
  </si>
  <si>
    <t>Pitney Bowes Inc.</t>
  </si>
  <si>
    <t>Semirara Mining and Power Corporation</t>
  </si>
  <si>
    <t>Adani Enterprises Limited</t>
  </si>
  <si>
    <t>Adani Green Energy Limited</t>
  </si>
  <si>
    <t>Adani Transmission Limited</t>
  </si>
  <si>
    <t>Allied Properties Real Estate Investment Trust</t>
  </si>
  <si>
    <t>American Express Company</t>
  </si>
  <si>
    <t>American Homes 4 Rent</t>
  </si>
  <si>
    <t>Arcosa, Inc.</t>
  </si>
  <si>
    <t>Barrick Gold Corporation</t>
  </si>
  <si>
    <t>Baxter International Inc.</t>
  </si>
  <si>
    <t>BWX Technologies, Inc.</t>
  </si>
  <si>
    <t>Delek US Holdings, Inc.</t>
  </si>
  <si>
    <t>DiamondRock Hospitality Company</t>
  </si>
  <si>
    <t>Edwards Lifesciences Corporation</t>
  </si>
  <si>
    <t>Evergy, Inc.</t>
  </si>
  <si>
    <t>Expeditors International of Washington, Inc.</t>
  </si>
  <si>
    <t>Fortune Brands Home &amp; Security, Inc.</t>
  </si>
  <si>
    <t>Fuchs Petrolub SE</t>
  </si>
  <si>
    <t>Hubbell Incorporated</t>
  </si>
  <si>
    <t>Huntington Ingalls Industries, Inc.</t>
  </si>
  <si>
    <t>IAMGOLD Corporation</t>
  </si>
  <si>
    <t>Invesco Mortgage Capital Inc.</t>
  </si>
  <si>
    <t>Investor AB</t>
  </si>
  <si>
    <t>Kuehne + Nagel International AG</t>
  </si>
  <si>
    <t>MERLIN Properties SOCIMI SA</t>
  </si>
  <si>
    <t>MRF Limited</t>
  </si>
  <si>
    <t>Physicians Realty Trust</t>
  </si>
  <si>
    <t>Santos Limited</t>
  </si>
  <si>
    <t>Selective Insurance Group, Inc.</t>
  </si>
  <si>
    <t>Symrise AG</t>
  </si>
  <si>
    <t>Tenaris SA</t>
  </si>
  <si>
    <t>TMX Group Limited</t>
  </si>
  <si>
    <t>TPG Telecom Limited</t>
  </si>
  <si>
    <t>Vistra Corp.</t>
  </si>
  <si>
    <t>Wienerberger AG</t>
  </si>
  <si>
    <t>Air Lease Corporation</t>
  </si>
  <si>
    <t>Air Liquide SA</t>
  </si>
  <si>
    <t>AptarGroup, Inc.</t>
  </si>
  <si>
    <t>ArcelorMittal SA</t>
  </si>
  <si>
    <t>Arch Capital Group Ltd.</t>
  </si>
  <si>
    <t>Banco Comercial Portugues SA</t>
  </si>
  <si>
    <t>Brown &amp; Brown, Inc.</t>
  </si>
  <si>
    <t>Carlisle Companies Incorporated</t>
  </si>
  <si>
    <t>CSX Corporation</t>
  </si>
  <si>
    <t>DigitalBridge Group, Inc.</t>
  </si>
  <si>
    <t>Enbridge Inc.</t>
  </si>
  <si>
    <t>Essential Utilities, Inc.</t>
  </si>
  <si>
    <t>Eversource Energy</t>
  </si>
  <si>
    <t>Federal Realty Investment Trust</t>
  </si>
  <si>
    <t>First Industrial Realty Trust, Inc.</t>
  </si>
  <si>
    <t>Franco-Nevada Corporation</t>
  </si>
  <si>
    <t>General Dynamics Corporation</t>
  </si>
  <si>
    <t>Hannover Rueck SE</t>
  </si>
  <si>
    <t>Hennes &amp; Mauritz AB</t>
  </si>
  <si>
    <t>Hilton Grand Vacations Inc.</t>
  </si>
  <si>
    <t>Holcim Ltd.</t>
  </si>
  <si>
    <t>International Flavors &amp; Fragrances Inc.</t>
  </si>
  <si>
    <t>Janus Henderson Group Plc</t>
  </si>
  <si>
    <t>Just Eat Takeaway.com NV</t>
  </si>
  <si>
    <t>Kemper Corporation</t>
  </si>
  <si>
    <t>Loomis AB</t>
  </si>
  <si>
    <t>LT Group, Inc.</t>
  </si>
  <si>
    <t>MGM Resorts International</t>
  </si>
  <si>
    <t>Molina Healthcare, Inc.</t>
  </si>
  <si>
    <t>NVR, Inc.</t>
  </si>
  <si>
    <t>Philip Morris International Inc</t>
  </si>
  <si>
    <t>Prologis, Inc.</t>
  </si>
  <si>
    <t>Realogy Holdings Corp.</t>
  </si>
  <si>
    <t>Service Corporation International</t>
  </si>
  <si>
    <t>Steel Authority of India Limited</t>
  </si>
  <si>
    <t>Stryker Corporation</t>
  </si>
  <si>
    <t>Wolverine World Wide, Inc.</t>
  </si>
  <si>
    <t>ABB India Limited</t>
  </si>
  <si>
    <t>ACS Actividades de Construccion y Servicios SA</t>
  </si>
  <si>
    <t>Alaska Air Group, Inc.</t>
  </si>
  <si>
    <t>Alcoa Corporation</t>
  </si>
  <si>
    <t>American Axle &amp; Manufacturing Holdings, Inc.</t>
  </si>
  <si>
    <t>AMETEK, Inc.</t>
  </si>
  <si>
    <t>Archer-Daniels-Midland Company</t>
  </si>
  <si>
    <t>Asymchem Laboratories (Tianjin) Co., Ltd.</t>
  </si>
  <si>
    <t>Axis Capital Holdings Limited</t>
  </si>
  <si>
    <t>BAE Systems Plc</t>
  </si>
  <si>
    <t>Banque Cantonale Vaudoise</t>
  </si>
  <si>
    <t>Bombardier Inc.</t>
  </si>
  <si>
    <t>Boston Scientific Corporation</t>
  </si>
  <si>
    <t>C.H. Robinson Worldwide, Inc.</t>
  </si>
  <si>
    <t>CA Immobilien Anlagen AG</t>
  </si>
  <si>
    <t>Cadence Design Systems, Inc.</t>
  </si>
  <si>
    <t>CGG</t>
  </si>
  <si>
    <t>Clarivate Plc</t>
  </si>
  <si>
    <t>Constellation Software Inc.</t>
  </si>
  <si>
    <t>Curtiss-Wright Corporation</t>
  </si>
  <si>
    <t>Dairy Farm International Holdings Ltd.</t>
  </si>
  <si>
    <t>DTE Energy Company</t>
  </si>
  <si>
    <t>Duke Energy Corporation</t>
  </si>
  <si>
    <t>Eastman Chemical Company</t>
  </si>
  <si>
    <t>Encompass Health Corporation</t>
  </si>
  <si>
    <t>Enerplus Corporation</t>
  </si>
  <si>
    <t>Equifax Inc.</t>
  </si>
  <si>
    <t>First Quantum Minerals Ltd.</t>
  </si>
  <si>
    <t>Fluor Corporation</t>
  </si>
  <si>
    <t>Fortis Inc.</t>
  </si>
  <si>
    <t>freenet AG</t>
  </si>
  <si>
    <t>Gildan Activewear Inc.</t>
  </si>
  <si>
    <t>Graham Holdings Company</t>
  </si>
  <si>
    <t>Great-West Lifeco Inc.</t>
  </si>
  <si>
    <t>Hang Seng Bank Ltd.</t>
  </si>
  <si>
    <t>Hexcel Corporation</t>
  </si>
  <si>
    <t>IMI Plc</t>
  </si>
  <si>
    <t>Jardine Matheson Holdings Ltd.</t>
  </si>
  <si>
    <t>Jumbo SA</t>
  </si>
  <si>
    <t>Greece</t>
  </si>
  <si>
    <t>LB Group Co., Ltd.</t>
  </si>
  <si>
    <t>Loblaw Companies Limited</t>
  </si>
  <si>
    <t>Melrose Industries Plc</t>
  </si>
  <si>
    <t>Mettler-Toledo International Inc.</t>
  </si>
  <si>
    <t>Mondi Plc</t>
  </si>
  <si>
    <t>MTU Aero Engines AG</t>
  </si>
  <si>
    <t>Murphy USA Inc.</t>
  </si>
  <si>
    <t>Newell Brands Inc.</t>
  </si>
  <si>
    <t>Nexi SpA</t>
  </si>
  <si>
    <t>Parkland Corporation</t>
  </si>
  <si>
    <t>Peabody Energy Corporation</t>
  </si>
  <si>
    <t>Phoenix Group Holdings Plc</t>
  </si>
  <si>
    <t>Piramal Enterprises Limited</t>
  </si>
  <si>
    <t>ProSiebenSat.1 Media SE</t>
  </si>
  <si>
    <t>Public Power Corp. SA</t>
  </si>
  <si>
    <t>QBE Insurance Group Limited</t>
  </si>
  <si>
    <t>RemeGen Co., Ltd.</t>
  </si>
  <si>
    <t>RLI Corp.</t>
  </si>
  <si>
    <t>Schneider Electric SE</t>
  </si>
  <si>
    <t>Securitas AB</t>
  </si>
  <si>
    <t>SNC-Lavalin Group Inc.</t>
  </si>
  <si>
    <t>Sofina SA</t>
  </si>
  <si>
    <t>The Kraft Heinz Company</t>
  </si>
  <si>
    <t>United Rentals, Inc.</t>
  </si>
  <si>
    <t>Univar Solutions Inc.</t>
  </si>
  <si>
    <t>Vitesco Technologies Group AG</t>
  </si>
  <si>
    <t>WEC Energy Group, Inc.</t>
  </si>
  <si>
    <t>Wynn Resorts, Limited</t>
  </si>
  <si>
    <t>Yunnan Energy New Material Co., Ltd.</t>
  </si>
  <si>
    <t>Zurn Water Solutions Corporation</t>
  </si>
  <si>
    <t>Budweiser Brewing Company APAC Limited</t>
  </si>
  <si>
    <t>China Northern Rare Earth (Group) High-Tech Co., Ltd.</t>
  </si>
  <si>
    <t>CLP Holdings Ltd.</t>
  </si>
  <si>
    <t>CMS Energy Corporation</t>
  </si>
  <si>
    <t>CommScope Holding Company, Inc.</t>
  </si>
  <si>
    <t>Dover Corporation</t>
  </si>
  <si>
    <t>DT Midstream, Inc.</t>
  </si>
  <si>
    <t>Entergy Corporation</t>
  </si>
  <si>
    <t>Hawaiian Electric Industries, Inc.</t>
  </si>
  <si>
    <t>IDEX Corporation</t>
  </si>
  <si>
    <t>IGM Financial Inc.</t>
  </si>
  <si>
    <t>Illinois Tool Works Inc.</t>
  </si>
  <si>
    <t>Inner Mongolia Baotou Steel Union Co. Ltd.</t>
  </si>
  <si>
    <t>InterContinental Hotels Group Plc</t>
  </si>
  <si>
    <t>ManpowerGroup Inc.</t>
  </si>
  <si>
    <t>Marriott International, Inc.</t>
  </si>
  <si>
    <t>NCR Corporation</t>
  </si>
  <si>
    <t>Occidental Petroleum Corporation</t>
  </si>
  <si>
    <t>Pembina Pipeline Corporation</t>
  </si>
  <si>
    <t>Perrigo Company plc</t>
  </si>
  <si>
    <t>Power Construction Corporation of China, Ltd.</t>
  </si>
  <si>
    <t>Rightmove Plc</t>
  </si>
  <si>
    <t>Ryder System, Inc.</t>
  </si>
  <si>
    <t>Tebian Electric Apparatus Stock Co., Ltd.</t>
  </si>
  <si>
    <t>TELUS Corporation</t>
  </si>
  <si>
    <t>Tenet Healthcare Corporation</t>
  </si>
  <si>
    <t>The Bank of East Asia, Limited</t>
  </si>
  <si>
    <t>The Brink's Company</t>
  </si>
  <si>
    <t>The Timken Company</t>
  </si>
  <si>
    <t>Wharf Real Estate Investment Company Limited</t>
  </si>
  <si>
    <t>WuXi AppTec Co., Ltd.</t>
  </si>
  <si>
    <t>Yantai Jereh Oilfield Services Group Co. Ltd.</t>
  </si>
  <si>
    <t>Cincinnati Financial Corporation</t>
  </si>
  <si>
    <t>Al Rajhi Bank</t>
  </si>
  <si>
    <t>Guangdong Haid Group Co., Ltd.</t>
  </si>
  <si>
    <t>International Paper Company</t>
  </si>
  <si>
    <t>Jiangsu King's Luck Brewery Joint-stock Co., Ltd.</t>
  </si>
  <si>
    <t>Kinnevik AB</t>
  </si>
  <si>
    <t>Max Financial Services Limited</t>
  </si>
  <si>
    <t>Mouwasat Medical Services Co.</t>
  </si>
  <si>
    <t>PPG Industries, Inc.</t>
  </si>
  <si>
    <t>Trinity Industries, Inc.</t>
  </si>
  <si>
    <t>Uber Technologies, Inc.</t>
  </si>
  <si>
    <t>ALLETE, Inc.</t>
  </si>
  <si>
    <t>argenx SE</t>
  </si>
  <si>
    <t>Arthur J. Gallagher &amp; Co.</t>
  </si>
  <si>
    <t>ASM Pacific Technology Limited</t>
  </si>
  <si>
    <t>Autoliv, Inc.</t>
  </si>
  <si>
    <t>Bank of Qingdao Co., Ltd.</t>
  </si>
  <si>
    <t>BBMG Corporation</t>
  </si>
  <si>
    <t>BillerudKorsnas AB</t>
  </si>
  <si>
    <t>Cameco Corporation</t>
  </si>
  <si>
    <t>Casino, Guichard-Perrachon SA</t>
  </si>
  <si>
    <t>Charles River Laboratories International, Inc.</t>
  </si>
  <si>
    <t>China United Network Communications Ltd.</t>
  </si>
  <si>
    <t>Cummins Inc.</t>
  </si>
  <si>
    <t>Danaher Corporation</t>
  </si>
  <si>
    <t>Darling Ingredients Inc.</t>
  </si>
  <si>
    <t>Deutsche Lufthansa AG</t>
  </si>
  <si>
    <t>Direct Line Insurance Group Plc</t>
  </si>
  <si>
    <t>Ecopro BM Co., Ltd.</t>
  </si>
  <si>
    <t>Element Fleet Management Corp.</t>
  </si>
  <si>
    <t>Essex Property Trust, Inc.</t>
  </si>
  <si>
    <t>F.N.B. Corporation</t>
  </si>
  <si>
    <t>Finning International Inc.</t>
  </si>
  <si>
    <t>First American Financial Corporation</t>
  </si>
  <si>
    <t>George Weston Limited</t>
  </si>
  <si>
    <t>Healthcare Realty Trust Incorporated</t>
  </si>
  <si>
    <t>Highwoods Properties, Inc.</t>
  </si>
  <si>
    <t>Imerys SA</t>
  </si>
  <si>
    <t>International Game Technology PLC</t>
  </si>
  <si>
    <t>Iron Mountain Incorporated</t>
  </si>
  <si>
    <t>Jarir Marketing Co.</t>
  </si>
  <si>
    <t>Koninklijke DSM NV</t>
  </si>
  <si>
    <t>Koninklijke Philips NV</t>
  </si>
  <si>
    <t>LKQ Corporation</t>
  </si>
  <si>
    <t>Loews Corporation</t>
  </si>
  <si>
    <t>MDU Resources Group, Inc.</t>
  </si>
  <si>
    <t>MKS Instruments, Inc.</t>
  </si>
  <si>
    <t>National Instruments Corporation</t>
  </si>
  <si>
    <t>Ningbo Shanshan Co., Ltd.</t>
  </si>
  <si>
    <t>Approve Issue Time</t>
  </si>
  <si>
    <t>Approve Issue Manner</t>
  </si>
  <si>
    <t>O-I Glass, Inc.</t>
  </si>
  <si>
    <t>PacWest Bancorp</t>
  </si>
  <si>
    <t>PNM Resources, Inc.</t>
  </si>
  <si>
    <t>Poly Developments &amp; Holdings Group Co., Ltd.</t>
  </si>
  <si>
    <t>CNE000001ND1</t>
  </si>
  <si>
    <t>Primo Water Corporation</t>
  </si>
  <si>
    <t>Puregold Price Club, Inc.</t>
  </si>
  <si>
    <t>Rheinmetall AG</t>
  </si>
  <si>
    <t>Shenzhen Mindray Bio-Medical Electronics Co., Ltd.</t>
  </si>
  <si>
    <t>South Jersey Industries, Inc.</t>
  </si>
  <si>
    <t>Suncor Energy Inc.</t>
  </si>
  <si>
    <t>Swedish Orphan Biovitrum AB</t>
  </si>
  <si>
    <t>Swire Properties Limited</t>
  </si>
  <si>
    <t>Taiji Computer Corp. Ltd.</t>
  </si>
  <si>
    <t>Teradata Corporation</t>
  </si>
  <si>
    <t>The Gap, Inc.</t>
  </si>
  <si>
    <t>The Hanover Insurance Group, Inc.</t>
  </si>
  <si>
    <t>Waste Management, Inc.</t>
  </si>
  <si>
    <t>Yara International ASA</t>
  </si>
  <si>
    <t>Zhejiang Longsheng Group Co., Ltd.</t>
  </si>
  <si>
    <t>Ziff Davis, Inc.</t>
  </si>
  <si>
    <t>American International Group, Inc.</t>
  </si>
  <si>
    <t>American Water Works Company, Inc.</t>
  </si>
  <si>
    <t>ANTA Sports Products Limited</t>
  </si>
  <si>
    <t>Antofagasta Plc</t>
  </si>
  <si>
    <t>Bank of Jiangsu Co., Ltd.</t>
  </si>
  <si>
    <t>Bayerische Motoren Werke AG</t>
  </si>
  <si>
    <t>Bilfinger SE</t>
  </si>
  <si>
    <t>CF Industries Holdings, Inc.</t>
  </si>
  <si>
    <t>China Tower Corporation Limited</t>
  </si>
  <si>
    <t>Chinese Universe Publishing &amp; Media Group Co., Ltd.</t>
  </si>
  <si>
    <t>Cofinimmo SA</t>
  </si>
  <si>
    <t>Commerzbank AG</t>
  </si>
  <si>
    <t>Covetrus, Inc.</t>
  </si>
  <si>
    <t>CVS Health Corporation</t>
  </si>
  <si>
    <t>Dominion Energy, Inc.</t>
  </si>
  <si>
    <t>Edenred SA</t>
  </si>
  <si>
    <t>Equinor ASA</t>
  </si>
  <si>
    <t>Galenica AG</t>
  </si>
  <si>
    <t>GT Capital Holdings, Inc.</t>
  </si>
  <si>
    <t>Huizhou Desay SV Automotive Co., Ltd.</t>
  </si>
  <si>
    <t>IDEXX Laboratories, Inc.</t>
  </si>
  <si>
    <t>JCDecaux SA</t>
  </si>
  <si>
    <t>JDE Peet's NV</t>
  </si>
  <si>
    <t>Juniper Networks, Inc.</t>
  </si>
  <si>
    <t>Jupiter Fund Management plc</t>
  </si>
  <si>
    <t>Kinder Morgan, Inc.</t>
  </si>
  <si>
    <t>Kinross Gold Corporation</t>
  </si>
  <si>
    <t>KION GROUP AG</t>
  </si>
  <si>
    <t>Kohl's Corporation</t>
  </si>
  <si>
    <t>Laboratory Corporation of America Holdings</t>
  </si>
  <si>
    <t>Landstar System, Inc.</t>
  </si>
  <si>
    <t>Markel Corporation</t>
  </si>
  <si>
    <t>Maxar Technologies Inc.</t>
  </si>
  <si>
    <t>MERCURY GENERAL CORPORATION</t>
  </si>
  <si>
    <t>National Express Group Plc</t>
  </si>
  <si>
    <t>Nexans SA</t>
  </si>
  <si>
    <t>Pan American Silver Corp.</t>
  </si>
  <si>
    <t>Phillips 66</t>
  </si>
  <si>
    <t>Piedmont Office Realty Trust, Inc.</t>
  </si>
  <si>
    <t>Primerica, Inc.</t>
  </si>
  <si>
    <t>PT Barito Pacific Tbk</t>
  </si>
  <si>
    <t>PUMA SE</t>
  </si>
  <si>
    <t>Rentokil Initial Plc</t>
  </si>
  <si>
    <t>Saudi Airlines Catering Co.</t>
  </si>
  <si>
    <t>Shandong Chenming Paper Holdings Limited</t>
  </si>
  <si>
    <t>Simon Property Group, Inc.</t>
  </si>
  <si>
    <t>SITE Centers Corp.</t>
  </si>
  <si>
    <t>Six Flags Entertainment Corporation</t>
  </si>
  <si>
    <t>SPIE SA</t>
  </si>
  <si>
    <t>Spirax-Sarco Engineering Plc</t>
  </si>
  <si>
    <t>SS&amp;C Technologies Holdings, Inc.</t>
  </si>
  <si>
    <t>Stella-Jones Inc.</t>
  </si>
  <si>
    <t>Sun Life Financial Inc.</t>
  </si>
  <si>
    <t>Thales SA</t>
  </si>
  <si>
    <t>The GPT Group</t>
  </si>
  <si>
    <t>Tractor Supply Company</t>
  </si>
  <si>
    <t>TransUnion</t>
  </si>
  <si>
    <t>Turquoise Hill Resources Ltd.</t>
  </si>
  <si>
    <t>Unibail-Rodamco-Westfield SE</t>
  </si>
  <si>
    <t>United Bankshares, Inc.</t>
  </si>
  <si>
    <t>Universal Robina Corporation</t>
  </si>
  <si>
    <t>Wyndham Hotels &amp; Resorts, Inc.</t>
  </si>
  <si>
    <t>AAC Technologies Holdings, Inc.</t>
  </si>
  <si>
    <t>AerCap Holdings NV</t>
  </si>
  <si>
    <t>Akamai Technologies, Inc.</t>
  </si>
  <si>
    <t>Allegheny Technologies Incorporated</t>
  </si>
  <si>
    <t>Ameren Corporation</t>
  </si>
  <si>
    <t>Ampol Limited</t>
  </si>
  <si>
    <t>ANSYS, Inc.</t>
  </si>
  <si>
    <t>Arcadis NV</t>
  </si>
  <si>
    <t>Assurant, Inc.</t>
  </si>
  <si>
    <t>Avantor, Inc.</t>
  </si>
  <si>
    <t>Avient Corporation</t>
  </si>
  <si>
    <t>Avista Corporation</t>
  </si>
  <si>
    <t>Bath &amp; Body Works, Inc.</t>
  </si>
  <si>
    <t>Camden Property Trust</t>
  </si>
  <si>
    <t>Canadian Tire Corporation Limited</t>
  </si>
  <si>
    <t>Cboe Global Markets, Inc.</t>
  </si>
  <si>
    <t>Cheniere Energy, Inc.</t>
  </si>
  <si>
    <t>Cineworld Group Plc</t>
  </si>
  <si>
    <t>CoreCivic, Inc.</t>
  </si>
  <si>
    <t>Corporate Office Properties Trust</t>
  </si>
  <si>
    <t>E.ON SE</t>
  </si>
  <si>
    <t>Electricite de France SA</t>
  </si>
  <si>
    <t>Fastighets AB Balder</t>
  </si>
  <si>
    <t>Flowserve Corporation</t>
  </si>
  <si>
    <t>Ford Motor Company</t>
  </si>
  <si>
    <t>Fresenius Medical Care AG &amp; Co. KGaA</t>
  </si>
  <si>
    <t>Galaxy Entertainment Group Limited</t>
  </si>
  <si>
    <t>Gazit-Globe Ltd.</t>
  </si>
  <si>
    <t>GoerTek Inc.</t>
  </si>
  <si>
    <t>Harley-Davidson, Inc.</t>
  </si>
  <si>
    <t>HeidelbergCement AG</t>
  </si>
  <si>
    <t>HelloFresh SE</t>
  </si>
  <si>
    <t>Hiscox Ltd.</t>
  </si>
  <si>
    <t>Howden Joinery Group Plc</t>
  </si>
  <si>
    <t>Hua Hong Semiconductor Limited</t>
  </si>
  <si>
    <t>iA Financial Corporation Inc.</t>
  </si>
  <si>
    <t>Iflytek Co., Ltd.</t>
  </si>
  <si>
    <t>Intel Corporation</t>
  </si>
  <si>
    <t>Jiangsu Hengrui Pharmaceuticals Co., Ltd.</t>
  </si>
  <si>
    <t>K+S AG</t>
  </si>
  <si>
    <t>KeyCorp</t>
  </si>
  <si>
    <t>Las Vegas Sands Corp.</t>
  </si>
  <si>
    <t>Martin Marietta Materials, Inc.</t>
  </si>
  <si>
    <t>Masonite International Corporation</t>
  </si>
  <si>
    <t>Mednax, Inc.</t>
  </si>
  <si>
    <t>National Retail Properties, Inc.</t>
  </si>
  <si>
    <t>Nucor Corporation</t>
  </si>
  <si>
    <t>Onex Corporation</t>
  </si>
  <si>
    <t>Paramount Group, Inc.</t>
  </si>
  <si>
    <t>Penske Automotive Group, Inc.</t>
  </si>
  <si>
    <t>Popular, Inc.</t>
  </si>
  <si>
    <t>Power Corporation of Canada</t>
  </si>
  <si>
    <t>PPB Group Berhad</t>
  </si>
  <si>
    <t>Quebecor Inc.</t>
  </si>
  <si>
    <t>Quilter Plc</t>
  </si>
  <si>
    <t>Rolls-Royce Holdings Plc</t>
  </si>
  <si>
    <t>Royal Boskalis Westminster NV</t>
  </si>
  <si>
    <t>Ryman Hospitality Properties, Inc.</t>
  </si>
  <si>
    <t>Saudi Arabian Oil Co.</t>
  </si>
  <si>
    <t>SBA Communications Corporation</t>
  </si>
  <si>
    <t>Stantec Inc.</t>
  </si>
  <si>
    <t>Tabcorp Holdings Limited</t>
  </si>
  <si>
    <t>Texas Roadhouse, Inc.</t>
  </si>
  <si>
    <t>The Wharf (Holdings) Limited</t>
  </si>
  <si>
    <t>Transocean Ltd.</t>
  </si>
  <si>
    <t>TTM Technologies, Inc.</t>
  </si>
  <si>
    <t>Tyler Technologies, Inc.</t>
  </si>
  <si>
    <t>Union Pacific Corporation</t>
  </si>
  <si>
    <t>United Electronics Co.</t>
  </si>
  <si>
    <t>Volkswagen AG</t>
  </si>
  <si>
    <t>Wen's Foodstuff Group Co., Ltd.</t>
  </si>
  <si>
    <t>WEX Inc.</t>
  </si>
  <si>
    <t>WSP Global Inc.</t>
  </si>
  <si>
    <t>Wuhan Guide Infrared Co., Ltd.</t>
  </si>
  <si>
    <t>Wuxi Shangji Automation Co., Ltd.</t>
  </si>
  <si>
    <t>Xylem Inc.</t>
  </si>
  <si>
    <t>Zebra Technologies Corporation</t>
  </si>
  <si>
    <t>Zhejiang Huayou Cobalt Co., Ltd.</t>
  </si>
  <si>
    <t>Apple Hospitality REIT, Inc.</t>
  </si>
  <si>
    <t>Chengdu Westone Information Industry, Inc.</t>
  </si>
  <si>
    <t>China State Construction Engineering Corp. Ltd.</t>
  </si>
  <si>
    <t>Compagnie Generale des Etablissements Michelin SCA</t>
  </si>
  <si>
    <t>Derwent London Plc</t>
  </si>
  <si>
    <t>DiGi.com Berhad</t>
  </si>
  <si>
    <t>Duerr AG</t>
  </si>
  <si>
    <t>Ecovacs Robotics Co., Ltd.</t>
  </si>
  <si>
    <t>Fresenius SE &amp; Co. KGaA</t>
  </si>
  <si>
    <t>IMEIK Technology Development Co., Ltd.</t>
  </si>
  <si>
    <t>Intercontinental Exchange, Inc.</t>
  </si>
  <si>
    <t>Jafron Biomedical Co., Ltd.</t>
  </si>
  <si>
    <t>JD Logistics, Inc.</t>
  </si>
  <si>
    <t>JG Summit Holdings, Inc.</t>
  </si>
  <si>
    <t>nVent Electric Plc</t>
  </si>
  <si>
    <t>PCCW Limited</t>
  </si>
  <si>
    <t>Seagen Inc.</t>
  </si>
  <si>
    <t>Sempra Energy</t>
  </si>
  <si>
    <t>SG Micro Corp.</t>
  </si>
  <si>
    <t>SHIMAMURA Co., Ltd.</t>
  </si>
  <si>
    <t>Tanger Factory Outlet Centers, Inc.</t>
  </si>
  <si>
    <t>Techtronic Industries Co., Ltd.</t>
  </si>
  <si>
    <t>Teradyne, Inc.</t>
  </si>
  <si>
    <t>The Progressive Corporation</t>
  </si>
  <si>
    <t>Vulcan Materials Company</t>
  </si>
  <si>
    <t>Walsin Lihwa Corp.</t>
  </si>
  <si>
    <t>Waste Connections, Inc.</t>
  </si>
  <si>
    <t>Weyerhaeuser Company</t>
  </si>
  <si>
    <t>Wheaton Precious Metals Corp.</t>
  </si>
  <si>
    <t>Xiamen Intretech, Inc.</t>
  </si>
  <si>
    <t>Zimmer Biomet Holdings, Inc.</t>
  </si>
  <si>
    <t>Glenmark Pharmaceuticals Limited</t>
  </si>
  <si>
    <t>Marico Limited</t>
  </si>
  <si>
    <t>Maruti Suzuki India Limited</t>
  </si>
  <si>
    <t>Abdullah Al Othaim Markets Co.</t>
  </si>
  <si>
    <t>AngloGold Ashanti Ltd.</t>
  </si>
  <si>
    <t>ASM International NV</t>
  </si>
  <si>
    <t>BKW AG</t>
  </si>
  <si>
    <t>Cathay General Bancorp</t>
  </si>
  <si>
    <t>Consolidated Edison, Inc.</t>
  </si>
  <si>
    <t>Crane Co.</t>
  </si>
  <si>
    <t>CSG Holding Co., Ltd.</t>
  </si>
  <si>
    <t>EVE Energy Co., Ltd.</t>
  </si>
  <si>
    <t>GEM Co., Ltd.</t>
  </si>
  <si>
    <t>Middleby Corp.</t>
  </si>
  <si>
    <t>NanJi E-Commerce Co., Ltd.</t>
  </si>
  <si>
    <t>Perfect World Co., Ltd.</t>
  </si>
  <si>
    <t>Republic Services, Inc.</t>
  </si>
  <si>
    <t>Savola Group</t>
  </si>
  <si>
    <t>Sichuan Yahua Industrial Group Co., Ltd.</t>
  </si>
  <si>
    <t>Suzhou TA&amp;A Ultra Clean Technology Co., Ltd.</t>
  </si>
  <si>
    <t>Sylvamo Corporation</t>
  </si>
  <si>
    <t>Tongwei Co., Ltd.</t>
  </si>
  <si>
    <t>Zhongji Innolight Co., Ltd.</t>
  </si>
  <si>
    <t>Aeroports de Paris SA</t>
  </si>
  <si>
    <t>Alexandria Real Estate Equities, Inc.</t>
  </si>
  <si>
    <t>Americold Realty Trust</t>
  </si>
  <si>
    <t>B&amp;G Foods, Inc.</t>
  </si>
  <si>
    <t>Baker Hughes Company</t>
  </si>
  <si>
    <t>China Tourism Group Duty Free Corp. Ltd.</t>
  </si>
  <si>
    <t>CK Infrastructure Holdings Limited</t>
  </si>
  <si>
    <t>CubeSmart</t>
  </si>
  <si>
    <t>DMCI Holdings, Inc.</t>
  </si>
  <si>
    <t>Dufry AG</t>
  </si>
  <si>
    <t>First Republic Bank</t>
  </si>
  <si>
    <t>FirstEnergy Corp.</t>
  </si>
  <si>
    <t>FULTON FINANCIAL CORPORATION</t>
  </si>
  <si>
    <t>Ginlong Technologies Co., Ltd.</t>
  </si>
  <si>
    <t>Interconexion Electrica SA ESP</t>
  </si>
  <si>
    <t>Invitation Homes, Inc.</t>
  </si>
  <si>
    <t>Jonjee Hi-Tech Industrial &amp; Commercial Holding Co., Ltd.</t>
  </si>
  <si>
    <t>Knight-Swift Transportation Holdings Inc.</t>
  </si>
  <si>
    <t>Leggett &amp; Platt, Incorporated</t>
  </si>
  <si>
    <t>Lepu Medical Technology (Beijing) Co., Ltd.</t>
  </si>
  <si>
    <t>Li Auto Inc.</t>
  </si>
  <si>
    <t>Meinian Onehealth Healthcare Holdings Co., Ltd.</t>
  </si>
  <si>
    <t>Mid-America Apartment Communities, Inc.</t>
  </si>
  <si>
    <t>Motorola Solutions, Inc.</t>
  </si>
  <si>
    <t>NIBE Industrier AB</t>
  </si>
  <si>
    <t>Nielsen Holdings Plc</t>
  </si>
  <si>
    <t>Packaging Corporation of America</t>
  </si>
  <si>
    <t>Pentair Plc</t>
  </si>
  <si>
    <t>Principal Financial Group, Inc.</t>
  </si>
  <si>
    <t>Realty Income Corporation</t>
  </si>
  <si>
    <t>Rush Enterprises, Inc.</t>
  </si>
  <si>
    <t>Saipem SpA</t>
  </si>
  <si>
    <t>Saudi Electricity Co.</t>
  </si>
  <si>
    <t>Shenzhen Everwin Precision Technology Co., Ltd.</t>
  </si>
  <si>
    <t>Sun Communities, Inc.</t>
  </si>
  <si>
    <t>The Hershey Company</t>
  </si>
  <si>
    <t>Valley National Bancorp</t>
  </si>
  <si>
    <t>VAT Group AG</t>
  </si>
  <si>
    <t>World Fuel Services Corporation</t>
  </si>
  <si>
    <t>Wuhu Shunrong Sanqi Interactive Entertainment Co., Ltd.</t>
  </si>
  <si>
    <t>Xenia Hotels &amp; Resorts, Inc.</t>
  </si>
  <si>
    <t>Zhejiang Huahai Pharmaceutical Co., Ltd.</t>
  </si>
  <si>
    <t>Zijin Mining Group Co., Ltd.</t>
  </si>
  <si>
    <t>Advanced Micro Devices, Inc.</t>
  </si>
  <si>
    <t>ageas SA/NV</t>
  </si>
  <si>
    <t>Align Technology, Inc.</t>
  </si>
  <si>
    <t>Alnylam Pharmaceuticals, Inc.</t>
  </si>
  <si>
    <t>American Financial Group, Inc.</t>
  </si>
  <si>
    <t>American Tower Corporation</t>
  </si>
  <si>
    <t>Amphenol Corporation</t>
  </si>
  <si>
    <t>Amundi SA</t>
  </si>
  <si>
    <t>Annaly Capital Management, Inc.</t>
  </si>
  <si>
    <t>Bank of Ningbo Co., Ltd.</t>
  </si>
  <si>
    <t>BankUnited, Inc.</t>
  </si>
  <si>
    <t>Brandywine Realty Trust</t>
  </si>
  <si>
    <t>Burlington Stores, Inc.</t>
  </si>
  <si>
    <t>Carter's, Inc.</t>
  </si>
  <si>
    <t>CBRE Group, Inc.</t>
  </si>
  <si>
    <t>China Everbright Environment Group Limited</t>
  </si>
  <si>
    <t>China Hongqiao Group Limited</t>
  </si>
  <si>
    <t>China Petroleum &amp; Chemical Corp.</t>
  </si>
  <si>
    <t>China Petroleum &amp; Chemical Corporation</t>
  </si>
  <si>
    <t>Chipotle Mexican Grill, Inc.</t>
  </si>
  <si>
    <t>Community Bank System, Inc.</t>
  </si>
  <si>
    <t>Contemporary Amperex Technology Co., Ltd.</t>
  </si>
  <si>
    <t>Deutsche Boerse AG</t>
  </si>
  <si>
    <t>Elanco Animal Health Incorporated</t>
  </si>
  <si>
    <t>ENN Energy Holdings Limited</t>
  </si>
  <si>
    <t>Enphase Energy, Inc.</t>
  </si>
  <si>
    <t>Erste Group Bank AG</t>
  </si>
  <si>
    <t>Euronet Worldwide, Inc.</t>
  </si>
  <si>
    <t>Financial Street Holdings Co., Ltd.</t>
  </si>
  <si>
    <t>Fiserv, Inc.</t>
  </si>
  <si>
    <t>Gemdale Corp.</t>
  </si>
  <si>
    <t>Giga Device Semiconductor (Beijing), Inc.</t>
  </si>
  <si>
    <t>Halliburton Company</t>
  </si>
  <si>
    <t>Henry Schein, Inc.</t>
  </si>
  <si>
    <t>Inner Mongolia Yili Industrial Group Co., Ltd.</t>
  </si>
  <si>
    <t>Insight Enterprises, Inc.</t>
  </si>
  <si>
    <t>ITT Inc.</t>
  </si>
  <si>
    <t>Joincare Pharmaceutical Group Industry Co., Ltd.</t>
  </si>
  <si>
    <t>KBR, Inc.</t>
  </si>
  <si>
    <t>Kingdee International Software Group Company Limited</t>
  </si>
  <si>
    <t>Lazard Ltd</t>
  </si>
  <si>
    <t>LPL Financial Holdings Inc.</t>
  </si>
  <si>
    <t>Lumen Technologies, Inc.</t>
  </si>
  <si>
    <t>Luxshare Precision Industry Co. Ltd.</t>
  </si>
  <si>
    <t>Meituan</t>
  </si>
  <si>
    <t>Molson Coors Beverage Company</t>
  </si>
  <si>
    <t>Mondelez International, Inc.</t>
  </si>
  <si>
    <t>NAURA Technology Group Co., Ltd.</t>
  </si>
  <si>
    <t>Nexity SA</t>
  </si>
  <si>
    <t>Nordstrom, Inc.</t>
  </si>
  <si>
    <t>Northrop Grumman Corporation</t>
  </si>
  <si>
    <t>Old Dominion Freight Line, Inc.</t>
  </si>
  <si>
    <t>Pinnacle West Capital Corporation</t>
  </si>
  <si>
    <t>Pirelli &amp; C. SpA</t>
  </si>
  <si>
    <t>Power Assets Holdings Limited</t>
  </si>
  <si>
    <t>PPL Corporation</t>
  </si>
  <si>
    <t>Quest Diagnostics Incorporated</t>
  </si>
  <si>
    <t>Reliance Steel &amp; Aluminum Co.</t>
  </si>
  <si>
    <t>Robert Half International Inc.</t>
  </si>
  <si>
    <t>Ross Stores, Inc.</t>
  </si>
  <si>
    <t>Sampo Oyj</t>
  </si>
  <si>
    <t>SCOR SE</t>
  </si>
  <si>
    <t>Songcheng Performance Development Co., Ltd.</t>
  </si>
  <si>
    <t>Southwest Airlines Co.</t>
  </si>
  <si>
    <t>Spirit Realty Capital, Inc.</t>
  </si>
  <si>
    <t>Summit Materials, Inc.</t>
  </si>
  <si>
    <t>Sungrow Power Supply Co., Ltd.</t>
  </si>
  <si>
    <t>Tencent Holdings Limited</t>
  </si>
  <si>
    <t>The Company for Cooperative Insurance</t>
  </si>
  <si>
    <t>The Hartford Financial Services Group, Inc.</t>
  </si>
  <si>
    <t>The Wendy's Company</t>
  </si>
  <si>
    <t>Thermo Fisher Scientific Inc.</t>
  </si>
  <si>
    <t>Travel + Leisure Co.</t>
  </si>
  <si>
    <t>Trina Solar Co., Ltd.</t>
  </si>
  <si>
    <t>Two Harbors Investment Corp.</t>
  </si>
  <si>
    <t>Uniper SE</t>
  </si>
  <si>
    <t>Universal Health Services, Inc.</t>
  </si>
  <si>
    <t>US Foods Holding Corp.</t>
  </si>
  <si>
    <t>Vertex Pharmaceuticals Incorporated</t>
  </si>
  <si>
    <t>Vistry Group Plc</t>
  </si>
  <si>
    <t>Weifu High-Technology Group Co. Ltd.</t>
  </si>
  <si>
    <t>Weihai Guangwei Composites Co., Ltd.</t>
  </si>
  <si>
    <t>Westinghouse Air Brake Technologies Corporation</t>
  </si>
  <si>
    <t>Xcel Energy Inc.</t>
  </si>
  <si>
    <t>XJ Electric Co., Ltd.</t>
  </si>
  <si>
    <t>XPO Logistics, Inc.</t>
  </si>
  <si>
    <t>Zalando SE</t>
  </si>
  <si>
    <t>360 Security Technology, Inc.</t>
  </si>
  <si>
    <t>Aalberts NV</t>
  </si>
  <si>
    <t>Acadia Healthcare Company, Inc.</t>
  </si>
  <si>
    <t>Advance Auto Parts, Inc.</t>
  </si>
  <si>
    <t>AEON Mall Co., Ltd.</t>
  </si>
  <si>
    <t>Alliant Energy Corporation</t>
  </si>
  <si>
    <t>Arconic Corporation</t>
  </si>
  <si>
    <t>Arkema SA</t>
  </si>
  <si>
    <t>AvalonBay Communities, Inc.</t>
  </si>
  <si>
    <t>Beijing Shiji Information Technology Co., Ltd.</t>
  </si>
  <si>
    <t>Boston Properties, Inc.</t>
  </si>
  <si>
    <t>Capgemini SE</t>
  </si>
  <si>
    <t>CDW Corporation</t>
  </si>
  <si>
    <t>Champion Real Estate Investment Trust</t>
  </si>
  <si>
    <t>China Everbright Bank Company Limited</t>
  </si>
  <si>
    <t>Chubb Limited</t>
  </si>
  <si>
    <t>Cinemark Holdings, Inc.</t>
  </si>
  <si>
    <t>CK Hutchison Holdings Limited</t>
  </si>
  <si>
    <t>CNO Financial Group, Inc.</t>
  </si>
  <si>
    <t>Continental Resources, Inc.</t>
  </si>
  <si>
    <t>Core Laboratories N.V.</t>
  </si>
  <si>
    <t>Crown Castle International Corp.</t>
  </si>
  <si>
    <t>Dassault Systemes SA</t>
  </si>
  <si>
    <t>Designer Brands Inc.</t>
  </si>
  <si>
    <t>Deutsche Pfandbriefbank AG</t>
  </si>
  <si>
    <t>DexCom, Inc.</t>
  </si>
  <si>
    <t>Elis SA</t>
  </si>
  <si>
    <t>Enel SpA</t>
  </si>
  <si>
    <t>Equitable Holdings, Inc.</t>
  </si>
  <si>
    <t>Euronav NV</t>
  </si>
  <si>
    <t>Genpact Limited</t>
  </si>
  <si>
    <t>Gentex Corporation</t>
  </si>
  <si>
    <t>Genworth Financial, Inc.</t>
  </si>
  <si>
    <t>GLP-J REIT</t>
  </si>
  <si>
    <t>Hope Bancorp, Inc.</t>
  </si>
  <si>
    <t>Hoshine Silicon Industry Co., Ltd.</t>
  </si>
  <si>
    <t>Host Hotels &amp; Resorts, Inc.</t>
  </si>
  <si>
    <t>Hudson Pacific Properties, Inc.</t>
  </si>
  <si>
    <t>Hysan Development Company Limited</t>
  </si>
  <si>
    <t>IDACORP, Inc.</t>
  </si>
  <si>
    <t>Inchcape Plc</t>
  </si>
  <si>
    <t>JetBlue Airways Corporation</t>
  </si>
  <si>
    <t>Jiangsu Hengli Hydraulic Co., Ltd.</t>
  </si>
  <si>
    <t>Kerry Properties Limited</t>
  </si>
  <si>
    <t>Kilroy Realty Corporation</t>
  </si>
  <si>
    <t>Lamar Advertising Company</t>
  </si>
  <si>
    <t>LEG Immobilien SE</t>
  </si>
  <si>
    <t>Lennox International Inc.</t>
  </si>
  <si>
    <t>MasTec, Inc.</t>
  </si>
  <si>
    <t>Mohawk Industries, Inc.</t>
  </si>
  <si>
    <t>Next Plc</t>
  </si>
  <si>
    <t>NextEra Energy, Inc.</t>
  </si>
  <si>
    <t>OGE Energy Corp.</t>
  </si>
  <si>
    <t>Otis Worldwide Corporation</t>
  </si>
  <si>
    <t>PG&amp;E Corporation</t>
  </si>
  <si>
    <t>PT Kalbe Farma Tbk</t>
  </si>
  <si>
    <t>Rayonier Inc.</t>
  </si>
  <si>
    <t>Saudi Research &amp; Media Group</t>
  </si>
  <si>
    <t>SEB SA</t>
  </si>
  <si>
    <t>Shandong Linglong Tyre Co., Ltd.</t>
  </si>
  <si>
    <t>Shanxi Taigang Stainless Steel Co., Ltd.</t>
  </si>
  <si>
    <t>Shenzhen Infogem Technologies Co., Ltd.</t>
  </si>
  <si>
    <t>Southwest Gas Holdings, Inc.</t>
  </si>
  <si>
    <t>Southwestern Energy Company</t>
  </si>
  <si>
    <t>St. James's Place Plc</t>
  </si>
  <si>
    <t>Take-Two Interactive Software, Inc.</t>
  </si>
  <si>
    <t>Telefonica Deutschland Holding AG</t>
  </si>
  <si>
    <t>Telephone and Data Systems, Inc.</t>
  </si>
  <si>
    <t>The Home Depot, Inc.</t>
  </si>
  <si>
    <t>UDR, Inc.</t>
  </si>
  <si>
    <t>United Internet AG</t>
  </si>
  <si>
    <t>Vornado Realty Trust</t>
  </si>
  <si>
    <t>Woodside Petroleum Ltd.</t>
  </si>
  <si>
    <t>Xerox Holdings Corporation</t>
  </si>
  <si>
    <t>YUM! Brands, Inc.</t>
  </si>
  <si>
    <t>Zhejiang Dingli Machinery Co., Ltd.</t>
  </si>
  <si>
    <t>Zoetis Inc.</t>
  </si>
  <si>
    <t>Accor SA</t>
  </si>
  <si>
    <t>AMP Ltd.</t>
  </si>
  <si>
    <t>Anhui Zhongding Sealing Parts Co., Ltd.</t>
  </si>
  <si>
    <t>AVIC Industry-Finance Holdings Co., Ltd.</t>
  </si>
  <si>
    <t>Bank of Beijing Co., Ltd.</t>
  </si>
  <si>
    <t>Bank of Hangzhou Co., Ltd.</t>
  </si>
  <si>
    <t>Baoshan Iron &amp; Steel Co., Ltd.</t>
  </si>
  <si>
    <t>Canadian National Railway Company</t>
  </si>
  <si>
    <t>Chailease Holding Co., Ltd.</t>
  </si>
  <si>
    <t>China Nonferrous Metal Industry's Foreign Eng. &amp; Constr.</t>
  </si>
  <si>
    <t>China Resources Gas Group Limited</t>
  </si>
  <si>
    <t>China South Publishing &amp; Media Group Co., Ltd.</t>
  </si>
  <si>
    <t>China Zhenhua (Group) Science &amp; Technology Co., Ltd.</t>
  </si>
  <si>
    <t>Chongqing Zhifei Biological Products Co., Ltd.</t>
  </si>
  <si>
    <t>Croda International Plc</t>
  </si>
  <si>
    <t>Crown Resorts Limited</t>
  </si>
  <si>
    <t>Fiberhome Telecommunication Technologies Co., Ltd.</t>
  </si>
  <si>
    <t>FIH Mobile Limited</t>
  </si>
  <si>
    <t>GF Securities Co., Ltd.</t>
  </si>
  <si>
    <t>Guangdong Electric Power Development Co., Ltd.</t>
  </si>
  <si>
    <t>Hangzhou Silan Microelectronics Co., Ltd.</t>
  </si>
  <si>
    <t>Hangzhou Tigermed Consulting Co., Ltd.</t>
  </si>
  <si>
    <t>Hilton Worldwide Holdings Inc.</t>
  </si>
  <si>
    <t>Hua Xia Bank Co., Ltd.</t>
  </si>
  <si>
    <t>Huabao International Holdings Ltd.</t>
  </si>
  <si>
    <t>Ingredion Incorporated</t>
  </si>
  <si>
    <t>Intco Medical Technology Co., Ltd.</t>
  </si>
  <si>
    <t>Jiangxi Zhengbang Technology Co., Ltd.</t>
  </si>
  <si>
    <t>Lite-On Technology Corp.</t>
  </si>
  <si>
    <t>Livzon Pharmaceutical Group Inc.</t>
  </si>
  <si>
    <t>Luenmei Quantum Co., Ltd.</t>
  </si>
  <si>
    <t>MMG Ltd.</t>
  </si>
  <si>
    <t>momo.com, Inc.</t>
  </si>
  <si>
    <t>Muyuan Foods Co., Ltd.</t>
  </si>
  <si>
    <t>Reckitt Benckiser Group Plc</t>
  </si>
  <si>
    <t>SAIC Motor Corp. Ltd.</t>
  </si>
  <si>
    <t>Sands China Ltd.</t>
  </si>
  <si>
    <t>Shandong Sunpaper Co., Ltd.</t>
  </si>
  <si>
    <t>Shenzhen YUTO Packaging Technology Co., Ltd.</t>
  </si>
  <si>
    <t>Sino-Ocean Group Holding Limited</t>
  </si>
  <si>
    <t>Sinopharm Group Co. Ltd.</t>
  </si>
  <si>
    <t>Soochow Securities Co., Ltd.</t>
  </si>
  <si>
    <t>TECO Electric &amp; Machinery Co., Ltd.</t>
  </si>
  <si>
    <t>Wacker Chemie AG</t>
  </si>
  <si>
    <t>Yihai International Holding Ltd.</t>
  </si>
  <si>
    <t>Yonghui Superstores Co., Ltd.</t>
  </si>
  <si>
    <t>YOUNGY Co., Ltd.</t>
  </si>
  <si>
    <t>Zhejiang Century Huatong Group Co., Ltd.</t>
  </si>
  <si>
    <t>Info Edge (India) Limited</t>
  </si>
  <si>
    <t>AEON Financial Service Co., Ltd.</t>
  </si>
  <si>
    <t>bioMerieux SA</t>
  </si>
  <si>
    <t>China Literature Limited</t>
  </si>
  <si>
    <t>DiDi Global Inc.</t>
  </si>
  <si>
    <t>Etihad Etisalat Co.</t>
  </si>
  <si>
    <t>Gotion High-tech Co., Ltd</t>
  </si>
  <si>
    <t>ICICI Lombard General Insurance Company Limited</t>
  </si>
  <si>
    <t>Kerry Logistics Network Limited</t>
  </si>
  <si>
    <t>Kingboard Holdings Limited</t>
  </si>
  <si>
    <t>Kingboard Laminates Holdings Limited</t>
  </si>
  <si>
    <t>Mapletree Commercial Trust</t>
  </si>
  <si>
    <t>OFILM Group Co., Ltd.</t>
  </si>
  <si>
    <t>PT Charoen Pokphand Indonesia Tbk</t>
  </si>
  <si>
    <t>PT Tower Bersama Infrastructure Tbk</t>
  </si>
  <si>
    <t>Public Bank Berhad</t>
  </si>
  <si>
    <t>Seazen Holdings Co. Ltd.</t>
  </si>
  <si>
    <t>Shenzhen Sunway Communication Co., Ltd.</t>
  </si>
  <si>
    <t>Suning.com Co., Ltd.</t>
  </si>
  <si>
    <t>Suzhou Gold Mantis Construction &amp; Decoration Co., Ltd.</t>
  </si>
  <si>
    <t>Terminix Global Holdings, Inc.</t>
  </si>
  <si>
    <t>Welltower Inc.</t>
  </si>
  <si>
    <t>Air France-KLM SA</t>
  </si>
  <si>
    <t>American Campus Communities, Inc.</t>
  </si>
  <si>
    <t>BioMarin Pharmaceutical Inc.</t>
  </si>
  <si>
    <t>Bread Financial Holdings, Inc.</t>
  </si>
  <si>
    <t>China MeiDong Auto Holdings Limited</t>
  </si>
  <si>
    <t>China National Nuclear Power Co., Ltd.</t>
  </si>
  <si>
    <t>Credit Agricole SA</t>
  </si>
  <si>
    <t>Envista Holdings Corporation</t>
  </si>
  <si>
    <t>EXOR NV</t>
  </si>
  <si>
    <t>Fraport AG Frankfurt Airport Services Worldwide</t>
  </si>
  <si>
    <t>Graphic Packaging Holding Company</t>
  </si>
  <si>
    <t>GXO Logistics, Inc.</t>
  </si>
  <si>
    <t>Hub Group, Inc.</t>
  </si>
  <si>
    <t>HUGO BOSS AG</t>
  </si>
  <si>
    <t>Insulet Corporation</t>
  </si>
  <si>
    <t>IPG Photonics Corporation</t>
  </si>
  <si>
    <t>Knorr-Bremse AG</t>
  </si>
  <si>
    <t>LXP Industrial Trust</t>
  </si>
  <si>
    <t>Nahdi Medical Co.</t>
  </si>
  <si>
    <t>NARI Technology Co., Ltd.</t>
  </si>
  <si>
    <t>NiSource Inc.</t>
  </si>
  <si>
    <t>NOV Inc.</t>
  </si>
  <si>
    <t>Oneness Biotech Co., Ltd.</t>
  </si>
  <si>
    <t>PROG Holdings, Inc.</t>
  </si>
  <si>
    <t>Redwood Trust, Inc.</t>
  </si>
  <si>
    <t>Shochiku Co., Ltd.</t>
  </si>
  <si>
    <t>Sibanye Stillwater Ltd.</t>
  </si>
  <si>
    <t>Sunny Optical Technology (Group) Company Limited</t>
  </si>
  <si>
    <t>Takashimaya Co., Ltd.</t>
  </si>
  <si>
    <t>Targa Resources Corp.</t>
  </si>
  <si>
    <t>The Allstate Corporation</t>
  </si>
  <si>
    <t>The Swatch Group AG</t>
  </si>
  <si>
    <t>Vishay Intertechnology, Inc.</t>
  </si>
  <si>
    <t>Waters Corporation</t>
  </si>
  <si>
    <t>Wayfair Inc.</t>
  </si>
  <si>
    <t>West Pharmaceutical Services, Inc.</t>
  </si>
  <si>
    <t>WPP Plc</t>
  </si>
  <si>
    <t>Xinhua Winshare Publishing and Media Co., Ltd.</t>
  </si>
  <si>
    <t>AEON Co., Ltd.</t>
  </si>
  <si>
    <t>Aerojet Rocketdyne Holdings, Inc.</t>
  </si>
  <si>
    <t>Air China Limited</t>
  </si>
  <si>
    <t>Aselsan Elektronik Sanayi ve Ticaret AS</t>
  </si>
  <si>
    <t>Avis Budget Group, Inc.</t>
  </si>
  <si>
    <t>Beijing Shunxin Agriculture Co., Ltd.</t>
  </si>
  <si>
    <t>Belden Inc.</t>
  </si>
  <si>
    <t>Bollore SA</t>
  </si>
  <si>
    <t>Callon Petroleum Company</t>
  </si>
  <si>
    <t>Chevron Corporation</t>
  </si>
  <si>
    <t>China East Education Holdings Limited</t>
  </si>
  <si>
    <t>China Yangtze Power Co., Ltd.</t>
  </si>
  <si>
    <t>Chongqing Brewery Co., Ltd.</t>
  </si>
  <si>
    <t>Cineplex Inc.</t>
  </si>
  <si>
    <t>Clean Harbors, Inc.</t>
  </si>
  <si>
    <t>Conduent Incorporated</t>
  </si>
  <si>
    <t>Coupa Software Incorporated</t>
  </si>
  <si>
    <t>DENTSPLY SIRONA Inc.</t>
  </si>
  <si>
    <t>Equinix, Inc.</t>
  </si>
  <si>
    <t>EssilorLuxottica SA</t>
  </si>
  <si>
    <t>Evonik Industries AG</t>
  </si>
  <si>
    <t>Exelixis, Inc.</t>
  </si>
  <si>
    <t>Extra Space Storage Inc.</t>
  </si>
  <si>
    <t>Exxaro Resources Ltd.</t>
  </si>
  <si>
    <t>Approve Financial Assistance in Terms of Section 44 of the Companies Act</t>
  </si>
  <si>
    <t>Approve Financial Assistance in Terms of Section 45 of the Companies Act</t>
  </si>
  <si>
    <t>Exxon Mobil Corporation</t>
  </si>
  <si>
    <t>Fidelity National Information Services, Inc.</t>
  </si>
  <si>
    <t>Geely Automobile Holdings Limited</t>
  </si>
  <si>
    <t>Hellenic Telecommunications Organization SA</t>
  </si>
  <si>
    <t>Howmet Aerospace Inc.</t>
  </si>
  <si>
    <t>Intertek Group Plc</t>
  </si>
  <si>
    <t>Kingsoft Corporation Limited</t>
  </si>
  <si>
    <t>Kunlun Energy Company Limited</t>
  </si>
  <si>
    <t>LANXESS AG</t>
  </si>
  <si>
    <t>Laureate Education, Inc.</t>
  </si>
  <si>
    <t>Lawson, Inc.</t>
  </si>
  <si>
    <t>Legrand SA</t>
  </si>
  <si>
    <t>Marathon Oil Corporation</t>
  </si>
  <si>
    <t>Mattel, Inc.</t>
  </si>
  <si>
    <t>MTN Group Ltd.</t>
  </si>
  <si>
    <t>MTR Corporation Limited</t>
  </si>
  <si>
    <t>Neoen SA</t>
  </si>
  <si>
    <t>Northland Power Inc.</t>
  </si>
  <si>
    <t>ONEOK, Inc.</t>
  </si>
  <si>
    <t>Orion Office REIT, Inc.</t>
  </si>
  <si>
    <t>Partners Group Holding AG</t>
  </si>
  <si>
    <t>PT Indocement Tunggal Prakarsa Tbk</t>
  </si>
  <si>
    <t>Publicis Groupe SA</t>
  </si>
  <si>
    <t>Reinsurance Group of America, Incorporated</t>
  </si>
  <si>
    <t>Renault SA</t>
  </si>
  <si>
    <t>Royal Gold, Inc.</t>
  </si>
  <si>
    <t>Safran SA</t>
  </si>
  <si>
    <t>Sixt SE</t>
  </si>
  <si>
    <t>Sprouts Farmers Market, Inc.</t>
  </si>
  <si>
    <t>STMicroelectronics NV</t>
  </si>
  <si>
    <t>Syneos Health, Inc.</t>
  </si>
  <si>
    <t>The Southern Company</t>
  </si>
  <si>
    <t>The Travelers Companies, Inc.</t>
  </si>
  <si>
    <t>Trimble Inc.</t>
  </si>
  <si>
    <t>Twitter, Inc.</t>
  </si>
  <si>
    <t>United Airlines Holdings, Inc.</t>
  </si>
  <si>
    <t>Verisk Analytics, Inc.</t>
  </si>
  <si>
    <t>ABC-MART, INC.</t>
  </si>
  <si>
    <t>Advantech Co., Ltd.</t>
  </si>
  <si>
    <t>Alamos Gold Inc.</t>
  </si>
  <si>
    <t>Angelalign Technology Inc.</t>
  </si>
  <si>
    <t>Autogrill SpA</t>
  </si>
  <si>
    <t>Axiata Group Berhad</t>
  </si>
  <si>
    <t>Cerner Corporation</t>
  </si>
  <si>
    <t>China Airlines Ltd.</t>
  </si>
  <si>
    <t>COSCO SHIPPING Ports Limited</t>
  </si>
  <si>
    <t>Country Garden Holdings Company Limited</t>
  </si>
  <si>
    <t>CSPC Pharmaceutical Group Limited</t>
  </si>
  <si>
    <t>Douglas Emmett, Inc.</t>
  </si>
  <si>
    <t>DuPont de Nemours, Inc.</t>
  </si>
  <si>
    <t>Dycom Industries Inc.</t>
  </si>
  <si>
    <t>East West Bancorp, Inc.</t>
  </si>
  <si>
    <t>EastGroup Properties, Inc.</t>
  </si>
  <si>
    <t>Emera Inc.</t>
  </si>
  <si>
    <t>First Solar, Inc.</t>
  </si>
  <si>
    <t>Flowers Foods, Inc.</t>
  </si>
  <si>
    <t>Guangzhou Baiyunshan Pharmaceutical Holdings Company Limited</t>
  </si>
  <si>
    <t>Hess Corporation</t>
  </si>
  <si>
    <t>Hisamitsu Pharmaceutical Co., Inc.</t>
  </si>
  <si>
    <t>Humanwell Healthcare (Group) Co., Ltd.</t>
  </si>
  <si>
    <t>Illumina, Inc.</t>
  </si>
  <si>
    <t>J. FRONT RETAILING Co., Ltd.</t>
  </si>
  <si>
    <t>Jones Lang LaSalle Incorporated</t>
  </si>
  <si>
    <t>Life Storage, Inc.</t>
  </si>
  <si>
    <t>Loyalty Ventures Inc.</t>
  </si>
  <si>
    <t>Masimo Corporation</t>
  </si>
  <si>
    <t>McDonald's Corporation</t>
  </si>
  <si>
    <t>Medical Properties Trust, Inc.</t>
  </si>
  <si>
    <t>Nanya Technology Corp.</t>
  </si>
  <si>
    <t>New Residential Investment Corp.</t>
  </si>
  <si>
    <t>Old Republic International Corporation</t>
  </si>
  <si>
    <t>ON Semiconductor Corporation</t>
  </si>
  <si>
    <t>ONE Gas, Inc.</t>
  </si>
  <si>
    <t>PBF Energy Inc.</t>
  </si>
  <si>
    <t>Pinterest, Inc.</t>
  </si>
  <si>
    <t>President Chain Store Corp.</t>
  </si>
  <si>
    <t>Sealed Air Corporation</t>
  </si>
  <si>
    <t>Sensata Technologies Holding Plc</t>
  </si>
  <si>
    <t>Seven &amp; i Holdings Co., Ltd.</t>
  </si>
  <si>
    <t>Shanghai Electric Power Co., Ltd.</t>
  </si>
  <si>
    <t>Shanghai Mechanical &amp; Electrical Industry Co., Ltd.</t>
  </si>
  <si>
    <t>SINOPEC Engineering (Group) Co., Ltd.</t>
  </si>
  <si>
    <t>Skechers U.S.A., Inc.</t>
  </si>
  <si>
    <t>Stericycle, Inc.</t>
  </si>
  <si>
    <t>STORE Capital Corporation</t>
  </si>
  <si>
    <t>Taiwan Cement Corp.</t>
  </si>
  <si>
    <t>Taiwan High Speed Rail Corp.</t>
  </si>
  <si>
    <t>Teladoc Health, Inc.</t>
  </si>
  <si>
    <t>The Howard Hughes Corporation</t>
  </si>
  <si>
    <t>The Interpublic Group of Companies, Inc.</t>
  </si>
  <si>
    <t>The Trade Desk, Inc.</t>
  </si>
  <si>
    <t>Toho Co., Ltd. (9602)</t>
  </si>
  <si>
    <t>Towngas Smart Energy Company Limited</t>
  </si>
  <si>
    <t>TreeHouse Foods, Inc.</t>
  </si>
  <si>
    <t>Uniti Group Inc.</t>
  </si>
  <si>
    <t>VeriSign, Inc.</t>
  </si>
  <si>
    <t>Voya Financial, Inc.</t>
  </si>
  <si>
    <t>WESCO International, Inc.</t>
  </si>
  <si>
    <t>Wickes Group Plc</t>
  </si>
  <si>
    <t>Wintrust Financial Corporation</t>
  </si>
  <si>
    <t>YASKAWA Electric Corp.</t>
  </si>
  <si>
    <t>Anhui Gujing Distillery Co., Ltd.</t>
  </si>
  <si>
    <t>Appen Limited</t>
  </si>
  <si>
    <t>AviChina Industry &amp; Technology Company Limited</t>
  </si>
  <si>
    <t>BayCurrent Consulting, Inc.</t>
  </si>
  <si>
    <t>BYD Company Limited</t>
  </si>
  <si>
    <t>Capitec Bank Holdings Ltd.</t>
  </si>
  <si>
    <t>Catcher Technology Co., Ltd.</t>
  </si>
  <si>
    <t>CGN Power Co., Ltd.</t>
  </si>
  <si>
    <t>Changjiang Securities Co., Ltd.</t>
  </si>
  <si>
    <t>China Merchants Shekou Industrial Zone Holdings Co., Ltd.</t>
  </si>
  <si>
    <t>China Resources Cement Holdings Ltd.</t>
  </si>
  <si>
    <t>Chunghwa Telecom Co., Ltd.</t>
  </si>
  <si>
    <t>Coca-Cola Europacific Partners plc</t>
  </si>
  <si>
    <t>COSCO SHIPPING Holdings Co., Ltd.</t>
  </si>
  <si>
    <t>Country Garden Services Holdings Company Limited</t>
  </si>
  <si>
    <t>EPR Properties</t>
  </si>
  <si>
    <t>Genscript Biotech Corp.</t>
  </si>
  <si>
    <t>GOME Retail Holdings Limited</t>
  </si>
  <si>
    <t>Guangzhou Automobile Group Co., Ltd.</t>
  </si>
  <si>
    <t>CNE100000Q35</t>
  </si>
  <si>
    <t>Industrial Bank Co., Ltd.</t>
  </si>
  <si>
    <t>Metro Pacific Investments Corporation</t>
  </si>
  <si>
    <t>Ming Yuan Cloud Group Holdings Ltd.</t>
  </si>
  <si>
    <t>Nedbank Group Ltd.</t>
  </si>
  <si>
    <t>Oceaneering International, Inc.</t>
  </si>
  <si>
    <t>Old Mutual Ltd.</t>
  </si>
  <si>
    <t>Poste Italiane SpA</t>
  </si>
  <si>
    <t>PT Sarana Menara Nusantara Tbk</t>
  </si>
  <si>
    <t>Quanta Services, Inc.</t>
  </si>
  <si>
    <t>RBL Bank Limited</t>
  </si>
  <si>
    <t>Shangri-La Asia Limited</t>
  </si>
  <si>
    <t>Shenzhen Transsion Holding Co., Ltd.</t>
  </si>
  <si>
    <t>Shin Kong Financial Holding Co. Ltd.</t>
  </si>
  <si>
    <t>Silergy Corp.</t>
  </si>
  <si>
    <t>SinoPac Financial Holdings Co., Ltd.</t>
  </si>
  <si>
    <t>Smoore International Holdings Ltd.</t>
  </si>
  <si>
    <t>Southern Copper Corporation</t>
  </si>
  <si>
    <t>STO Express Co., Ltd.</t>
  </si>
  <si>
    <t>The Macerich Company</t>
  </si>
  <si>
    <t>United Microelectronics Corp.</t>
  </si>
  <si>
    <t>Wuliangye Yibin Co., Ltd.</t>
  </si>
  <si>
    <t>Yantai ChangYu Pioneer Wine Co., Ltd.</t>
  </si>
  <si>
    <t>Yum China Holdings, Inc.</t>
  </si>
  <si>
    <t>Arabian Internet &amp; Communications Services Co.</t>
  </si>
  <si>
    <t>AU Small Finance Bank Limited</t>
  </si>
  <si>
    <t>Ichigo, Inc.</t>
  </si>
  <si>
    <t>Changchun High &amp; New Technology Industries (Group), Inc.</t>
  </si>
  <si>
    <t>China National Building Material Company Limited</t>
  </si>
  <si>
    <t>Jiangsu Yanghe Brewery Joint-Stock Co., Ltd.</t>
  </si>
  <si>
    <t>Saudi Arabian Mining Co.</t>
  </si>
  <si>
    <t>Seera Group Holding</t>
  </si>
  <si>
    <t>Shenzhou International Group Holdings Limited</t>
  </si>
  <si>
    <t>Synnex Technology International Corp.</t>
  </si>
  <si>
    <t>Taiwan Secom Co., Ltd.</t>
  </si>
  <si>
    <t>Aier Eye Hospital Group Co., Ltd.</t>
  </si>
  <si>
    <t>Anhui Conch Cement Company Limited</t>
  </si>
  <si>
    <t>Arista Networks, Inc.</t>
  </si>
  <si>
    <t>ASPEED Technology, Inc.</t>
  </si>
  <si>
    <t>Beijing Tiantan Biological Products Corp. Ltd.</t>
  </si>
  <si>
    <t>Cheng Shin Rubber Ind. Co., Ltd.</t>
  </si>
  <si>
    <t>Ennostar, Inc.</t>
  </si>
  <si>
    <t>EVA Airways Corp.</t>
  </si>
  <si>
    <t>Formosa Petrochemical Corp.</t>
  </si>
  <si>
    <t>Foxconn Technology Co., Ltd.</t>
  </si>
  <si>
    <t>Guotai Junan International Holdings Limited</t>
  </si>
  <si>
    <t>Guotai Junan Securities Co., Ltd.</t>
  </si>
  <si>
    <t>Healthcare Services Group, Inc.</t>
  </si>
  <si>
    <t>Hon Hai Precision Industry Co., Ltd.</t>
  </si>
  <si>
    <t>IHH Healthcare Berhad</t>
  </si>
  <si>
    <t>Industrias Penoles SAB de CV</t>
  </si>
  <si>
    <t>Leonardo SpA</t>
  </si>
  <si>
    <t>Manila Electric Company</t>
  </si>
  <si>
    <t>National Silicon Industry Group Co., Ltd.</t>
  </si>
  <si>
    <t>New Hope Liuhe Co., Ltd.</t>
  </si>
  <si>
    <t>Pharmaron Beijing Co., Ltd.</t>
  </si>
  <si>
    <t>RiseSun Real Estate Development Co., Ltd.</t>
  </si>
  <si>
    <t>Shandong Gold Mining Co., Ltd.</t>
  </si>
  <si>
    <t>Sinotrans Limited</t>
  </si>
  <si>
    <t>Standard Bank Group Ltd.</t>
  </si>
  <si>
    <t>Tongcheng Travel Holdings Limited</t>
  </si>
  <si>
    <t>Uni-President Enterprises Corp.</t>
  </si>
  <si>
    <t>Weichai Power Co., Ltd.</t>
  </si>
  <si>
    <t>Wiwynn Corp.</t>
  </si>
  <si>
    <t>ACI Worldwide, Inc.</t>
  </si>
  <si>
    <t>Adyen NV</t>
  </si>
  <si>
    <t>China Oilfield Services Limited</t>
  </si>
  <si>
    <t>Comcast Corporation</t>
  </si>
  <si>
    <t>EQT AB</t>
  </si>
  <si>
    <t>ESR Cayman Limited</t>
  </si>
  <si>
    <t>FTI Consulting, Inc.</t>
  </si>
  <si>
    <t>GoDaddy Inc.</t>
  </si>
  <si>
    <t>Gold Fields Ltd.</t>
  </si>
  <si>
    <t>Guosen Securities Co., Ltd.</t>
  </si>
  <si>
    <t>Henderson Land Development Company Limited</t>
  </si>
  <si>
    <t>New York Community Bancorp, Inc.</t>
  </si>
  <si>
    <t>PennyMac Mortgage Investment Trust</t>
  </si>
  <si>
    <t>Pop Mart International Group Ltd.</t>
  </si>
  <si>
    <t>San Miguel Food &amp; Beverage, Inc.</t>
  </si>
  <si>
    <t>Santam Ltd.</t>
  </si>
  <si>
    <t>SEI Investments Company</t>
  </si>
  <si>
    <t>Shanghai Fosun Pharmaceutical (Group) Co., Ltd.</t>
  </si>
  <si>
    <t>Sinolink Securities Co., Ltd.</t>
  </si>
  <si>
    <t>SL Green Realty Corp.</t>
  </si>
  <si>
    <t>Ulta Beauty, Inc.</t>
  </si>
  <si>
    <t>WH Group Limited</t>
  </si>
  <si>
    <t>Williams-Sonoma, Inc.</t>
  </si>
  <si>
    <t>Algonquin Power &amp; Utilities Corp.</t>
  </si>
  <si>
    <t>Bechtle AG</t>
  </si>
  <si>
    <t>China Merchants Port Holdings Company Limited</t>
  </si>
  <si>
    <t>China Power International Development Limited</t>
  </si>
  <si>
    <t>Cloudflare, Inc.</t>
  </si>
  <si>
    <t>CVR Energy, Inc.</t>
  </si>
  <si>
    <t>Datadog, Inc.</t>
  </si>
  <si>
    <t>Deutsche Wohnen SE</t>
  </si>
  <si>
    <t>EMCOR Group, Inc.</t>
  </si>
  <si>
    <t>EPAM Systems, Inc.</t>
  </si>
  <si>
    <t>First Capital Securities Co., Ltd.</t>
  </si>
  <si>
    <t>Fosun International Limited</t>
  </si>
  <si>
    <t>GameStop Corp.</t>
  </si>
  <si>
    <t>Gartner, Inc.</t>
  </si>
  <si>
    <t>Genting Malaysia Berhad</t>
  </si>
  <si>
    <t>Haitong International Securities Group Limited</t>
  </si>
  <si>
    <t>Jinmao Property Services Co., Ltd.</t>
  </si>
  <si>
    <t>KWG Group Holdings Limited</t>
  </si>
  <si>
    <t>Malaysia Airports Holdings Berhad</t>
  </si>
  <si>
    <t>Mytilineos SA</t>
  </si>
  <si>
    <t>Navient Corporation</t>
  </si>
  <si>
    <t>Netflix, Inc.</t>
  </si>
  <si>
    <t>Nu Skin Enterprises, Inc.</t>
  </si>
  <si>
    <t>NVIDIA Corporation</t>
  </si>
  <si>
    <t>Patterson-UTI Energy, Inc.</t>
  </si>
  <si>
    <t>PayPal Holdings, Inc.</t>
  </si>
  <si>
    <t>Royal Caribbean Cruises Ltd.</t>
  </si>
  <si>
    <t>Salzgitter AG</t>
  </si>
  <si>
    <t>Samsonite International S.A.</t>
  </si>
  <si>
    <t>Shanghai Huayi Group Corp. Ltd.</t>
  </si>
  <si>
    <t>Sirius XM Holdings Inc.</t>
  </si>
  <si>
    <t>Tenaga Nasional Berhad</t>
  </si>
  <si>
    <t>Unity Software Inc.</t>
  </si>
  <si>
    <t>Xiaomi Corporation</t>
  </si>
  <si>
    <t>Xinyi Solar Holdings Limited</t>
  </si>
  <si>
    <t>Zoomlion Heavy Industry Science and Technology Co., Ltd.</t>
  </si>
  <si>
    <t>Absa Group Ltd.</t>
  </si>
  <si>
    <t>Digital Realty Trust, Inc.</t>
  </si>
  <si>
    <t>DocuSign, Inc.</t>
  </si>
  <si>
    <t>Genting Berhad</t>
  </si>
  <si>
    <t>Omega Healthcare Investors, Inc.</t>
  </si>
  <si>
    <t>Flat Glass Group Co., Ltd.</t>
  </si>
  <si>
    <t>Shandong Weigao Group Medical Polymer Company Limited</t>
  </si>
  <si>
    <t>Sino Biopharmaceutical Limited</t>
  </si>
  <si>
    <t>The Hong Kong and China Gas Company Limited</t>
  </si>
  <si>
    <t>Watsco, Inc.</t>
  </si>
  <si>
    <t>Weibo Corporation</t>
  </si>
  <si>
    <t>Apollo Commercial Real Estate Finance, Inc.</t>
  </si>
  <si>
    <t>BIM Birlesik Magazalar AS</t>
  </si>
  <si>
    <t>China Resources Power Holdings Company Limited</t>
  </si>
  <si>
    <t>Cognizant Technology Solutions Corporation</t>
  </si>
  <si>
    <t>Element Solutions Inc</t>
  </si>
  <si>
    <t>Enovis Corporation</t>
  </si>
  <si>
    <t>Fortive Corporation</t>
  </si>
  <si>
    <t>HubSpot, Inc.</t>
  </si>
  <si>
    <t>Melco International Development Limited</t>
  </si>
  <si>
    <t>MFA Financial, Inc.</t>
  </si>
  <si>
    <t>Nabors Industries Ltd.</t>
  </si>
  <si>
    <t>OUTFRONT Media Inc.</t>
  </si>
  <si>
    <t>Palantir Technologies, Inc.</t>
  </si>
  <si>
    <t>Penn National Gaming, Inc.</t>
  </si>
  <si>
    <t>RioCan Real Estate Investment Trust</t>
  </si>
  <si>
    <t>Shopify Inc.</t>
  </si>
  <si>
    <t>Tenneco Inc.</t>
  </si>
  <si>
    <t>The TJX Companies, Inc.</t>
  </si>
  <si>
    <t>Urban Outfitters, Inc.</t>
  </si>
  <si>
    <t>Abercrombie &amp; Fitch Co.</t>
  </si>
  <si>
    <t>American Airlines Group Inc.</t>
  </si>
  <si>
    <t>American Eagle Outfitters, Inc.</t>
  </si>
  <si>
    <t>ASUSTek Computer, Inc.</t>
  </si>
  <si>
    <t>Axalta Coating Systems Ltd.</t>
  </si>
  <si>
    <t>Beijing Enterprises Water Group Limited</t>
  </si>
  <si>
    <t>Brighthouse Financial, Inc.</t>
  </si>
  <si>
    <t>BYD Electronic (International) Company Limited</t>
  </si>
  <si>
    <t>Castrol India Limited</t>
  </si>
  <si>
    <t>Caterpillar Inc.</t>
  </si>
  <si>
    <t>China Jinmao Holdings Group Limited</t>
  </si>
  <si>
    <t>China Mengniu Dairy Company Limited</t>
  </si>
  <si>
    <t>China Pacific Insurance (Group) Co., Ltd.</t>
  </si>
  <si>
    <t>CIFI Holdings (Group) Co. Ltd.</t>
  </si>
  <si>
    <t>Dollarama Inc.</t>
  </si>
  <si>
    <t>eBay, Inc.</t>
  </si>
  <si>
    <t>Far East Horizon Ltd.</t>
  </si>
  <si>
    <t>Formosa Chemicals &amp; Fibre Corp.</t>
  </si>
  <si>
    <t>Gerresheimer AG</t>
  </si>
  <si>
    <t>Hasbro, Inc.</t>
  </si>
  <si>
    <t>Hydro One Limited</t>
  </si>
  <si>
    <t>JA Solar Technology Co., Ltd.</t>
  </si>
  <si>
    <t>LARGAN Precision Co., Ltd.</t>
  </si>
  <si>
    <t>Light &amp; Wonder, Inc.</t>
  </si>
  <si>
    <t>lululemon athletica inc.</t>
  </si>
  <si>
    <t>MarketAxess Holdings Inc.</t>
  </si>
  <si>
    <t>Match Group, Inc.</t>
  </si>
  <si>
    <t>MercadoLibre, Inc.</t>
  </si>
  <si>
    <t>Mr. D.I.Y. Group (M) Bhd.</t>
  </si>
  <si>
    <t>NovoCure Limited</t>
  </si>
  <si>
    <t>Poly Property Services Co., Ltd.</t>
  </si>
  <si>
    <t>Rabigh Refining &amp; Petrochemical Co.</t>
  </si>
  <si>
    <t>Realtek Semiconductor Corp.</t>
  </si>
  <si>
    <t>Resideo Technologies, Inc.</t>
  </si>
  <si>
    <t>Sanlam Ltd.</t>
  </si>
  <si>
    <t>Saudi Pharmaceutical Industries &amp; Medical Appliances Corp.</t>
  </si>
  <si>
    <t>Science Applications International Corporation</t>
  </si>
  <si>
    <t>Shenzhen Huaqiang Industry Co., Ltd.</t>
  </si>
  <si>
    <t>Target Corporation</t>
  </si>
  <si>
    <t>Thomson Reuters Corporation</t>
  </si>
  <si>
    <t>U-Ming Marine Transport Corp.</t>
  </si>
  <si>
    <t>Willis Towers Watson Public Limited Company</t>
  </si>
  <si>
    <t>Yangzijiang Financial Holding Ltd.</t>
  </si>
  <si>
    <t>Alleghany Corporation</t>
  </si>
  <si>
    <t>Asmedia Technology Inc.</t>
  </si>
  <si>
    <t>Best Buy Co., Inc.</t>
  </si>
  <si>
    <t>BOC Aviation Limited</t>
  </si>
  <si>
    <t>Booking Holdings Inc.</t>
  </si>
  <si>
    <t>Brenntag SE</t>
  </si>
  <si>
    <t>China State Construction International Holdings Limited</t>
  </si>
  <si>
    <t>China Taiping Insurance Holdings Company Limited</t>
  </si>
  <si>
    <t>CoStar Group, Inc.</t>
  </si>
  <si>
    <t>Eldorado Gold Corporation</t>
  </si>
  <si>
    <t>Emaar, The Economic City</t>
  </si>
  <si>
    <t>Exact Sciences Corporation</t>
  </si>
  <si>
    <t>FleetCor Technologies Inc.</t>
  </si>
  <si>
    <t>Formosa Plastics Corp.</t>
  </si>
  <si>
    <t>Freeport-McMoRan Inc.</t>
  </si>
  <si>
    <t>G-III Apparel Group, Ltd.</t>
  </si>
  <si>
    <t>Granite Real Estate Investment Trust</t>
  </si>
  <si>
    <t>Greek Organisation of Football Prognostics SA</t>
  </si>
  <si>
    <t>Grifols SA</t>
  </si>
  <si>
    <t>Haidilao International Holding Ltd.</t>
  </si>
  <si>
    <t>Hellenic Petroleum Holdings SA</t>
  </si>
  <si>
    <t>Jackson Financial Inc.</t>
  </si>
  <si>
    <t>Jiayuan International Group Limited</t>
  </si>
  <si>
    <t>Jinke Smart Services Group Co., Ltd.</t>
  </si>
  <si>
    <t>Keurig Dr Pepper Inc.</t>
  </si>
  <si>
    <t>MGM China Holdings Limited</t>
  </si>
  <si>
    <t>PetroChina Company Limited</t>
  </si>
  <si>
    <t>PT Hanjaya Mandala Sampoerna Tbk</t>
  </si>
  <si>
    <t>Roku, Inc.</t>
  </si>
  <si>
    <t>Rubis SCA</t>
  </si>
  <si>
    <t>Salesforce, Inc.</t>
  </si>
  <si>
    <t>ServiceNow, Inc.</t>
  </si>
  <si>
    <t>Sinch AB</t>
  </si>
  <si>
    <t>Sinclair Broadcast Group, Inc.</t>
  </si>
  <si>
    <t>Sunac Services Holdings Ltd.</t>
  </si>
  <si>
    <t>Taiwan Glass Industry Corp.</t>
  </si>
  <si>
    <t>Veeva Systems Inc.</t>
  </si>
  <si>
    <t>Worldline SA</t>
  </si>
  <si>
    <t>Yihai Kerry Arawana Holdings Co., Ltd.</t>
  </si>
  <si>
    <t>Acer, Inc.</t>
  </si>
  <si>
    <t>American Equity Investment Life Holding Company</t>
  </si>
  <si>
    <t>Brookfield Asset Management Inc.</t>
  </si>
  <si>
    <t>Chicony Electronics Co., Ltd.</t>
  </si>
  <si>
    <t>China Minsheng Banking Corp., Ltd.</t>
  </si>
  <si>
    <t>China Molybdenum Co., Ltd.</t>
  </si>
  <si>
    <t>China Railway Signal &amp; Communication Corporation Limited</t>
  </si>
  <si>
    <t>Founder Securities Co., Ltd.</t>
  </si>
  <si>
    <t>Garmin Ltd.</t>
  </si>
  <si>
    <t>Guangzhou R&amp;F Properties Co., Ltd.</t>
  </si>
  <si>
    <t>Hansoh Pharmaceutical Group Company Limited</t>
  </si>
  <si>
    <t>Hindustan Petroleum Corporation Limited</t>
  </si>
  <si>
    <t>Hopson Development Holdings Limited</t>
  </si>
  <si>
    <t>KEYENCE Corp.</t>
  </si>
  <si>
    <t>Nan Ya Plastics Corp.</t>
  </si>
  <si>
    <t>PT Indah Kiat Pulp &amp; Paper Tbk</t>
  </si>
  <si>
    <t>Regeneron Pharmaceuticals, Inc.</t>
  </si>
  <si>
    <t>Shenwan Hongyuan Group Co., Ltd.</t>
  </si>
  <si>
    <t>Tata Steel Limited</t>
  </si>
  <si>
    <t>THG Plc</t>
  </si>
  <si>
    <t>Toyota Industries Corp.</t>
  </si>
  <si>
    <t>Trent Limited</t>
  </si>
  <si>
    <t>Wuxi Biologics (Cayman) Inc.</t>
  </si>
  <si>
    <t>Yuanta Financial Holding Co. Ltd.</t>
  </si>
  <si>
    <t>Banque Saudi Fransi</t>
  </si>
  <si>
    <t>Dallah Healthcare Co.</t>
  </si>
  <si>
    <t>Tube Investments of India Limited</t>
  </si>
  <si>
    <t>Embassy Office Parks REIT</t>
  </si>
  <si>
    <t>General Motors Company</t>
  </si>
  <si>
    <t>Mowi ASA</t>
  </si>
  <si>
    <t>OneMain Holdings, Inc.</t>
  </si>
  <si>
    <t>Rexford Industrial Realty, Inc.</t>
  </si>
  <si>
    <t>Sichuan Road &amp; Bridge Co., Ltd.</t>
  </si>
  <si>
    <t>Tingyi (Cayman Islands) Holding Corp.</t>
  </si>
  <si>
    <t>Advanced Energy Solution Holding Co., Ltd.</t>
  </si>
  <si>
    <t>Block, Inc.</t>
  </si>
  <si>
    <t>Caesars Entertainment, Inc.</t>
  </si>
  <si>
    <t>China Resources Mixc Lifestyle Services Limited</t>
  </si>
  <si>
    <t>China Suntien Green Energy Corporation Limited</t>
  </si>
  <si>
    <t>CITIC Limited</t>
  </si>
  <si>
    <t>CNOOC Energy Technology &amp; Services Ltd.</t>
  </si>
  <si>
    <t>Delta Electronics, Inc.</t>
  </si>
  <si>
    <t>Eclat Textile Co., Ltd.</t>
  </si>
  <si>
    <t>Everbright Securities Company Limited</t>
  </si>
  <si>
    <t>Far EasTone Telecommunications Co., Ltd.</t>
  </si>
  <si>
    <t>Inventec Corp.</t>
  </si>
  <si>
    <t>JSW Energy Limited</t>
  </si>
  <si>
    <t>Liberty Broadband Corporation</t>
  </si>
  <si>
    <t>Liberty Media Corporation</t>
  </si>
  <si>
    <t>Monster Beverage Corporation</t>
  </si>
  <si>
    <t>Nongfu Spring Co., Ltd.</t>
  </si>
  <si>
    <t>PLDT Inc.</t>
  </si>
  <si>
    <t>Qurate Retail, Inc.</t>
  </si>
  <si>
    <t>Sabra Health Care REIT, Inc.</t>
  </si>
  <si>
    <t>San Miguel Corporation</t>
  </si>
  <si>
    <t>TripAdvisor, Inc.</t>
  </si>
  <si>
    <t>TVS Motor Company Limited</t>
  </si>
  <si>
    <t>Western Alliance Bancorporation</t>
  </si>
  <si>
    <t>Zillow Group, Inc.</t>
  </si>
  <si>
    <t>Altice USA, Inc.</t>
  </si>
  <si>
    <t>Bharat Heavy Electricals Limited</t>
  </si>
  <si>
    <t>Biogen Inc.</t>
  </si>
  <si>
    <t>Black Knight, Inc.</t>
  </si>
  <si>
    <t>Chimera Investment Corporation</t>
  </si>
  <si>
    <t>China Coal Energy Company Limited</t>
  </si>
  <si>
    <t>China Resources Land Limited</t>
  </si>
  <si>
    <t>Chongqing Changan Automobile Co. Ltd.</t>
  </si>
  <si>
    <t>Consensus Cloud Solutions, Inc.</t>
  </si>
  <si>
    <t>Dick's Sporting Goods, Inc.</t>
  </si>
  <si>
    <t>eMemory Technology, Inc.</t>
  </si>
  <si>
    <t>Etsy, Inc.</t>
  </si>
  <si>
    <t>Fidelity National Financial, Inc.</t>
  </si>
  <si>
    <t>H&amp;R Real Estate Investment Trust</t>
  </si>
  <si>
    <t>Hankyu Hanshin Holdings, Inc.</t>
  </si>
  <si>
    <t>Incyte Corporation</t>
  </si>
  <si>
    <t>International Consolidated Airlines Group SA</t>
  </si>
  <si>
    <t>JAPAN POST INSURANCE Co., Ltd.</t>
  </si>
  <si>
    <t>Konecranes Oyj</t>
  </si>
  <si>
    <t>Li Ning Company Limited</t>
  </si>
  <si>
    <t>Liberty Global Plc</t>
  </si>
  <si>
    <t>Parade Technologies Ltd.</t>
  </si>
  <si>
    <t>Pegatron Corp.</t>
  </si>
  <si>
    <t>Pou Chen Corp.</t>
  </si>
  <si>
    <t>PT Unilever Indonesia Tbk</t>
  </si>
  <si>
    <t>Restaurant Brands International Inc.</t>
  </si>
  <si>
    <t>Roper Technologies, Inc.</t>
  </si>
  <si>
    <t>Ruentex Development Co., Ltd.</t>
  </si>
  <si>
    <t>Service Properties Trust</t>
  </si>
  <si>
    <t>SJM Holdings Limited</t>
  </si>
  <si>
    <t>SmartCentres Real Estate Investment Trust</t>
  </si>
  <si>
    <t>Sonova Holding AG</t>
  </si>
  <si>
    <t>Tianjin Zhonghuan Semiconductor Co., Ltd.</t>
  </si>
  <si>
    <t>T-Mobile US, Inc.</t>
  </si>
  <si>
    <t>Veolia Environnement SA</t>
  </si>
  <si>
    <t>W. R. Berkley Corporation</t>
  </si>
  <si>
    <t>Walsin Technology Corp.</t>
  </si>
  <si>
    <t>Accton Technology Corp.</t>
  </si>
  <si>
    <t>Airtac International Group</t>
  </si>
  <si>
    <t>Alliance Global Group, Inc.</t>
  </si>
  <si>
    <t>AMC Entertainment Holdings, Inc.</t>
  </si>
  <si>
    <t>Autodesk, Inc.</t>
  </si>
  <si>
    <t>BJ's Wholesale Club Holdings, Inc.</t>
  </si>
  <si>
    <t>Blackstone Mortgage Trust, Inc.</t>
  </si>
  <si>
    <t>CRRC Corporation Limited</t>
  </si>
  <si>
    <t>Delivery Hero SE</t>
  </si>
  <si>
    <t>Delta Air Lines, Inc.</t>
  </si>
  <si>
    <t>Equity Residential</t>
  </si>
  <si>
    <t>Expedia Group, Inc.</t>
  </si>
  <si>
    <t>Gaming and Leisure Properties, Inc.</t>
  </si>
  <si>
    <t>Generac Holdings Inc.</t>
  </si>
  <si>
    <t>Guangshen Railway Company Limited</t>
  </si>
  <si>
    <t>Iberdrola SA</t>
  </si>
  <si>
    <t>ITOCHU Techno-Solutions Corp.</t>
  </si>
  <si>
    <t>Japan Exchange Group, Inc.</t>
  </si>
  <si>
    <t>Japan Post Bank Co., Ltd.</t>
  </si>
  <si>
    <t>Jiangsu Zhongtian Technology Co., Ltd.</t>
  </si>
  <si>
    <t>Koei Tecmo Holdings Co., Ltd.</t>
  </si>
  <si>
    <t>Kweichow Moutai Co., Ltd.</t>
  </si>
  <si>
    <t>Live Nation Entertainment, Inc.</t>
  </si>
  <si>
    <t>Longfor Group Holdings Limited</t>
  </si>
  <si>
    <t>Lyft, Inc.</t>
  </si>
  <si>
    <t>MISUMI Group, Inc.</t>
  </si>
  <si>
    <t>NetEase, Inc.</t>
  </si>
  <si>
    <t>Norwegian Cruise Line Holdings Ltd.</t>
  </si>
  <si>
    <t>NTT DATA Corp.</t>
  </si>
  <si>
    <t>Primaris Real Estate Investment Trust</t>
  </si>
  <si>
    <t>PVH Corp.</t>
  </si>
  <si>
    <t>Shanghai Jin Jiang International Hotels Co., Ltd.</t>
  </si>
  <si>
    <t>Sime Darby Plantation Bhd.</t>
  </si>
  <si>
    <t>Splunk Inc.</t>
  </si>
  <si>
    <t>TURKCELL Iletisim Hizmetleri AS</t>
  </si>
  <si>
    <t>UiPath, Inc.</t>
  </si>
  <si>
    <t>United Spirits Limited</t>
  </si>
  <si>
    <t>W. P. Carey Inc.</t>
  </si>
  <si>
    <t>Wendel SE</t>
  </si>
  <si>
    <t>Zoom Video Communications, Inc.</t>
  </si>
  <si>
    <t>A-Living Smart City Services Co., Ltd.</t>
  </si>
  <si>
    <t>Aon plc</t>
  </si>
  <si>
    <t>Bank of Shanghai Co., Ltd.</t>
  </si>
  <si>
    <t>Beijing Enterprises Holdings Limited</t>
  </si>
  <si>
    <t>Chang Hwa Commercial Bank Ltd.</t>
  </si>
  <si>
    <t>China Communications Services Corporation Limited</t>
  </si>
  <si>
    <t>China Development Financial Holding Corp.</t>
  </si>
  <si>
    <t>China Steel Corp.</t>
  </si>
  <si>
    <t>CTBC Financial Holding Co., Ltd.</t>
  </si>
  <si>
    <t>Dongfeng Motor Group Company Limited</t>
  </si>
  <si>
    <t>E.SUN Financial Holding Co., Ltd.</t>
  </si>
  <si>
    <t>Ecopetrol SA</t>
  </si>
  <si>
    <t>Eisai Co., Ltd.</t>
  </si>
  <si>
    <t>Feng Tay Enterprises Co., Ltd.</t>
  </si>
  <si>
    <t>First Financial Holding Co. Ltd.</t>
  </si>
  <si>
    <t>Fortinet, Inc.</t>
  </si>
  <si>
    <t>GeniuS Electronic Optical Co., Ltd.</t>
  </si>
  <si>
    <t>Greentown China Holdings Limited</t>
  </si>
  <si>
    <t>HTC Corp.</t>
  </si>
  <si>
    <t>Hua Nan Financial Holdings Co., Ltd.</t>
  </si>
  <si>
    <t>HUAXI Securities Co., Ltd.</t>
  </si>
  <si>
    <t>IBIDEN Co., Ltd.</t>
  </si>
  <si>
    <t>Japan Post Holdings Co. Ltd.</t>
  </si>
  <si>
    <t>Jiangsu Expressway Company Limited</t>
  </si>
  <si>
    <t>Jiangxi Copper Company Limited</t>
  </si>
  <si>
    <t>JSR Corp.</t>
  </si>
  <si>
    <t>Kintetsu Group Holdings Co., Ltd.</t>
  </si>
  <si>
    <t>Konica Minolta, Inc.</t>
  </si>
  <si>
    <t>Kuaishou Technology</t>
  </si>
  <si>
    <t>Mega Financial Holding Co., Ltd.</t>
  </si>
  <si>
    <t>NIDEC Corp.</t>
  </si>
  <si>
    <t>Nippon Sanso Holdings Corp.</t>
  </si>
  <si>
    <t>Nitto Denko Corp.</t>
  </si>
  <si>
    <t>Nomura Research Institute Ltd.</t>
  </si>
  <si>
    <t>Press Metal Aluminium Holdings Berhad</t>
  </si>
  <si>
    <t>Quanta Computer, Inc.</t>
  </si>
  <si>
    <t>Shanghai Pudong Development Bank Co., Ltd.</t>
  </si>
  <si>
    <t>Sojitz Corp.</t>
  </si>
  <si>
    <t>Taishin Financial Holdings Co., Ltd.</t>
  </si>
  <si>
    <t>Taiwan Business Bank</t>
  </si>
  <si>
    <t>Taiwan Cooperative Financial Holding Co., Ltd.</t>
  </si>
  <si>
    <t>The Shanghai Commercial &amp; Savings Bank Ltd.</t>
  </si>
  <si>
    <t>The Shizuoka Bank Ltd.</t>
  </si>
  <si>
    <t>Transcend Information, Inc.</t>
  </si>
  <si>
    <t>Voltronic Power Technology Corp.</t>
  </si>
  <si>
    <t>Win Semiconductors Corp.</t>
  </si>
  <si>
    <t>Wistron Corp.</t>
  </si>
  <si>
    <t>Yadea Group Holdings Ltd.</t>
  </si>
  <si>
    <t>Z Holdings Corp.</t>
  </si>
  <si>
    <t>Zhongsheng Group Holdings Limited</t>
  </si>
  <si>
    <t>Zhuzhou CRRC Times Electric Co., Ltd.</t>
  </si>
  <si>
    <t>Godrej Consumer Products Limited</t>
  </si>
  <si>
    <t>Indraprastha Gas Limited</t>
  </si>
  <si>
    <t>ANA HOLDINGS INC.</t>
  </si>
  <si>
    <t>BANDAI NAMCO Holdings, Inc.</t>
  </si>
  <si>
    <t>Brother Industries, Ltd.</t>
  </si>
  <si>
    <t>Dai-ichi Life Holdings, Inc.</t>
  </si>
  <si>
    <t>Inmobiliaria Colonial SOCIMI SA</t>
  </si>
  <si>
    <t>Luye Pharma Group Ltd.</t>
  </si>
  <si>
    <t>Nomura Holdings, Inc.</t>
  </si>
  <si>
    <t>PICC Property and Casualty Company Limited</t>
  </si>
  <si>
    <t>Shenzhen Inovance Technology Co., Ltd.</t>
  </si>
  <si>
    <t>SolarEdge Technologies, Inc.</t>
  </si>
  <si>
    <t>The People's Insurance Company (Group) of China Limited</t>
  </si>
  <si>
    <t>Allscripts Healthcare Solutions, Inc.</t>
  </si>
  <si>
    <t>Bausch Health Companies Inc.</t>
  </si>
  <si>
    <t>Brookdale Senior Living Inc.</t>
  </si>
  <si>
    <t>China Overseas Land &amp; Investment Ltd.</t>
  </si>
  <si>
    <t>China Resources Beer (Holdings) Company Limited</t>
  </si>
  <si>
    <t>Coca-Cola HBC AG</t>
  </si>
  <si>
    <t>Concordia Financial Group, Ltd.</t>
  </si>
  <si>
    <t>DENSO Corp.</t>
  </si>
  <si>
    <t>Equity Commonwealth</t>
  </si>
  <si>
    <t>Far Eastern International Bank</t>
  </si>
  <si>
    <t>First Capital Real Estate Investment Trust</t>
  </si>
  <si>
    <t>Fuji Oil Holdings, Inc.</t>
  </si>
  <si>
    <t>GlobalWafers Co., Ltd.</t>
  </si>
  <si>
    <t>H.U. Group Holdings, Inc.</t>
  </si>
  <si>
    <t>Haitong Securities Co., Ltd.</t>
  </si>
  <si>
    <t>Hitachi Metals, Ltd.</t>
  </si>
  <si>
    <t>Hotai Motor Co., Ltd.</t>
  </si>
  <si>
    <t>Iren SpA</t>
  </si>
  <si>
    <t>Japan Airlines Co., Ltd.</t>
  </si>
  <si>
    <t>JD Health International Inc.</t>
  </si>
  <si>
    <t>Keihan Holdings Co., Ltd.</t>
  </si>
  <si>
    <t>Kikkoman Corp.</t>
  </si>
  <si>
    <t>Komatsu Ltd.</t>
  </si>
  <si>
    <t>LIXIL Corp.</t>
  </si>
  <si>
    <t>MetLife, Inc.</t>
  </si>
  <si>
    <t>NTN Corp.</t>
  </si>
  <si>
    <t>Okta, Inc.</t>
  </si>
  <si>
    <t>Pebblebrook Hotel Trust</t>
  </si>
  <si>
    <t>PERSOL Holdings Co., Ltd.</t>
  </si>
  <si>
    <t>PT Vale Indonesia Tbk</t>
  </si>
  <si>
    <t>Recruit Holdings Co., Ltd.</t>
  </si>
  <si>
    <t>SLM Corporation</t>
  </si>
  <si>
    <t>Tripod Technology Corp.</t>
  </si>
  <si>
    <t>USS Co., Ltd.</t>
  </si>
  <si>
    <t>VARTA AG</t>
  </si>
  <si>
    <t>Viasat, Inc.</t>
  </si>
  <si>
    <t>3SBio Inc.</t>
  </si>
  <si>
    <t>Acciona SA</t>
  </si>
  <si>
    <t>Allegro.eu SA</t>
  </si>
  <si>
    <t>Alten SA</t>
  </si>
  <si>
    <t>Amadeus IT Group SA</t>
  </si>
  <si>
    <t>Aozora Bank Ltd.</t>
  </si>
  <si>
    <t>Astro Malaysia Holdings Berhad</t>
  </si>
  <si>
    <t>Bajaj Finserv Limited</t>
  </si>
  <si>
    <t>Bajaj Holdings &amp; Investment Limited</t>
  </si>
  <si>
    <t>BeiGene, Ltd.</t>
  </si>
  <si>
    <t>BlackBerry Limited</t>
  </si>
  <si>
    <t>Bright Horizons Family Solutions Inc.</t>
  </si>
  <si>
    <t>China Railway Group Limited</t>
  </si>
  <si>
    <t>Daicel Corp.</t>
  </si>
  <si>
    <t>Daimler Truck Holding AG</t>
  </si>
  <si>
    <t>Deepak Nitrite Limited</t>
  </si>
  <si>
    <t>Denka Co., Ltd.</t>
  </si>
  <si>
    <t>E Ink Holdings, Inc.</t>
  </si>
  <si>
    <t>East Japan Railway Co.</t>
  </si>
  <si>
    <t>Hitachi Ltd.</t>
  </si>
  <si>
    <t>Hitachi Zosen Corp.</t>
  </si>
  <si>
    <t>Huatai Securities Co., Ltd.</t>
  </si>
  <si>
    <t>Innovent Biologics, Inc.</t>
  </si>
  <si>
    <t>John Wood Group Plc</t>
  </si>
  <si>
    <t>Kingfisher Plc</t>
  </si>
  <si>
    <t>Korian SA</t>
  </si>
  <si>
    <t>Nasdaq, Inc.</t>
  </si>
  <si>
    <t>NEC Corp.</t>
  </si>
  <si>
    <t>NICE Ltd. (Israel)</t>
  </si>
  <si>
    <t>Paltac Corp.</t>
  </si>
  <si>
    <t>Royal Bafokeng Platinum Ltd.</t>
  </si>
  <si>
    <t>Saudi Ground Services Co.</t>
  </si>
  <si>
    <t>Sega Sammy Holdings, Inc.</t>
  </si>
  <si>
    <t>Seibu Holdings, Inc.</t>
  </si>
  <si>
    <t>Sekisui Chemical Co., Ltd.</t>
  </si>
  <si>
    <t>Shinsei Bank, Ltd.</t>
  </si>
  <si>
    <t>State Bank of India</t>
  </si>
  <si>
    <t>Subaru Corp.</t>
  </si>
  <si>
    <t>Teijin Ltd.</t>
  </si>
  <si>
    <t>Terumo Corp.</t>
  </si>
  <si>
    <t>Twilio Inc.</t>
  </si>
  <si>
    <t>Unibail-Rodamco-Westfield NV</t>
  </si>
  <si>
    <t>Workday, Inc.</t>
  </si>
  <si>
    <t>Xinjiang Goldwind Science &amp; Technology Co., Ltd.</t>
  </si>
  <si>
    <t>Yakult Honsha Co., Ltd.</t>
  </si>
  <si>
    <t>Yamaha Corp.</t>
  </si>
  <si>
    <t>Yokogawa Electric Corp.</t>
  </si>
  <si>
    <t>Zai Lab Limited</t>
  </si>
  <si>
    <t>Ajinomoto Co., Inc.</t>
  </si>
  <si>
    <t>Alps Alpine Co., Ltd.</t>
  </si>
  <si>
    <t>Ashok Leyland Limited</t>
  </si>
  <si>
    <t>Azbil Corp.</t>
  </si>
  <si>
    <t>Beijing Capital International Airport Company Limited</t>
  </si>
  <si>
    <t>Capcom Co., Ltd.</t>
  </si>
  <si>
    <t>Central Japan Railway Co.</t>
  </si>
  <si>
    <t>China CITIC Bank Corporation Limited</t>
  </si>
  <si>
    <t>China International Capital Corporation Limited</t>
  </si>
  <si>
    <t>China Three Gorges Renewables (Group) Co., Ltd.</t>
  </si>
  <si>
    <t>Cosmo Energy Holdings Co., Ltd.</t>
  </si>
  <si>
    <t>Dar Al Arkan Real Estate Development Co.</t>
  </si>
  <si>
    <t>DoorDash, Inc.</t>
  </si>
  <si>
    <t>Eternal Materials Co. Ltd.</t>
  </si>
  <si>
    <t>Foxconn Industrial Internet Co., Ltd.</t>
  </si>
  <si>
    <t>Furukawa Electric Co., Ltd.</t>
  </si>
  <si>
    <t>Giant Manufacturing Co., Ltd.</t>
  </si>
  <si>
    <t>GOLDWIN INC.</t>
  </si>
  <si>
    <t>Guangdong Investment Limited</t>
  </si>
  <si>
    <t>Hino Motors, Ltd.</t>
  </si>
  <si>
    <t>HIROSE ELECTRIC CO., LTD.</t>
  </si>
  <si>
    <t>Hitachi Transport System, Ltd.</t>
  </si>
  <si>
    <t>IAC/InterActiveCorp</t>
  </si>
  <si>
    <t>Idemitsu Kosan Co., Ltd.</t>
  </si>
  <si>
    <t>IHI Corp.</t>
  </si>
  <si>
    <t>Kawasaki Kisen Kaisha, Ltd.</t>
  </si>
  <si>
    <t>Kyushu Railway Co.</t>
  </si>
  <si>
    <t>Lao Feng Xiang Co., Ltd.</t>
  </si>
  <si>
    <t>Maanshan Iron &amp; Steel Company Limited</t>
  </si>
  <si>
    <t>Marvell Technology, Inc.</t>
  </si>
  <si>
    <t>MicroPort Scientific Corporation</t>
  </si>
  <si>
    <t>Mitsubishi Motors Corp.</t>
  </si>
  <si>
    <t>Nifco, Inc.</t>
  </si>
  <si>
    <t>Nihon M&amp;A Center Holdings Inc.</t>
  </si>
  <si>
    <t>NIPPON STEEL CORP.</t>
  </si>
  <si>
    <t>Nova Ltd.</t>
  </si>
  <si>
    <t>Okuma Corp.</t>
  </si>
  <si>
    <t>OMRON Corp.</t>
  </si>
  <si>
    <t>QIAGEN NV</t>
  </si>
  <si>
    <t>Royalty Pharma Plc</t>
  </si>
  <si>
    <t>SCSK Corp.</t>
  </si>
  <si>
    <t>Seazen Group Limited</t>
  </si>
  <si>
    <t>Sharp Corp.</t>
  </si>
  <si>
    <t>Shionogi &amp; Co., Ltd.</t>
  </si>
  <si>
    <t>Shriram Transport Finance Company Limited</t>
  </si>
  <si>
    <t>SoftBank Corp.</t>
  </si>
  <si>
    <t>Square Enix Holdings Co., Ltd.</t>
  </si>
  <si>
    <t>Sumitomo Mitsui Trust Holdings, Inc.</t>
  </si>
  <si>
    <t>Sumitomo Pharma Co., Ltd.</t>
  </si>
  <si>
    <t>Taiwan Mobile Co., Ltd.</t>
  </si>
  <si>
    <t>Tata Elxsi Limited</t>
  </si>
  <si>
    <t>Teva Pharmaceutical Industries Limited</t>
  </si>
  <si>
    <t>The Kroger Co.</t>
  </si>
  <si>
    <t>Tobu Railway Co., Ltd.</t>
  </si>
  <si>
    <t>Toray Industries, Inc.</t>
  </si>
  <si>
    <t>Toyo Suisan Kaisha, Ltd.</t>
  </si>
  <si>
    <t>Visteon Corporation</t>
  </si>
  <si>
    <t>West Japan Railway Co.</t>
  </si>
  <si>
    <t>Yamato Holdings Co., Ltd.</t>
  </si>
  <si>
    <t>Advantest Corp.</t>
  </si>
  <si>
    <t>ams-OSRAM AG</t>
  </si>
  <si>
    <t>AS ONE Corp.</t>
  </si>
  <si>
    <t>Avast Plc</t>
  </si>
  <si>
    <t>Bureau Veritas SA</t>
  </si>
  <si>
    <t>Central China Securities Co., Ltd.</t>
  </si>
  <si>
    <t>China Conch Environment Protection Holdings Limited</t>
  </si>
  <si>
    <t>China Conch Venture Holdings Limited</t>
  </si>
  <si>
    <t>China Industrial Securities Co. Ltd.</t>
  </si>
  <si>
    <t>China Shenhua Energy Company Limited</t>
  </si>
  <si>
    <t>China Traditional Chinese Medicine Holdings Co. Limited</t>
  </si>
  <si>
    <t>Clariant AG</t>
  </si>
  <si>
    <t>Compal Electronics, Inc.</t>
  </si>
  <si>
    <t>Daifuku Co., Ltd.</t>
  </si>
  <si>
    <t>Entain Plc</t>
  </si>
  <si>
    <t>EXEO Group, Inc.</t>
  </si>
  <si>
    <t>FIT Hon Teng Limited</t>
  </si>
  <si>
    <t>Formosa Taffeta Co., Ltd.</t>
  </si>
  <si>
    <t>Hikari Tsushin, Inc.</t>
  </si>
  <si>
    <t>Huazhu Group Limited</t>
  </si>
  <si>
    <t>Iida Group Holdings Co., Ltd.</t>
  </si>
  <si>
    <t>Japan Airport Terminal Co., Ltd.</t>
  </si>
  <si>
    <t>JFE Holdings, Inc.</t>
  </si>
  <si>
    <t>Jollibee Foods Corporation</t>
  </si>
  <si>
    <t>JustSystems Corp.</t>
  </si>
  <si>
    <t>Kawasaki Heavy Industries, Ltd.</t>
  </si>
  <si>
    <t>Kotobuki Spirits Co., Ltd.</t>
  </si>
  <si>
    <t>Maruichi Steel Tube Ltd.</t>
  </si>
  <si>
    <t>Mebuki Financial Group, Inc.</t>
  </si>
  <si>
    <t>Medipal Holdings Corp.</t>
  </si>
  <si>
    <t>Mitsubishi Chemical Holdings Corp.</t>
  </si>
  <si>
    <t>Monde Nissin Corp.</t>
  </si>
  <si>
    <t>NEC Networks &amp; System Integration Corp.</t>
  </si>
  <si>
    <t>NGK SPARK PLUG CO., LTD.</t>
  </si>
  <si>
    <t>NH Foods Ltd.</t>
  </si>
  <si>
    <t>Nichirei Corp.</t>
  </si>
  <si>
    <t>Nomura Real Estate Holdings, Inc.</t>
  </si>
  <si>
    <t>Olympus Corp.</t>
  </si>
  <si>
    <t>Orient Corp.</t>
  </si>
  <si>
    <t>ORIX Corp.</t>
  </si>
  <si>
    <t>Penta-Ocean Construction Co., Ltd.</t>
  </si>
  <si>
    <t>Resona Holdings, Inc.</t>
  </si>
  <si>
    <t>Ricoh Co., Ltd.</t>
  </si>
  <si>
    <t>ROHM Co., Ltd.</t>
  </si>
  <si>
    <t>Santen Pharmaceutical Co., Ltd.</t>
  </si>
  <si>
    <t>SoftBank Group Corp.</t>
  </si>
  <si>
    <t>Sumitomo Corp.</t>
  </si>
  <si>
    <t>Sumitomo Metal Mining Co., Ltd.</t>
  </si>
  <si>
    <t>Sysmex Corp.</t>
  </si>
  <si>
    <t>TDK Corp.</t>
  </si>
  <si>
    <t>TIS, Inc. (Japan)</t>
  </si>
  <si>
    <t>Tokuyama Corp.</t>
  </si>
  <si>
    <t>Tosoh Corp.</t>
  </si>
  <si>
    <t>TOTO Ltd.</t>
  </si>
  <si>
    <t>Toyo Seikan Group Holdings Ltd.</t>
  </si>
  <si>
    <t>Voltas Limited</t>
  </si>
  <si>
    <t>XPeng, Inc.</t>
  </si>
  <si>
    <t>Yamaguchi Financial Group, Inc.</t>
  </si>
  <si>
    <t>Benesse Holdings, Inc.</t>
  </si>
  <si>
    <t>Emami Limited</t>
  </si>
  <si>
    <t>Infosys Limited</t>
  </si>
  <si>
    <t>Sundrug Co., Ltd.</t>
  </si>
  <si>
    <t>Bank of Baroda</t>
  </si>
  <si>
    <t>Daiichi Sankyo Co., Ltd.</t>
  </si>
  <si>
    <t>Dell Technologies Inc.</t>
  </si>
  <si>
    <t>Fujitsu Ltd.</t>
  </si>
  <si>
    <t>Hitachi Construction Machinery Co., Ltd.</t>
  </si>
  <si>
    <t>HIWIN Technologies Corp.</t>
  </si>
  <si>
    <t>ICICI Prudential Life Insurance Company Limited</t>
  </si>
  <si>
    <t>Isetan Mitsukoshi Holdings Ltd.</t>
  </si>
  <si>
    <t>Jiugui Liquor Co., Ltd.</t>
  </si>
  <si>
    <t>MS&amp;AD Insurance Group Holdings, Inc.</t>
  </si>
  <si>
    <t>NGK Insulators, Ltd.</t>
  </si>
  <si>
    <t>Offcn Education Technology Co., Ltd.</t>
  </si>
  <si>
    <t>Shanghai Zhenhua Heavy Industries Co., Ltd.</t>
  </si>
  <si>
    <t>Sompo Holdings, Inc.</t>
  </si>
  <si>
    <t>Telekom Austria AG</t>
  </si>
  <si>
    <t>Tokio Marine Holdings, Inc.</t>
  </si>
  <si>
    <t>Tokyo Century Corp.</t>
  </si>
  <si>
    <t>Toshiba Tec Corp.</t>
  </si>
  <si>
    <t>Agile Group Holdings Limited</t>
  </si>
  <si>
    <t>Air Water, Inc.</t>
  </si>
  <si>
    <t>Alfresa Holdings Corp.</t>
  </si>
  <si>
    <t>AMADA Co., Ltd.</t>
  </si>
  <si>
    <t>Bank of Communications Co., Ltd.</t>
  </si>
  <si>
    <t>Benefit One Inc.</t>
  </si>
  <si>
    <t>Britannia Industries Limited</t>
  </si>
  <si>
    <t>CarMax, Inc.</t>
  </si>
  <si>
    <t>CEZ as</t>
  </si>
  <si>
    <t>China Cinda Asset Management Co., Ltd.</t>
  </si>
  <si>
    <t>China Vanke Co., Ltd.</t>
  </si>
  <si>
    <t>Chubu Electric Power Co., Inc.</t>
  </si>
  <si>
    <t>CITIC Securities Company Limited</t>
  </si>
  <si>
    <t>CSC Financial Co., Ltd.</t>
  </si>
  <si>
    <t>Daito Trust Construction Co., Ltd.</t>
  </si>
  <si>
    <t>Daiwa Securities Group, Inc.</t>
  </si>
  <si>
    <t>Electric Power Development Co., Ltd.</t>
  </si>
  <si>
    <t>ENEOS Holdings, Inc.</t>
  </si>
  <si>
    <t>Fuji Electric Co., Ltd.</t>
  </si>
  <si>
    <t>Haier Smart Home Co., Ltd.</t>
  </si>
  <si>
    <t>HOYA Corp.</t>
  </si>
  <si>
    <t>Huaneng Power International, Inc.</t>
  </si>
  <si>
    <t>Hygeia Healthcare Holdings Co., Ltd.</t>
  </si>
  <si>
    <t>Inner Mongolia Yitai Coal Co., Ltd.</t>
  </si>
  <si>
    <t>JEOL Ltd.</t>
  </si>
  <si>
    <t>Jinxin Fertility Group Ltd.</t>
  </si>
  <si>
    <t>KONAMI Group Corp.</t>
  </si>
  <si>
    <t>Kyocera Corp.</t>
  </si>
  <si>
    <t>Kyushu Electric Power Co., Inc.</t>
  </si>
  <si>
    <t>M3, Inc.</t>
  </si>
  <si>
    <t>Makita Corp.</t>
  </si>
  <si>
    <t>Marui Group Co., Ltd.</t>
  </si>
  <si>
    <t>MatsukiyoCocokara &amp; Co.</t>
  </si>
  <si>
    <t>Mitsubishi Gas Chemical Co., Inc.</t>
  </si>
  <si>
    <t>Mitsubishi HC Capital, Inc.</t>
  </si>
  <si>
    <t>Mitsubishi Materials Corp.</t>
  </si>
  <si>
    <t>MongoDB, Inc.</t>
  </si>
  <si>
    <t>Montage Technology Co., Ltd.</t>
  </si>
  <si>
    <t>Nagoya Railroad Co., Ltd.</t>
  </si>
  <si>
    <t>New China Life Insurance Company Ltd.</t>
  </si>
  <si>
    <t>Nippon Suisan Kaisha, Ltd.</t>
  </si>
  <si>
    <t>Nissan Chemical Corp.</t>
  </si>
  <si>
    <t>Nissan Motor Co., Ltd.</t>
  </si>
  <si>
    <t>Nisshin Seifun Group, Inc.</t>
  </si>
  <si>
    <t>Nissin Foods Holdings Co., Ltd.</t>
  </si>
  <si>
    <t>NMDC Limited</t>
  </si>
  <si>
    <t>NOF Corp.</t>
  </si>
  <si>
    <t>NSK Ltd.</t>
  </si>
  <si>
    <t>Osaka Gas Co., Ltd.</t>
  </si>
  <si>
    <t>Ping An Bank Co., Ltd.</t>
  </si>
  <si>
    <t>Postal Savings Bank of China Co., Ltd.</t>
  </si>
  <si>
    <t>Resorttrust, Inc.</t>
  </si>
  <si>
    <t>Saudia Dairy &amp; Foodstuff Co.</t>
  </si>
  <si>
    <t>SECOM Co., Ltd.</t>
  </si>
  <si>
    <t>Seiko Epson Corp.</t>
  </si>
  <si>
    <t>Seino Holdings Co., Ltd.</t>
  </si>
  <si>
    <t>SG Holdings Co., Ltd.</t>
  </si>
  <si>
    <t>Shanghai Baosight Software Co., Ltd.</t>
  </si>
  <si>
    <t>Shanghai Electric Group Company Limited</t>
  </si>
  <si>
    <t>Shanghai International Port (Group) Co., Ltd.</t>
  </si>
  <si>
    <t>Shimadzu Corp.</t>
  </si>
  <si>
    <t>Shougang Fushan Resources Group Limited</t>
  </si>
  <si>
    <t>Stanley Electric Co., Ltd.</t>
  </si>
  <si>
    <t>T&amp;D Holdings, Inc.</t>
  </si>
  <si>
    <t>Tata Teleservices (Maharashtra) Limited</t>
  </si>
  <si>
    <t>The Chiba Bank, Ltd.</t>
  </si>
  <si>
    <t>The Chugoku Electric Power Co., Inc.</t>
  </si>
  <si>
    <t>The Kansai Electric Power Co., Inc.</t>
  </si>
  <si>
    <t>Tohoku Electric Power Co., Inc.</t>
  </si>
  <si>
    <t>Tokyo Electric Power Co. Holdings, Inc.</t>
  </si>
  <si>
    <t>Tokyu Fudosan Holdings Corp.</t>
  </si>
  <si>
    <t>TOSHIBA Corp.</t>
  </si>
  <si>
    <t>Tsingtao Brewery Company Limited</t>
  </si>
  <si>
    <t>Unigroup Guoxin Microelectronics Co., Ltd.</t>
  </si>
  <si>
    <t>Vector Group Ltd.</t>
  </si>
  <si>
    <t>Agricultural Bank of China</t>
  </si>
  <si>
    <t>Agricultural Bank of China Limited</t>
  </si>
  <si>
    <t>Aroundtown SA</t>
  </si>
  <si>
    <t>Asia Cement Corp.</t>
  </si>
  <si>
    <t>BOC Hong Kong (Holdings) Limited</t>
  </si>
  <si>
    <t>Casio Computer Co., Ltd.</t>
  </si>
  <si>
    <t>China Eastern Airlines Corporation Limited</t>
  </si>
  <si>
    <t>China Galaxy Securities Co., Ltd.</t>
  </si>
  <si>
    <t>COMSYS Holdings Corp.</t>
  </si>
  <si>
    <t>CrowdStrike Holdings, Inc.</t>
  </si>
  <si>
    <t>Dai Nippon Printing Co., Ltd.</t>
  </si>
  <si>
    <t>DAIKIN INDUSTRIES Ltd.</t>
  </si>
  <si>
    <t>Daiwa House Industry Co., Ltd.</t>
  </si>
  <si>
    <t>Daiwabo Holdings Co., Ltd.</t>
  </si>
  <si>
    <t>Datang International Power Generation Co., Ltd.</t>
  </si>
  <si>
    <t>DISCO Corp.</t>
  </si>
  <si>
    <t>Douglas Elliman Inc.</t>
  </si>
  <si>
    <t>FANUC Corp.</t>
  </si>
  <si>
    <t>FUJIFILM Holdings Corp.</t>
  </si>
  <si>
    <t>Fukuoka Financial Group, Inc.</t>
  </si>
  <si>
    <t>Grand City Properties SA</t>
  </si>
  <si>
    <t>Hakuhodo DY Holdings, Inc.</t>
  </si>
  <si>
    <t>HDFC Asset Management Company Limited</t>
  </si>
  <si>
    <t>Huadian Power International Corporation Limited</t>
  </si>
  <si>
    <t>JGC Holdings Corp.</t>
  </si>
  <si>
    <t>Kamigumi Co., Ltd.</t>
  </si>
  <si>
    <t>Kansai Paint Co., Ltd.</t>
  </si>
  <si>
    <t>Keikyu Corp.</t>
  </si>
  <si>
    <t>Keio Corp.</t>
  </si>
  <si>
    <t>Keisei Electric Railway Co., Ltd.</t>
  </si>
  <si>
    <t>Koito Manufacturing Co., Ltd.</t>
  </si>
  <si>
    <t>K's Holdings Corp.</t>
  </si>
  <si>
    <t>Kurita Water Industries Ltd.</t>
  </si>
  <si>
    <t>Legend Holdings Corporation</t>
  </si>
  <si>
    <t>Luzhou Laojiao Co., Ltd.</t>
  </si>
  <si>
    <t>Meggitt Plc</t>
  </si>
  <si>
    <t>Meiji Holdings Co., Ltd.</t>
  </si>
  <si>
    <t>Minebea Mitsumi, Inc.</t>
  </si>
  <si>
    <t>Mitsubishi Electric Corp.</t>
  </si>
  <si>
    <t>Mitsubishi Estate Co., Ltd.</t>
  </si>
  <si>
    <t>Mitsubishi Heavy Industries, Ltd.</t>
  </si>
  <si>
    <t>Mitsui Fudosan Co., Ltd.</t>
  </si>
  <si>
    <t>Morinaga &amp; Co., Ltd.</t>
  </si>
  <si>
    <t>Morinaga Milk Industry Co., Ltd.</t>
  </si>
  <si>
    <t>Murata Manufacturing Co. Ltd.</t>
  </si>
  <si>
    <t>Nikon Corp.</t>
  </si>
  <si>
    <t>Nintendo Co., Ltd.</t>
  </si>
  <si>
    <t>Nishimatsu Construction Co., Ltd.</t>
  </si>
  <si>
    <t>OBIC Co., Ltd.</t>
  </si>
  <si>
    <t>Odakyu Electric Railway Co., Ltd.</t>
  </si>
  <si>
    <t>Oji Holdings Corp.</t>
  </si>
  <si>
    <t>Oriental Land Co., Ltd.</t>
  </si>
  <si>
    <t>PT Elang Mahkota Teknologi Tbk</t>
  </si>
  <si>
    <t>PT Surya Citra Media Tbk</t>
  </si>
  <si>
    <t>Rinnai Corp.</t>
  </si>
  <si>
    <t>SBI Holdings, Inc.</t>
  </si>
  <si>
    <t>Shimizu Corp.</t>
  </si>
  <si>
    <t>Shin-Etsu Chemical Co., Ltd.</t>
  </si>
  <si>
    <t>Shun Tak Holdings Limited</t>
  </si>
  <si>
    <t>SMC Corp. (Japan)</t>
  </si>
  <si>
    <t>Sumitomo Heavy Industries, Ltd.</t>
  </si>
  <si>
    <t>Sumitomo Realty &amp; Development Co., Ltd.</t>
  </si>
  <si>
    <t>Suzuki Motor Corp.</t>
  </si>
  <si>
    <t>Taiheiyo Cement Corp.</t>
  </si>
  <si>
    <t>Taiwan Fertilizer Co., Ltd.</t>
  </si>
  <si>
    <t>Tata Communications Limited</t>
  </si>
  <si>
    <t>The Bank of Kyoto, Ltd.</t>
  </si>
  <si>
    <t>Toda Corp.</t>
  </si>
  <si>
    <t>TOHO GAS Co., Ltd.</t>
  </si>
  <si>
    <t>Tokyo Gas Co., Ltd.</t>
  </si>
  <si>
    <t>Tokyu Corp.</t>
  </si>
  <si>
    <t>Toppan, Inc.</t>
  </si>
  <si>
    <t>UBE Corp.</t>
  </si>
  <si>
    <t>Yamada Holdings Co., Ltd.</t>
  </si>
  <si>
    <t>ZEON Corp.</t>
  </si>
  <si>
    <t>ACWA Power Co.</t>
  </si>
  <si>
    <t>Bank of China Limited</t>
  </si>
  <si>
    <t>Beijing-Shanghai High-Speed Railway Co., Ltd.</t>
  </si>
  <si>
    <t>Bilibili, Inc.</t>
  </si>
  <si>
    <t>Bupa Arabia for Cooperative Insurance Co.</t>
  </si>
  <si>
    <t>China Baoan Group Co., Ltd.</t>
  </si>
  <si>
    <t>China Southern Airlines Company Limited</t>
  </si>
  <si>
    <t>Coforge Limited</t>
  </si>
  <si>
    <t>CSR Limited</t>
  </si>
  <si>
    <t>Dollar Tree, Inc.</t>
  </si>
  <si>
    <t>Far Eastern New Century Corp.</t>
  </si>
  <si>
    <t>GDS Holdings Limited</t>
  </si>
  <si>
    <t>Housing Development Finance Corporation Limited</t>
  </si>
  <si>
    <t>Laurus Labs Ltd.</t>
  </si>
  <si>
    <t>Man Wah Holdings Limited</t>
  </si>
  <si>
    <t>Metallurgical Corp. of China Ltd.</t>
  </si>
  <si>
    <t>Motor Oil (Hellas) Corinth Refineries SA</t>
  </si>
  <si>
    <t>NEPI Rockcastle SA</t>
  </si>
  <si>
    <t>Playtech Plc</t>
  </si>
  <si>
    <t>Plug Power Inc.</t>
  </si>
  <si>
    <t>Punjab National Bank</t>
  </si>
  <si>
    <t>Shanghai Environment Group Co., Ltd.</t>
  </si>
  <si>
    <t>Shanghai International Airport Co., Ltd.</t>
  </si>
  <si>
    <t>Shanghai Pharmaceuticals Holding Co., Ltd.</t>
  </si>
  <si>
    <t>Shanghai Shimao Co., Ltd.</t>
  </si>
  <si>
    <t>Torrent Pharmaceuticals Limited</t>
  </si>
  <si>
    <t>Wingtech Technology Co., Ltd.</t>
  </si>
  <si>
    <t>Yankuang Energy Group Company Limited</t>
  </si>
  <si>
    <t>Zhangzhou Pientzehuang Pharmaceutical Co., Ltd.</t>
  </si>
  <si>
    <t>Zhejiang Expressway Co., Ltd.</t>
  </si>
  <si>
    <t>Voting on Blackrock</t>
  </si>
  <si>
    <t>Voting on UBS (Passive Investments)</t>
  </si>
  <si>
    <t>BR</t>
  </si>
  <si>
    <t>Newt</t>
  </si>
  <si>
    <t>N v B</t>
  </si>
  <si>
    <t>Shareholder</t>
  </si>
  <si>
    <t xml:space="preserve">   23</t>
  </si>
  <si>
    <t>Approve Scheme of Amalgamation</t>
  </si>
  <si>
    <t>CNE100000593</t>
  </si>
  <si>
    <t>Approve Second Section of the Remuneration Report</t>
  </si>
  <si>
    <t>CNE100001922</t>
  </si>
  <si>
    <t>CNE100002508</t>
  </si>
  <si>
    <t>CNE100001FR6</t>
  </si>
  <si>
    <t>6.a</t>
  </si>
  <si>
    <t>6.b</t>
  </si>
  <si>
    <t>6.c</t>
  </si>
  <si>
    <t>Authorize Board to Distribute Advance Dividends</t>
  </si>
  <si>
    <t>Korea Gas Corp.</t>
  </si>
  <si>
    <t>KR7036460004</t>
  </si>
  <si>
    <t>CNE100002FC6</t>
  </si>
  <si>
    <t>Approve Change in Registered Capital and Amendment of Articles of Association</t>
  </si>
  <si>
    <t>Designate Inspector(s) of Minutes of Meeting</t>
  </si>
  <si>
    <t>CNE0000015H5</t>
  </si>
  <si>
    <t>Amend Articles</t>
  </si>
  <si>
    <t>Authorise the Audit and Risk Committee to Fix Remuneration of Auditors</t>
  </si>
  <si>
    <t>Reappoint BDO LLP as Auditors</t>
  </si>
  <si>
    <t>Column1</t>
  </si>
  <si>
    <t>Report on Median Gender/Racial Pay Gap</t>
  </si>
  <si>
    <t>Approve Total Remuneration of Inside Directors and Outside Directors</t>
  </si>
  <si>
    <t>Approve Equity Plan Financing</t>
  </si>
  <si>
    <t>G</t>
  </si>
  <si>
    <t>Approve Shareholder Dividend Return Plan</t>
  </si>
  <si>
    <t>INE238A01034</t>
  </si>
  <si>
    <t>Aegon NV</t>
  </si>
  <si>
    <t>NL0000303709</t>
  </si>
  <si>
    <t>S</t>
  </si>
  <si>
    <t>CNE000001G38</t>
  </si>
  <si>
    <t>Approve Pledging of Assets for Debt</t>
  </si>
  <si>
    <t>Submit Severance Agreement (Change-in-Control) to Shareholder Vote</t>
  </si>
  <si>
    <t>Advisory Vote on Executive Compensation Approach</t>
  </si>
  <si>
    <t>E</t>
  </si>
  <si>
    <t>Elect Director David H. Y. Ho</t>
  </si>
  <si>
    <t>E, S</t>
  </si>
  <si>
    <t>INE081A01020</t>
  </si>
  <si>
    <t>Approve Provision of Guarantee to Subsidiary</t>
  </si>
  <si>
    <t>Authorize Share Repurchase Program and Reissuance or Cancellation of Repurchased Shares</t>
  </si>
  <si>
    <t>Approve Company's Eligibility for Corporate Bond Issuance</t>
  </si>
  <si>
    <t>Approve Dividend</t>
  </si>
  <si>
    <t>Approve Remuneration of Cost Auditors</t>
  </si>
  <si>
    <t>Approve Nonqualified Employee Stock Purchase Plan</t>
  </si>
  <si>
    <t>Approve Issuance of Non-Convertible Debentures on Private Placement Basis</t>
  </si>
  <si>
    <t>Receive Information on Donations Made in 2022</t>
  </si>
  <si>
    <t>Grant Permission for Board Members to Engage in Commercial Transactions with Company and Be Involved with Companies with Similar Corporate Purpose in Accordance with Articles 395 and 396 of Turkish Commercial Law</t>
  </si>
  <si>
    <t>Approve Place of Listing</t>
  </si>
  <si>
    <t>Shikun &amp; Binui Ltd.</t>
  </si>
  <si>
    <t>IL0010819428</t>
  </si>
  <si>
    <t>Reduce Supermajority Vote Requirement</t>
  </si>
  <si>
    <t>Approve Discharge of Directors</t>
  </si>
  <si>
    <t>Elect Director W. Roy Dunbar</t>
  </si>
  <si>
    <t>Receive Report of Independent Non-Executive Directors</t>
  </si>
  <si>
    <t>Approve Upper Limit of Donations for 2023 and Receive Information on Donations Made in 2022</t>
  </si>
  <si>
    <t>Amend Articles Re: General Meeting</t>
  </si>
  <si>
    <t>Approve Non-Financial Information Statement</t>
  </si>
  <si>
    <t>Approve Allocation of Income and Dividends</t>
  </si>
  <si>
    <t>Advisory Vote on Remuneration Report</t>
  </si>
  <si>
    <t>Amend Corporate Purpose</t>
  </si>
  <si>
    <t>Elect Director Dawn C. Willoughby</t>
  </si>
  <si>
    <t>5.c</t>
  </si>
  <si>
    <t>Approve Terms of Retirement Pay</t>
  </si>
  <si>
    <t>3.a</t>
  </si>
  <si>
    <t>3.b</t>
  </si>
  <si>
    <t>Authorize Repurchase of Shares</t>
  </si>
  <si>
    <t>Approve Restricted Stock Plan</t>
  </si>
  <si>
    <t>Transact Other Business</t>
  </si>
  <si>
    <t>Approve Profit Distribution Plan</t>
  </si>
  <si>
    <t>Approve Remuneration Policy of Chairman and CEO</t>
  </si>
  <si>
    <t>Authorize Capital Issuances for Use in Employee Stock Purchase Plans</t>
  </si>
  <si>
    <t>Approve Consolidated Financial Statements</t>
  </si>
  <si>
    <t>Amend Articles to Allow Virtual Only Shareholder Meetings</t>
  </si>
  <si>
    <t>Approve Standalone Financial Statements</t>
  </si>
  <si>
    <t>Adopt Financial Statements</t>
  </si>
  <si>
    <t>SA123GA0ITH7</t>
  </si>
  <si>
    <t>Amend Articles Re: Editorial Changes</t>
  </si>
  <si>
    <t>Austria</t>
  </si>
  <si>
    <t>Approve Remuneration of Supervisory Board Members</t>
  </si>
  <si>
    <t>New/Amended Proposals from Shareholders</t>
  </si>
  <si>
    <t>Approve Allowance of Independent Directors</t>
  </si>
  <si>
    <t>12a</t>
  </si>
  <si>
    <t>Accept Statutory Reports</t>
  </si>
  <si>
    <t>Receive Information in Accordance with Article 1.3.6 of Capital Markets Board Corporate Governance Principles</t>
  </si>
  <si>
    <t>Approve Annual Bonus</t>
  </si>
  <si>
    <t>Amend Article 6 Re: Capital Related</t>
  </si>
  <si>
    <t>Approve Donations for Earthquake Relief Efforts</t>
  </si>
  <si>
    <t>Receive Information on Share Repurchase Program</t>
  </si>
  <si>
    <t>Approve Virtual-Only or Hybrid Shareholder Meetings</t>
  </si>
  <si>
    <t>Lack of gender diversity.</t>
  </si>
  <si>
    <t>Share issuances with pre-emption rights exceeding 20% of issued share capital are deemed overly dilutive.</t>
  </si>
  <si>
    <t>Share issuances without pre-emption rights exceeding 10% of issued share capital are deemed overly dilutive.</t>
  </si>
  <si>
    <t>The proposed changes are not deemed to be in the best interest of  shareholders.</t>
  </si>
  <si>
    <t>Short term awards are greater than long term incentives.</t>
  </si>
  <si>
    <t>Majority of awards vest without reference to performance conditions. Accelerated vesting of awards undermines shareholder long-term interest.</t>
  </si>
  <si>
    <t>Terms of the guarantee are deemed not to be in the best interest of shareholders.</t>
  </si>
  <si>
    <t>Executive Chair without sufficient counterbalance.</t>
  </si>
  <si>
    <t>There are concerns around the potential dilution of the transaction.</t>
  </si>
  <si>
    <t>The proposed transaction is not in the best interest of existing shareholders.</t>
  </si>
  <si>
    <t>One-off payments inadequately justified.</t>
  </si>
  <si>
    <t>Bundled resolution and we have concerns with an underlying amendment.</t>
  </si>
  <si>
    <t>Board lacks diversity.</t>
  </si>
  <si>
    <t>Not enough disclosure to make an informed decision.</t>
  </si>
  <si>
    <t>Non-independent and the Nomination Committee lacks sufficient independence.</t>
  </si>
  <si>
    <t>LTIP lacks disclosure.</t>
  </si>
  <si>
    <t>Chair of Audit Committee is non-independent.</t>
  </si>
  <si>
    <t>Non-independent and the Remuneration Committee lacks sufficient independence.</t>
  </si>
  <si>
    <t>Non-independent and Audit Committee lacks sufficient independence.</t>
  </si>
  <si>
    <t>Majority of awards vest without reference to performance conditions.</t>
  </si>
  <si>
    <t>Non-independent and the Remuneration Committee lacks sufficient independence. Non-independent and the Nomination Committee lacks sufficient independence.</t>
  </si>
  <si>
    <t>Vesting of performance awards is less than three years. Excessive severance package.</t>
  </si>
  <si>
    <t>Poor pay disclosure.</t>
  </si>
  <si>
    <t>Bundled director election proposal. Insufficient biographical disclosure.</t>
  </si>
  <si>
    <t>Chair of Audit Committee is non-independent. Non-independent and Audit Committee lacks sufficient independence.</t>
  </si>
  <si>
    <t>Non-independent Chair on majority non-independent Board. Non-independent candidate and historic concerns over Board independence.</t>
  </si>
  <si>
    <t>Board not sufficiently independent. Lack of gender diversity.</t>
  </si>
  <si>
    <t>We will support proposals that seek the disclosure of the median pay gap.</t>
  </si>
  <si>
    <t>Board not sufficiently independent.</t>
  </si>
  <si>
    <t>Aggregate cap on non-executive pay is not adequately justified.</t>
  </si>
  <si>
    <t>Request for additional reporting is reasonable.</t>
  </si>
  <si>
    <t>Insufficient biographical disclosure.</t>
  </si>
  <si>
    <t>Director is considered overboarded.</t>
  </si>
  <si>
    <t>Non-independent candidate and historic concerns over Board independence.</t>
  </si>
  <si>
    <t>There is a lack of disclosure around the proposed related-party transaction.</t>
  </si>
  <si>
    <t>Non-independent and Audit Committee lacks sufficient independence. Non-independent candidate and historic concerns over Board independence.</t>
  </si>
  <si>
    <t>Independence compromised with performance based pay.</t>
  </si>
  <si>
    <t>Lack of responsiveness to remuneration concerns.</t>
  </si>
  <si>
    <t>Lacks performance conditions.</t>
  </si>
  <si>
    <t>Vesting of performance awards is less than three years.</t>
  </si>
  <si>
    <t>Major concerns/investigation regarding controls or accounts.</t>
  </si>
  <si>
    <t>Excessive pay quantum.</t>
  </si>
  <si>
    <t>ESG Pillar</t>
  </si>
  <si>
    <t>Voting Percentage</t>
  </si>
  <si>
    <t xml:space="preserve">Against </t>
  </si>
  <si>
    <t>Black Rock</t>
  </si>
  <si>
    <t>Company</t>
  </si>
  <si>
    <t>Resolutions</t>
  </si>
  <si>
    <t>Abstain/ Withheld</t>
  </si>
  <si>
    <t>Reappoint Deloitte LLP as Auditors and Authorise Their Remuneration</t>
  </si>
  <si>
    <t>Approve Long-Term Incentive Plan</t>
  </si>
  <si>
    <t>Appoint PricewaterhouseCoopers LLP as Auditors</t>
  </si>
  <si>
    <t>Jersey</t>
  </si>
  <si>
    <t>Re-elect Clive Watson as Director</t>
  </si>
  <si>
    <t>Approve Long Term Incentive Plan</t>
  </si>
  <si>
    <t>Authorise Issue of Equity without Pre-emptive Rights in Connection with an Acquisition or Specified Capital Investment</t>
  </si>
  <si>
    <t>GlobalData Plc</t>
  </si>
  <si>
    <t>DATA</t>
  </si>
  <si>
    <t>Authorise Market Purchase of Shares</t>
  </si>
  <si>
    <t>Re-elect Leslie-Ann Reed as Director</t>
  </si>
  <si>
    <t>Approve Restricted Share Plan</t>
  </si>
  <si>
    <t>Re-elect Caroline Britton as Director</t>
  </si>
  <si>
    <t>Authorise the Audit &amp; Risk Committee to Fix Remuneration of Auditors</t>
  </si>
  <si>
    <t>Re-elect Alison Wood as Director</t>
  </si>
  <si>
    <t>[RU-M0201-028] Vote against Nominating/Governance Committee member for failure to adequately account for diversity on the board.</t>
  </si>
  <si>
    <t>[LN-M0550-001] Remuneration arrangements are poorly structured.</t>
  </si>
  <si>
    <t>[LN-M0201-002] Nominee serves as Chairman of the board and bears responsibility for a poorly structured board.[SF-M0201-019] Nominee serves on an excessive number of public company boards, which we believe raises substantial concerns about the director's ability to exercise sufficient oversight on this board.</t>
  </si>
  <si>
    <t>Approve Remuneration Policy of Directors</t>
  </si>
  <si>
    <t>Authorize Capital Increase of up to 10 Percent of Issued Capital for Contributions in Kind</t>
  </si>
  <si>
    <t>Re-elect Paul Walker as Director</t>
  </si>
  <si>
    <t>Approve Sharesave Plan</t>
  </si>
  <si>
    <t>Re-elect Michel Demare as Director</t>
  </si>
  <si>
    <t>Approve Discharge of Executive Directors</t>
  </si>
  <si>
    <t>Approve Discharge of Non-Executive Directors</t>
  </si>
  <si>
    <t>Elect Director Susan Patricia Griffith</t>
  </si>
  <si>
    <t>Approve PricewaterhouseCoopers as Auditor and Authorize Board to Fix Their Remuneration</t>
  </si>
  <si>
    <t>Re-elect Neil Carson as Director</t>
  </si>
  <si>
    <t>Authorise Off-Market Purchase of Ordinary Shares</t>
  </si>
  <si>
    <t>Report on Climate Risk in Retirement Plan Options</t>
  </si>
  <si>
    <t>Taiwan</t>
  </si>
  <si>
    <t>Indus Towers Limited</t>
  </si>
  <si>
    <t>INE121J01017</t>
  </si>
  <si>
    <t>Elect Director Raul J. Fernandez</t>
  </si>
  <si>
    <t>Elect Director Mary Lou Maher</t>
  </si>
  <si>
    <t>Elect Director Katharine B. Stevenson</t>
  </si>
  <si>
    <t>Reelect Keyu Jin as Director</t>
  </si>
  <si>
    <t>Amend Articles of Association - Board Related</t>
  </si>
  <si>
    <t>TH0264A10Z04</t>
  </si>
  <si>
    <t>CNE0000015R4</t>
  </si>
  <si>
    <t>GRS393503008</t>
  </si>
  <si>
    <t>NL0011794037</t>
  </si>
  <si>
    <t>Ratify Deloitte Accountants B.V. as Auditors</t>
  </si>
  <si>
    <t>Approve Compensation Report</t>
  </si>
  <si>
    <t>Approve Changes in the Board of Directors</t>
  </si>
  <si>
    <t>Elect Director Sophie Brochu</t>
  </si>
  <si>
    <t>Provide Right to Call a Special Meeting at a 25 Percent Ownership Threshold</t>
  </si>
  <si>
    <t>Provide Right to Call a Special Meeting at a 10 Percent Ownership Threshold</t>
  </si>
  <si>
    <t>Slate 2 Submitted by Institutional Investors (Assogestioni)</t>
  </si>
  <si>
    <t>Elect Director Kathryn M. Hill</t>
  </si>
  <si>
    <t>Authorise Audit Committee to Fix Remuneration of Auditors</t>
  </si>
  <si>
    <t>Approve Mandate for Interested Person Transactions</t>
  </si>
  <si>
    <t>Mizrahi Tefahot Bank Ltd.</t>
  </si>
  <si>
    <t>IL0006954379</t>
  </si>
  <si>
    <t>Approve Discharge of Auditors</t>
  </si>
  <si>
    <t>Elect Director Ruth Ann Marshall</t>
  </si>
  <si>
    <t>Eliminate Supermajority Vote Requirement to Amend Bylaws</t>
  </si>
  <si>
    <t>IL0002300114</t>
  </si>
  <si>
    <t>Approve Dividend Distribution</t>
  </si>
  <si>
    <t>Approve Updated Compensation Policy for the Directors and Officers of the Company</t>
  </si>
  <si>
    <t>Approve Waiver of Rule 9 of the Takeover Code</t>
  </si>
  <si>
    <t>1.a</t>
  </si>
  <si>
    <t>1.b</t>
  </si>
  <si>
    <t>1.c</t>
  </si>
  <si>
    <t>1.d</t>
  </si>
  <si>
    <t>1.e</t>
  </si>
  <si>
    <t>Elect Director Melissa Lora</t>
  </si>
  <si>
    <t>Elect Director Mark T. Smucker</t>
  </si>
  <si>
    <t>Elect Director Stephen F. Angel</t>
  </si>
  <si>
    <t>Elect Director Hugh Grant</t>
  </si>
  <si>
    <t>Re-elect David Sleath as Director</t>
  </si>
  <si>
    <t>Elect Director Alan N. MacGibbon</t>
  </si>
  <si>
    <t>Approve Renewal of Mandate for Interested Person Transactions</t>
  </si>
  <si>
    <t>Elect Director Patrick J. Ward</t>
  </si>
  <si>
    <t>Elect Director Lino A. Saputo</t>
  </si>
  <si>
    <t>Elect Director Karen Kinsley</t>
  </si>
  <si>
    <t>Elect Director William S. Simon</t>
  </si>
  <si>
    <t>Elect Director Jay L. Henderson</t>
  </si>
  <si>
    <t>Elect Wu Jun as Director</t>
  </si>
  <si>
    <t>Elect Director Cynthia T. Jamison</t>
  </si>
  <si>
    <t>Report on Just Transition</t>
  </si>
  <si>
    <t>Re-elect Lloyd Pitchford as Director</t>
  </si>
  <si>
    <t>Approve Final Dividend and Special Dividend</t>
  </si>
  <si>
    <t>Elect Director Ernesto M. Hernandez</t>
  </si>
  <si>
    <t>Approve Ernst &amp; Young as Auditors and Authorize Board to Fix Their Remuneration</t>
  </si>
  <si>
    <t>Elect Director Richard H. Carmona</t>
  </si>
  <si>
    <t>Elect Director Patrick M. Shanahan</t>
  </si>
  <si>
    <t>Receive Directors' and Auditors' Reports (Non-Voting)</t>
  </si>
  <si>
    <t>Elect Director R. Kerry Clark</t>
  </si>
  <si>
    <t>Elect Director George Kurian</t>
  </si>
  <si>
    <t>Re-elect Evelyn Bourke as Director</t>
  </si>
  <si>
    <t>Authorize Board to Set Issue Price for 10 Percent Per Year of Issued Capital Pursuant to Issue Authority without Preemptive Rights</t>
  </si>
  <si>
    <t>Authorize Repurchase of Up to 5 Percent of Issued Share Capital</t>
  </si>
  <si>
    <t>Re-elect Paula Reynolds as Director</t>
  </si>
  <si>
    <t>Approve Allocation of Income and Dividends of EUR 1.50 per Share</t>
  </si>
  <si>
    <t>Re-elect Caroline Dowling as Director</t>
  </si>
  <si>
    <t>Fix Number of Directors</t>
  </si>
  <si>
    <t>9A</t>
  </si>
  <si>
    <t>9B</t>
  </si>
  <si>
    <t>Receive Audit Committee's Activity Report</t>
  </si>
  <si>
    <t>Approve Management of Company and Grant Discharge to Auditors</t>
  </si>
  <si>
    <t>Elect Director Hubert Joly</t>
  </si>
  <si>
    <t>Authorize Capital Issuances for Use in Employee Stock Purchase Plans Reserved for Employees and Corporate Officers of International Subsidiaries</t>
  </si>
  <si>
    <t>Re-elect Fiona Dawson as Director</t>
  </si>
  <si>
    <t>INE976G01028</t>
  </si>
  <si>
    <t>CNE100000L63</t>
  </si>
  <si>
    <t>Report on Due Diligence Efforts to Trace End-User Misuse of Company Products</t>
  </si>
  <si>
    <t>CNE100001MK7</t>
  </si>
  <si>
    <t>Approve Deloitte &amp; Touche LLP as Auditors and Authorize Board to Fix Their Remuneration</t>
  </si>
  <si>
    <t>Adopt Report of the Trustee, Statement by the Manager, Audited Financial Statements and Auditors' Report</t>
  </si>
  <si>
    <t>Approve Deloitte Touche Tohmatsu as Auditors and Authorize Board to Fix Their Remuneration</t>
  </si>
  <si>
    <t>CNE1000002N9</t>
  </si>
  <si>
    <t>KYG3777B1032</t>
  </si>
  <si>
    <t>IE0004927939</t>
  </si>
  <si>
    <t>3f</t>
  </si>
  <si>
    <t>Re-elect Tim Score as Director</t>
  </si>
  <si>
    <t>Vedanta Limited</t>
  </si>
  <si>
    <t>INE205A01025</t>
  </si>
  <si>
    <t>Approve the Increase in Maximum Aggregate Remuneration of Non-Executive Directors</t>
  </si>
  <si>
    <t>Reappoint Somekh Chaikin (KPMG) as Auditors and Authorize Board to Fix Their Remuneration</t>
  </si>
  <si>
    <t>Reliance Industries Ltd.</t>
  </si>
  <si>
    <t>INE002A01018</t>
  </si>
  <si>
    <t>Elect Director David G. Perkins</t>
  </si>
  <si>
    <t>Elect Director Darren Walker</t>
  </si>
  <si>
    <t>Elect Director Alberto Weisser</t>
  </si>
  <si>
    <t>Ratify PricewaterhouseCoopers SA as Auditors</t>
  </si>
  <si>
    <t>Re-elect Margherita Della Valle as Director</t>
  </si>
  <si>
    <t>Re-elect Alan Stewart as Director</t>
  </si>
  <si>
    <t>Re-elect Adrian Hennah as Director</t>
  </si>
  <si>
    <t>Re-elect Susan Kilsby as Director</t>
  </si>
  <si>
    <t>Re-elect Shonaid Jemmett-Page as Director</t>
  </si>
  <si>
    <t>Re-elect Jane Griffiths as Director</t>
  </si>
  <si>
    <t>Elect Director Louis Vachon</t>
  </si>
  <si>
    <t>Elect Director Monique F. Leroux</t>
  </si>
  <si>
    <t>Elect Director Charles K. Stevens, III</t>
  </si>
  <si>
    <t>Re-elect Roy Twite as Director</t>
  </si>
  <si>
    <t>Re-elect Dame Angela Strank as Director</t>
  </si>
  <si>
    <t>Elect Director Stephen E. Gorman</t>
  </si>
  <si>
    <t>Reelect Leo Apotheker as Director</t>
  </si>
  <si>
    <t>Elect Director Marc Parent</t>
  </si>
  <si>
    <t>Elect Director Robert L. Wood</t>
  </si>
  <si>
    <t>Elect Director Carol L. Roberts</t>
  </si>
  <si>
    <t>CNE0000016L5</t>
  </si>
  <si>
    <t>Re-elect David Nish as Director</t>
  </si>
  <si>
    <t>Elect Director Richard H. Lenny</t>
  </si>
  <si>
    <t>Re-elect Jo Harlow as Director</t>
  </si>
  <si>
    <t>Re-elect Andrew Fisher as Director</t>
  </si>
  <si>
    <t>Harel Insurance Investments &amp; Financial Services Ltd.</t>
  </si>
  <si>
    <t>IL0005850180</t>
  </si>
  <si>
    <t>Elect Director Revathi Advaithi</t>
  </si>
  <si>
    <t>Elect Director Thomas "Tony" K. Brown</t>
  </si>
  <si>
    <t>Re-elect Danuta Gray as Director</t>
  </si>
  <si>
    <t>SA0007879550</t>
  </si>
  <si>
    <t>SE0000872095</t>
  </si>
  <si>
    <t>Elect Director Maryrose T. Sylvester</t>
  </si>
  <si>
    <t>Approve KPMG as Auditors and Authorize Board to Fix Their Remuneration</t>
  </si>
  <si>
    <t>Disclose GHG Emissions Reductions Targets</t>
  </si>
  <si>
    <t>CNE100000F20</t>
  </si>
  <si>
    <t>Adopt GHG Emissions Reduction Targets Aligned with the Paris Agreement Goal</t>
  </si>
  <si>
    <t>Elect Director C. Kim Goodwin</t>
  </si>
  <si>
    <t>HK0019000162</t>
  </si>
  <si>
    <t>Elect Director Clarence Otis, Jr.</t>
  </si>
  <si>
    <t>Amend Clawback Policy</t>
  </si>
  <si>
    <t>Issue Shares in Connection with Acquisition</t>
  </si>
  <si>
    <t>Elect Director Annette Verschuren</t>
  </si>
  <si>
    <t>Re-elect Mark Breuer as Director</t>
  </si>
  <si>
    <t>Elect Director Susan C. Schwab</t>
  </si>
  <si>
    <t>Elect Director Brian S. Tyler</t>
  </si>
  <si>
    <t>ZAE000043485</t>
  </si>
  <si>
    <t>Approve Remuneration of Non-Executive Directors</t>
  </si>
  <si>
    <t>Determine Number of Members (6) and Deputy Members (0) of Board</t>
  </si>
  <si>
    <t>Elect Director Nicholas I. Fink</t>
  </si>
  <si>
    <t>DE0005785802</t>
  </si>
  <si>
    <t>Elect Director Alan B. Graf, Jr.</t>
  </si>
  <si>
    <t>CNE0000010T1</t>
  </si>
  <si>
    <t>Wuchan Zhongda Group Co., Ltd.</t>
  </si>
  <si>
    <t>CNE000000KF4</t>
  </si>
  <si>
    <t>Approve Corporate Bond Issuance</t>
  </si>
  <si>
    <t>Elect Director Gail E. Hamilton</t>
  </si>
  <si>
    <t>Approve Remuneration of Commissioners</t>
  </si>
  <si>
    <t>Amend External Guarantee Management System</t>
  </si>
  <si>
    <t>Re-elect Keith Weed as Director</t>
  </si>
  <si>
    <t>Elect Director Nora M. Denzel</t>
  </si>
  <si>
    <t>Elect Director Luis A. Ubinas</t>
  </si>
  <si>
    <t>Adopt a Paid Sick Leave Policy</t>
  </si>
  <si>
    <t>CNE000000JP5</t>
  </si>
  <si>
    <t>Re-elect Laura Wade-Gery as Director</t>
  </si>
  <si>
    <t>Approve Increase in Limit on the Aggregate Amount of Fees Payable to Directors</t>
  </si>
  <si>
    <t>Re-elect Tom Hall as Director</t>
  </si>
  <si>
    <t>Elect Director Amy B. Lane</t>
  </si>
  <si>
    <t>Reappoint Kost Forer Gabbay &amp; Kasierer as Auditors</t>
  </si>
  <si>
    <t>Elect Director Maria A. Sastre</t>
  </si>
  <si>
    <t>CNE100003G67</t>
  </si>
  <si>
    <t>Re-elect Lesley-Ann Nash as Director</t>
  </si>
  <si>
    <t>Elect Director Strauss Zelnick</t>
  </si>
  <si>
    <t>CNE1000002T6</t>
  </si>
  <si>
    <t>CNE100000F46</t>
  </si>
  <si>
    <t>Elect Director Jorge A. Uribe</t>
  </si>
  <si>
    <t>Xiamen CD Inc.</t>
  </si>
  <si>
    <t>CNE000000WL7</t>
  </si>
  <si>
    <t>3a1</t>
  </si>
  <si>
    <t>3a2</t>
  </si>
  <si>
    <t>3a3</t>
  </si>
  <si>
    <t>3a4</t>
  </si>
  <si>
    <t>3a5</t>
  </si>
  <si>
    <t>Approve Release of Restrictions of Competitive Activities of Newly Appointed Directors</t>
  </si>
  <si>
    <t>US30225T1025</t>
  </si>
  <si>
    <t>Re-elect Tamara Ingram as Director</t>
  </si>
  <si>
    <t>US6826801036</t>
  </si>
  <si>
    <t>Discuss Voting Results</t>
  </si>
  <si>
    <t>Elect Pansy Catilina Chiu King Ho as Director</t>
  </si>
  <si>
    <t>Elect Zhao Peng as Director</t>
  </si>
  <si>
    <t>Approve Draft and Summary of Stock Option Plan and Performance Share Incentive Plan</t>
  </si>
  <si>
    <t>CNE000001QZ7</t>
  </si>
  <si>
    <t>Elect Director Marvin R. Ellison</t>
  </si>
  <si>
    <t>Approve Remuneration of Non-executive Directors</t>
  </si>
  <si>
    <t>CNE100000BJ4</t>
  </si>
  <si>
    <t>Elect Director John D. Harris, II</t>
  </si>
  <si>
    <t>Tongkun Group Co., Ltd.</t>
  </si>
  <si>
    <t>CNE1000012X7</t>
  </si>
  <si>
    <t>Amend Articles of Bylaws According to the New Companies' Law, Rearranging and Numbering of Articles of Bylaws in Accordance to the Proposed Amendments</t>
  </si>
  <si>
    <t>Approve Auditors and Fix Their Remuneration</t>
  </si>
  <si>
    <t>Elect Director Teresa Briggs</t>
  </si>
  <si>
    <t>Wipro Limited</t>
  </si>
  <si>
    <t>INE075A01022</t>
  </si>
  <si>
    <t>Approve Increase in Authorised Ordinary Share Capital</t>
  </si>
  <si>
    <t>Amend Memorandum of Incorporation</t>
  </si>
  <si>
    <t>CNE1000031P3</t>
  </si>
  <si>
    <t>Approve Completion of Raised Funds Investment Project and Use of Excess Raised Funds to Replenish Working Capital</t>
  </si>
  <si>
    <t>US5312298541</t>
  </si>
  <si>
    <t>Accept Standalone Financial Statements and Statutory Reports</t>
  </si>
  <si>
    <t>Accept Consolidated Financial Statements and Statutory Reports</t>
  </si>
  <si>
    <t>Reelect N. Chandrasekaran as Director</t>
  </si>
  <si>
    <t>Elect Li Xin as Director</t>
  </si>
  <si>
    <t>Adopt Service Provider Sublimit</t>
  </si>
  <si>
    <t>Approve Remuneration of Directors and Members of Committees</t>
  </si>
  <si>
    <t>AT0000720008</t>
  </si>
  <si>
    <t>CNE100000296</t>
  </si>
  <si>
    <t>Elect Cheng Fengchao as Director</t>
  </si>
  <si>
    <t>CNE1000003K3</t>
  </si>
  <si>
    <t>INE040A01034</t>
  </si>
  <si>
    <t>Reelect Bhaskar Bhat as Director</t>
  </si>
  <si>
    <t>CNE0000018R8</t>
  </si>
  <si>
    <t>Elect Director Mark J. Barrenechea</t>
  </si>
  <si>
    <t>Re-elect Javier Ferran as Director</t>
  </si>
  <si>
    <t>GB00B8W67662</t>
  </si>
  <si>
    <t>Elect Director Donald R. Knauss</t>
  </si>
  <si>
    <t>Bajaj Finance Limited</t>
  </si>
  <si>
    <t>INE296A01024</t>
  </si>
  <si>
    <t>Re-elect Stephen Carter as Director</t>
  </si>
  <si>
    <t>Re-elect Louise Smalley as Director</t>
  </si>
  <si>
    <t>9C</t>
  </si>
  <si>
    <t>CNE100000FN7</t>
  </si>
  <si>
    <t>INE423A01024</t>
  </si>
  <si>
    <t>TW0002891009</t>
  </si>
  <si>
    <t>Re-elect Melissa Bethell as Director</t>
  </si>
  <si>
    <t>CNE1000001T8</t>
  </si>
  <si>
    <t>Elect Director Egon Durban</t>
  </si>
  <si>
    <t>Elect Director David L. Herzog</t>
  </si>
  <si>
    <t>Approve Signing of Financial Services Agreement and Related Party Transaction</t>
  </si>
  <si>
    <t>CNE100000PP1</t>
  </si>
  <si>
    <t>Bandhan Bank Limited</t>
  </si>
  <si>
    <t>INE545U01014</t>
  </si>
  <si>
    <t>ID1000095706</t>
  </si>
  <si>
    <t>Elect Director W. Rodney McMullen</t>
  </si>
  <si>
    <t>Re-elect Adam Crozier as Director</t>
  </si>
  <si>
    <t>Amend Articles of Association to Reflect Changes in Capital</t>
  </si>
  <si>
    <t>Declare Dividend</t>
  </si>
  <si>
    <t>INE030A01027</t>
  </si>
  <si>
    <t>Confirm Interim Dividend and Declare Final Dividend</t>
  </si>
  <si>
    <t>Metallurgical Corporation of China Ltd.</t>
  </si>
  <si>
    <t>CNE100000FF3</t>
  </si>
  <si>
    <t>Ta Chen Stainless Pipe Co., Ltd.</t>
  </si>
  <si>
    <t>TW0002027000</t>
  </si>
  <si>
    <t>INE021A01026</t>
  </si>
  <si>
    <t>Bank of Chengdu Co., Ltd.</t>
  </si>
  <si>
    <t>CNE100002SN6</t>
  </si>
  <si>
    <t>Approve Type, Term and Composition of the Audit Committee</t>
  </si>
  <si>
    <t>Amend Suitability Policy for Directors</t>
  </si>
  <si>
    <t>Approve Share Distribution Plan</t>
  </si>
  <si>
    <t>Authorize Board to Participate in Companies with Similar Business Interests</t>
  </si>
  <si>
    <t>Approve Allocation of Income, with a Final Dividend of JPY 16</t>
  </si>
  <si>
    <t>Elect Director Kuroda, Yukiko</t>
  </si>
  <si>
    <t>CNE000001790</t>
  </si>
  <si>
    <t>IT0005278236</t>
  </si>
  <si>
    <t>Approve Three-year Monetary Incentive Plan 2023-2025</t>
  </si>
  <si>
    <t>Approve Directors and Officers Liability Insurance</t>
  </si>
  <si>
    <t>Elect Director Iwata, Yoshiko</t>
  </si>
  <si>
    <t>Confirm Interim Dividends and Declare Final Dividend</t>
  </si>
  <si>
    <t>Approve Allocation of Income, with a Final Dividend of JPY 18</t>
  </si>
  <si>
    <t>KT Corp.</t>
  </si>
  <si>
    <t>KR7030200000</t>
  </si>
  <si>
    <t>Non voting</t>
  </si>
  <si>
    <t>Omnibus plan is not aligned with market best practice.</t>
  </si>
  <si>
    <t>Executive pay is not aligned with performance.</t>
  </si>
  <si>
    <t>Lack of a clawback provision.</t>
  </si>
  <si>
    <t>We will support proposals that seek to promote greater disclosure and transparency in corporate environmental policies as long as: a) the issues are not already effectively dealt with through legislation or regulation; b) the company has not already responded in a sufficient manner; and c) the proposal is not unduly burdensome or overly prescriptive.</t>
  </si>
  <si>
    <t>The proposal would further enable shareholders to determine the strength of company policy, strategy and actions in regards to climate change.</t>
  </si>
  <si>
    <t>Board not sufficiently independent. Non-independent and the Remuneration Committee lacks sufficient independence. Non-independent and the Nomination Committee lacks sufficient independence. Non-independent candidate and historic concerns over Board independence.</t>
  </si>
  <si>
    <t>Board not sufficiently independent. Non-independent candidate and historic concerns over Board independence.</t>
  </si>
  <si>
    <t>Accelerated vesting of awards undermines shareholder long-term interest.</t>
  </si>
  <si>
    <t>We support the principle of one-share one-vote.</t>
  </si>
  <si>
    <t>Non-independent and the Remuneration Committee lacks sufficient independence. Non-independent candidate and historic concerns over Board independence.</t>
  </si>
  <si>
    <t>Accuracy or reliability of the financial statements are of concern.</t>
  </si>
  <si>
    <t>Non-independent and the Nomination Committee lacks sufficient independence. Director is considered overboarded.</t>
  </si>
  <si>
    <t>Non-independent candidate and historic concerns over Board independence. Non-independent Chair on majority non-independent Board.</t>
  </si>
  <si>
    <t>Non-independent and Audit Committee lacks sufficient independence. Chair of Audit Committee is non-independent. Non-independent candidate and historic concerns over Board independence.</t>
  </si>
  <si>
    <t>Non-independent candidate and historic concerns over Board independence. Non-independent and the Nomination Committee lacks sufficient independence.</t>
  </si>
  <si>
    <t>Chair of Audit Committee is non-independent. Non-independent and Audit Committee lacks sufficient independence. Non-independent candidate and historic concerns over Board independence.</t>
  </si>
  <si>
    <t>Ratio of non-audit fees to audit fees unexplained.</t>
  </si>
  <si>
    <t>Excessive pay quantum. Excessive severance package.</t>
  </si>
  <si>
    <t>Non-independent candidate and historic concerns over Board independence. Chair of Audit Committee is non-independent.</t>
  </si>
  <si>
    <t>LTIP lacks disclosure. Excessive pay quantum.</t>
  </si>
  <si>
    <t>Excessive pay quantum. Poor pay disclosure.</t>
  </si>
  <si>
    <t>Alternative candidate selected.</t>
  </si>
  <si>
    <t>Non-independent candidate and historic concerns over Board independence. Non-independent and Audit Committee lacks sufficient independence. Non-independent and the Remuneration Committee lacks sufficient independence. Non-independent and the Nomination Committee lacks sufficient independence.</t>
  </si>
  <si>
    <t>Non-independent and Audit Committee lacks sufficient independence. Non-independent and the Nomination Committee lacks sufficient independence.</t>
  </si>
  <si>
    <t>Board not sufficiently independent. Non-independent and Audit Committee lacks sufficient independence. Non-independent candidate and historic concerns over Board independence.</t>
  </si>
  <si>
    <t>Auditors have received excessive fees for non-audit services without valid justification.</t>
  </si>
  <si>
    <t>Vesting of performance awards is less than three years. Lack of a clawback provision.</t>
  </si>
  <si>
    <t>Chair of Audit Committee is non-independent. Non-independent and Audit Committee lacks sufficient independence. Non-independent and the Nomination Committee lacks sufficient independence. Non-independent candidate and historic concerns over Board independence.</t>
  </si>
  <si>
    <t>Vesting of performance awards is less than three years. Majority of awards vest without reference to performance conditions.</t>
  </si>
  <si>
    <t>Dilution/discount applied is concerning.	 LTIP lacks disclosure.</t>
  </si>
  <si>
    <t>We will not support the election of a Lead Director that we regard to be non-independent.</t>
  </si>
  <si>
    <t>Excessive pay quantum. Poor pay disclosure. Executive pay is not aligned with performance.</t>
  </si>
  <si>
    <t>We are not supportive of Executives on the Audit Committee.</t>
  </si>
  <si>
    <t xml:space="preserve"> </t>
  </si>
  <si>
    <t>HDFC Bank Ltd.</t>
  </si>
  <si>
    <t>08/11/2023</t>
  </si>
  <si>
    <t>08/04/2023</t>
  </si>
  <si>
    <t>Reelect Kaizad Bharucha as Director</t>
  </si>
  <si>
    <t>Elect Renu Karnad as Director</t>
  </si>
  <si>
    <t>Elect Keki Mistry as Director</t>
  </si>
  <si>
    <t>Authorize Issuance of Unsecured Perpetual Debt Instruments, Tier II Capital Bonds and Long Term Bonds on Private Placement Basis</t>
  </si>
  <si>
    <t>Approve Related Party Transactions with HDFC Credila Financial Services Limited</t>
  </si>
  <si>
    <t>Approve Related Party Transactions with HCL Technologies Limited</t>
  </si>
  <si>
    <t>Alibaba Group Holding Limited</t>
  </si>
  <si>
    <t>9988</t>
  </si>
  <si>
    <t>09/28/2023</t>
  </si>
  <si>
    <t>G01719114</t>
  </si>
  <si>
    <t>08/15/2023</t>
  </si>
  <si>
    <t>Elect Director Eddie Yongming Wu</t>
  </si>
  <si>
    <t>Elect Director Maggie Wei Wu</t>
  </si>
  <si>
    <t>Elect Director Kabir Misra</t>
  </si>
  <si>
    <t>Ratify PricewaterhouseCoopers Zhong Tian LLP and PricewaterhouseCoopers as the U.S. and Hong Kong Auditors of the Company</t>
  </si>
  <si>
    <t>Diageo Plc</t>
  </si>
  <si>
    <t>DGE</t>
  </si>
  <si>
    <t>G42089113</t>
  </si>
  <si>
    <t>09/26/2023</t>
  </si>
  <si>
    <t>Elect Debra Crew as Director</t>
  </si>
  <si>
    <t>Re-elect Lavanya Chandrashekar as Director</t>
  </si>
  <si>
    <t>Re-elect Karen Blackett as Director</t>
  </si>
  <si>
    <t>Re-elect Valerie Chapoulaud-Floquet as Director</t>
  </si>
  <si>
    <t>Re-elect Sir John Manzoni as Director</t>
  </si>
  <si>
    <t>Re-elect Ireena Vittal as Director</t>
  </si>
  <si>
    <t xml:space="preserve">Newton have voted at 3 meetings during Q2 2023-24 on 37 resolutions. 34 (92%) were for the resolution and 3 (8%) against and zero received abstain/other votes. These were all in line with the ACCESS voting guidelines. </t>
  </si>
  <si>
    <t>Baltic Classifieds Group Plc</t>
  </si>
  <si>
    <t>BCG</t>
  </si>
  <si>
    <t>09/27/2023</t>
  </si>
  <si>
    <t>G07167102</t>
  </si>
  <si>
    <t>09/25/2023</t>
  </si>
  <si>
    <t>GB00BN44P254</t>
  </si>
  <si>
    <t>Re-elect Trevor Mather as Director</t>
  </si>
  <si>
    <t>Re-elect Justinas Simkus as Director</t>
  </si>
  <si>
    <t>Re-elect Lina Maciene as Director</t>
  </si>
  <si>
    <t>Re-elect Simonas Orkinas as Director</t>
  </si>
  <si>
    <t>Re-elect Ed Williams as Director</t>
  </si>
  <si>
    <t>Re-elect Kristel Volver as Director</t>
  </si>
  <si>
    <t>Re-elect Jurgita Kirvaitiene as Director</t>
  </si>
  <si>
    <t>Authorise Issue of Equity without Pre-emptive Rights in Connection With an Acquisition or Other Capital Investment</t>
  </si>
  <si>
    <t>Bloomsbury Publishing Plc</t>
  </si>
  <si>
    <t>BMY</t>
  </si>
  <si>
    <t>07/18/2023</t>
  </si>
  <si>
    <t>G1179Q132</t>
  </si>
  <si>
    <t>07/14/2023</t>
  </si>
  <si>
    <t>GB0033147751</t>
  </si>
  <si>
    <t>Re-elect John Bason as Director</t>
  </si>
  <si>
    <t>Re-elect Sir Richard Lambert as Director</t>
  </si>
  <si>
    <t>Re-elect Nigel Newton as Director</t>
  </si>
  <si>
    <t>Re-elect Penny Scott-Bayfield as Director</t>
  </si>
  <si>
    <t>Re-elect Baroness Lola Young of Hornsey as Director</t>
  </si>
  <si>
    <t>Reappoint Crowe U.K. LLP as Auditors</t>
  </si>
  <si>
    <t>Approve Executive Share Plan</t>
  </si>
  <si>
    <t>Amend Articles of Association to Increase the Aggregate Limit on Non-Executive Directors' Fees</t>
  </si>
  <si>
    <t>Bytes Technology Group Plc</t>
  </si>
  <si>
    <t>BYIT</t>
  </si>
  <si>
    <t>07/12/2023</t>
  </si>
  <si>
    <t>G1824W104</t>
  </si>
  <si>
    <t>07/10/2023</t>
  </si>
  <si>
    <t>GB00BMH18Q19</t>
  </si>
  <si>
    <t>Elect Sam Mudd as Director</t>
  </si>
  <si>
    <t>Re-elect Patrick De Smedt as Director</t>
  </si>
  <si>
    <t>Re-elect Andrew Holden as Director</t>
  </si>
  <si>
    <t>Re-elect Neil Murphy as Director</t>
  </si>
  <si>
    <t>Re-elect Mike Phillips as Director</t>
  </si>
  <si>
    <t>Re-elect Erika Schraner as Director</t>
  </si>
  <si>
    <t>Re-elect Alison Vincent as Director</t>
  </si>
  <si>
    <t>Cranswick Plc</t>
  </si>
  <si>
    <t>CWK</t>
  </si>
  <si>
    <t>07/24/2023</t>
  </si>
  <si>
    <t>G2504J108</t>
  </si>
  <si>
    <t>07/20/2023</t>
  </si>
  <si>
    <t>GB0002318888</t>
  </si>
  <si>
    <t>Re-elect Liz Barber as Director</t>
  </si>
  <si>
    <t>Re-elect Mark Bottomley as Director</t>
  </si>
  <si>
    <t>Re-elect Jim Brisby as Director</t>
  </si>
  <si>
    <t>Re-elect Adam Couch as Director</t>
  </si>
  <si>
    <t>Re-elect Pam Powell as Director</t>
  </si>
  <si>
    <t>Re-elect Tim Smith as Director</t>
  </si>
  <si>
    <t>Elect Chris Aldersley as Director</t>
  </si>
  <si>
    <t>Elect Yetunde Hofmann as Director</t>
  </si>
  <si>
    <t>Approve Save As You Earn Plan</t>
  </si>
  <si>
    <t>discoverIE Group Plc</t>
  </si>
  <si>
    <t>DSCV</t>
  </si>
  <si>
    <t>G2887F103</t>
  </si>
  <si>
    <t>GB0000055888</t>
  </si>
  <si>
    <t>Re-elect Bruce Thompson as Director</t>
  </si>
  <si>
    <t>Re-elect Nick Jefferies as Director</t>
  </si>
  <si>
    <t>Re-elect Simon Gibbins as Director</t>
  </si>
  <si>
    <t>Re-elect Tracey Graham as Director</t>
  </si>
  <si>
    <t>Re-elect Rosalind Kainyah as Director</t>
  </si>
  <si>
    <t>Elect Celia Baxter as Director</t>
  </si>
  <si>
    <t>Authorise Issue of Equity with Pre-emptive Rights in Connection with a Pre-emptive Offer</t>
  </si>
  <si>
    <t>Authorise Issue of Equity without Pre-emptive Rights in Connection with a Pre-emptive Offer</t>
  </si>
  <si>
    <t>Eckoh Plc</t>
  </si>
  <si>
    <t>ECK</t>
  </si>
  <si>
    <t>09/13/2023</t>
  </si>
  <si>
    <t>G2917Y106</t>
  </si>
  <si>
    <t>09/11/2023</t>
  </si>
  <si>
    <t>GB0033359141</t>
  </si>
  <si>
    <t>Re-elect Christopher Humphrey as Director</t>
  </si>
  <si>
    <t>Re-elect Guy Millward as Director</t>
  </si>
  <si>
    <t>Re-elect David Coghlan as Director</t>
  </si>
  <si>
    <t>Re-elect Nik Philpot as Director</t>
  </si>
  <si>
    <t>Re-elect Chrissie Herbert as Director</t>
  </si>
  <si>
    <t>Reappoint PricewaterhouseCoopers LLP as Auditors and Authorise Their Remuneration</t>
  </si>
  <si>
    <t>FRP Advisory Group Plc</t>
  </si>
  <si>
    <t>FRP</t>
  </si>
  <si>
    <t>G371BX103</t>
  </si>
  <si>
    <t>GB00BL9BW044</t>
  </si>
  <si>
    <t>Re-elect Nigel Guy as Director</t>
  </si>
  <si>
    <t>Re-elect Geoffrey Rowley as Director</t>
  </si>
  <si>
    <t>Re-elect Jeremy French as Director</t>
  </si>
  <si>
    <t>Re-elect Gavin Jones as Director</t>
  </si>
  <si>
    <t>Re-elect Claire Balmforth as Director</t>
  </si>
  <si>
    <t>Re-elect David Chubb as Director</t>
  </si>
  <si>
    <t>Elect Kathryn Fleming as Director</t>
  </si>
  <si>
    <t>Reappoint Mazars LLP as Auditors</t>
  </si>
  <si>
    <t>Fuller, Smith &amp; Turner Plc</t>
  </si>
  <si>
    <t>FSTA</t>
  </si>
  <si>
    <t>G36904160</t>
  </si>
  <si>
    <t>GB00B1YPC344</t>
  </si>
  <si>
    <t>Elect Dawn Browne as Director</t>
  </si>
  <si>
    <t>Re-elect Helen Jones as Director</t>
  </si>
  <si>
    <t>Re-elect Robin Rowland as Director</t>
  </si>
  <si>
    <t>Re-elect Juliette Stacey as Director</t>
  </si>
  <si>
    <t>Authorise Market Purchase of A Ordinary Shares</t>
  </si>
  <si>
    <t>Future Plc</t>
  </si>
  <si>
    <t>FUTR</t>
  </si>
  <si>
    <t>08/03/2023</t>
  </si>
  <si>
    <t>G37005132</t>
  </si>
  <si>
    <t>08/01/2023</t>
  </si>
  <si>
    <t>GB00BYZN9041</t>
  </si>
  <si>
    <t>Games Workshop Group Plc</t>
  </si>
  <si>
    <t>GAW</t>
  </si>
  <si>
    <t>09/20/2023</t>
  </si>
  <si>
    <t>G3715N102</t>
  </si>
  <si>
    <t>09/18/2023</t>
  </si>
  <si>
    <t>GB0003718474</t>
  </si>
  <si>
    <t>Re-elect Kevin Rountree as Director</t>
  </si>
  <si>
    <t>Re-elect Rachel Tongue as Director</t>
  </si>
  <si>
    <t>Re-elect John Brewis as Director</t>
  </si>
  <si>
    <t>Re-elect Kate Marsh as Director</t>
  </si>
  <si>
    <t>Re-elect Randal Casson as Director</t>
  </si>
  <si>
    <t>Elect Mark Lam as Director</t>
  </si>
  <si>
    <t>Approve Matters Relating to the Dividend Rectification</t>
  </si>
  <si>
    <t>07/25/2023</t>
  </si>
  <si>
    <t>G3932U111</t>
  </si>
  <si>
    <t>07/21/2023</t>
  </si>
  <si>
    <t>GB00BR3VDF43</t>
  </si>
  <si>
    <t>Approve Capital Reorganisation</t>
  </si>
  <si>
    <t>Great Portland Estates Plc</t>
  </si>
  <si>
    <t>GPE</t>
  </si>
  <si>
    <t>07/06/2023</t>
  </si>
  <si>
    <t>G40712211</t>
  </si>
  <si>
    <t>07/04/2023</t>
  </si>
  <si>
    <t>GB00BF5H9P87</t>
  </si>
  <si>
    <t>Re-elect Richard Mully as Director</t>
  </si>
  <si>
    <t>Re-elect Toby Courtauld as Director</t>
  </si>
  <si>
    <t>Re-elect Nick Sanderson as Director</t>
  </si>
  <si>
    <t>Re-elect Dan Nicholson as Director</t>
  </si>
  <si>
    <t>Re-elect Nick Hampton as Director</t>
  </si>
  <si>
    <t>Re-elect Mark Anderson as Director</t>
  </si>
  <si>
    <t>Re-elect Vicky Jarman as Director</t>
  </si>
  <si>
    <t>Elect Champa Magesh as Director</t>
  </si>
  <si>
    <t>Re-elect Emma Woods as Director</t>
  </si>
  <si>
    <t>Halfords Group Plc</t>
  </si>
  <si>
    <t>HFD</t>
  </si>
  <si>
    <t>09/06/2023</t>
  </si>
  <si>
    <t>G4280E105</t>
  </si>
  <si>
    <t>09/04/2023</t>
  </si>
  <si>
    <t>GB00B012TP20</t>
  </si>
  <si>
    <t>Elect Tanvi Gokhale as Director</t>
  </si>
  <si>
    <t>Re-elect Keith Williams as Director</t>
  </si>
  <si>
    <t>Re-elect Jill Caseberry as Director</t>
  </si>
  <si>
    <t>Re-elect Tom Singer as Director</t>
  </si>
  <si>
    <t>Re-elect Graham Stapleton as Director</t>
  </si>
  <si>
    <t>Re-elect Jo Hartley as Director</t>
  </si>
  <si>
    <t>Approve Company Share Option Scheme</t>
  </si>
  <si>
    <t>Approve Save As You Earn Scheme and International Save As You Earn Scheme</t>
  </si>
  <si>
    <t>Next 15 Group Plc</t>
  </si>
  <si>
    <t>NFG</t>
  </si>
  <si>
    <t>G6500G109</t>
  </si>
  <si>
    <t>GB0030026057</t>
  </si>
  <si>
    <t>Elect Paul Butler as Director</t>
  </si>
  <si>
    <t>Re-elect Peter Harris as Director</t>
  </si>
  <si>
    <t>Re-elect Robyn Perriss as Director</t>
  </si>
  <si>
    <t>Oxford Instruments Plc</t>
  </si>
  <si>
    <t>OXIG</t>
  </si>
  <si>
    <t>09/19/2023</t>
  </si>
  <si>
    <t>G6838N107</t>
  </si>
  <si>
    <t>09/15/2023</t>
  </si>
  <si>
    <t>GB0006650450</t>
  </si>
  <si>
    <t>Re-elect Ian Barkshire as Director</t>
  </si>
  <si>
    <t>Re-elect Gavin Hill as Director</t>
  </si>
  <si>
    <t>Elect Reshma Ramachandran as Director</t>
  </si>
  <si>
    <t>Re-elect Nigel Sheinwald as Director</t>
  </si>
  <si>
    <t>Re-elect Mary Waldner as Director</t>
  </si>
  <si>
    <t>PayPoint Plc</t>
  </si>
  <si>
    <t>PAY</t>
  </si>
  <si>
    <t>09/07/2023</t>
  </si>
  <si>
    <t>G6962B101</t>
  </si>
  <si>
    <t>09/05/2023</t>
  </si>
  <si>
    <t>GB00B02QND93</t>
  </si>
  <si>
    <t>Re-elect Rosie Shapland as Director</t>
  </si>
  <si>
    <t>Re-elect Gill Barr as Director</t>
  </si>
  <si>
    <t>Re-elect Giles Kerr as Director</t>
  </si>
  <si>
    <t>Re-elect Rakesh Sharma as Director</t>
  </si>
  <si>
    <t>Re-elect Nick Wiles as Director</t>
  </si>
  <si>
    <t>Re-elect Ben Wishart as Director</t>
  </si>
  <si>
    <t>Elect Guy Parsons as Director</t>
  </si>
  <si>
    <t>Appoint Pricewaterhouse Coopers LLP as Auditors</t>
  </si>
  <si>
    <t>Pets At Home Group Plc</t>
  </si>
  <si>
    <t>PETS</t>
  </si>
  <si>
    <t>G7041J107</t>
  </si>
  <si>
    <t>GB00BJ62K685</t>
  </si>
  <si>
    <t xml:space="preserve">   5A</t>
  </si>
  <si>
    <t>Re-elect Lyssa McGowan as Director</t>
  </si>
  <si>
    <t xml:space="preserve">   5B</t>
  </si>
  <si>
    <t>Re-elect Mike Iddon as Director</t>
  </si>
  <si>
    <t xml:space="preserve">   5C</t>
  </si>
  <si>
    <t>Re-elect Ian Burke as Director</t>
  </si>
  <si>
    <t xml:space="preserve">   5D</t>
  </si>
  <si>
    <t>Re-elect Zarin Patel as Director</t>
  </si>
  <si>
    <t xml:space="preserve">   5E</t>
  </si>
  <si>
    <t>Re-elect Dennis Millard as Director</t>
  </si>
  <si>
    <t xml:space="preserve">   5F</t>
  </si>
  <si>
    <t>Re-elect Susan Dawson as Director</t>
  </si>
  <si>
    <t xml:space="preserve">   6A</t>
  </si>
  <si>
    <t>Elect Roger Burnley as Director</t>
  </si>
  <si>
    <t xml:space="preserve">   6B</t>
  </si>
  <si>
    <t>Elect Natalie-Jane Macdonald as Director</t>
  </si>
  <si>
    <t>Polar Capital Holdings Plc</t>
  </si>
  <si>
    <t>POLR</t>
  </si>
  <si>
    <t>G7165U102</t>
  </si>
  <si>
    <t>GB00B1GCLT25</t>
  </si>
  <si>
    <t>Re-elect Laura Ahto as Director</t>
  </si>
  <si>
    <t>Re-elect Anand Aithal as Director</t>
  </si>
  <si>
    <t>Re-elect Samir Ayub as Director</t>
  </si>
  <si>
    <t>Re-elect Alexa Coates as Director</t>
  </si>
  <si>
    <t>Re-elect David Lamb as Director</t>
  </si>
  <si>
    <t>Re-elect Win Robbins as Director</t>
  </si>
  <si>
    <t>Re-elect Gavin Rochussen as Director</t>
  </si>
  <si>
    <t>Re-elect Andrew Ross as Director</t>
  </si>
  <si>
    <t>QinetiQ Group plc</t>
  </si>
  <si>
    <t>QQ</t>
  </si>
  <si>
    <t>G7303P106</t>
  </si>
  <si>
    <t>GB00B0WMWD03</t>
  </si>
  <si>
    <t>Elect Steve Mogford as Director</t>
  </si>
  <si>
    <t>Re-elect Carol Borg as Director</t>
  </si>
  <si>
    <t>Re-elect Neil Johnson as Director</t>
  </si>
  <si>
    <t>Re-elect Sir Gordon Messenger as Director</t>
  </si>
  <si>
    <t>Re-elect Lawrence Prior III as Director</t>
  </si>
  <si>
    <t>Re-elect Susan Searle as Director</t>
  </si>
  <si>
    <t>Re-elect Steve Wadey as Director</t>
  </si>
  <si>
    <t>Approve Annual Bonus Plan</t>
  </si>
  <si>
    <t>Approve Long-Term Performance Award Plan</t>
  </si>
  <si>
    <t>Sirius Real Estate Limited</t>
  </si>
  <si>
    <t>SRE</t>
  </si>
  <si>
    <t>Guernsey</t>
  </si>
  <si>
    <t>G8187C104</t>
  </si>
  <si>
    <t>GG00B1W3VF54</t>
  </si>
  <si>
    <t>Elect Chris Bowman as Director</t>
  </si>
  <si>
    <t>Re-elect Mark Cherry as Director</t>
  </si>
  <si>
    <t>Re-elect Kelly Cleveland as Director</t>
  </si>
  <si>
    <t>Re-elect Andrew Coombs as Director</t>
  </si>
  <si>
    <t>Re-elect Joanne Kenrick as Director</t>
  </si>
  <si>
    <t>Re-elect Daniel Kitchen as Director</t>
  </si>
  <si>
    <t>Re-elect James Peggie as Director</t>
  </si>
  <si>
    <t>Approve the Implementation Report on the Remuneration Policy</t>
  </si>
  <si>
    <t>Approve Scrip Dividend</t>
  </si>
  <si>
    <t>Tatton Asset Management Plc</t>
  </si>
  <si>
    <t>TAM</t>
  </si>
  <si>
    <t>08/09/2023</t>
  </si>
  <si>
    <t>G86841106</t>
  </si>
  <si>
    <t>08/07/2023</t>
  </si>
  <si>
    <t>GB00BYX1P358</t>
  </si>
  <si>
    <t>Re-elect Roger Cornick as Director</t>
  </si>
  <si>
    <t>Re-elect Paul Edwards as Director</t>
  </si>
  <si>
    <t>Re-elect Paul Hogarth as Director</t>
  </si>
  <si>
    <t>Re-elect Lothar Mentel as Director</t>
  </si>
  <si>
    <t>Re-elect Christopher Poil as Director</t>
  </si>
  <si>
    <t>Re-elect Lesley Watt as Director</t>
  </si>
  <si>
    <t>Watches of Switzerland Group Plc</t>
  </si>
  <si>
    <t>WOSG</t>
  </si>
  <si>
    <t>08/31/2023</t>
  </si>
  <si>
    <t>G94648105</t>
  </si>
  <si>
    <t>08/29/2023</t>
  </si>
  <si>
    <t>GB00BJDQQ870</t>
  </si>
  <si>
    <t>Re-elect Anders Romberg as Director</t>
  </si>
  <si>
    <t>Re-elect Ian Carter as Director</t>
  </si>
  <si>
    <t>Re-elect Brian Duffy as Director</t>
  </si>
  <si>
    <t>Re-elect Tea Colaianni as Director</t>
  </si>
  <si>
    <t>Re-elect Rosa Monckton as Director</t>
  </si>
  <si>
    <t>Re-elect Robert Moorhead as Director</t>
  </si>
  <si>
    <t>Re-elect Chabi Nouri as Director</t>
  </si>
  <si>
    <t>Workspace Group Plc</t>
  </si>
  <si>
    <t>WKP</t>
  </si>
  <si>
    <t>G5595E136</t>
  </si>
  <si>
    <t>GB00B67G5X01</t>
  </si>
  <si>
    <t>Re-elect Graham Clemett as Director</t>
  </si>
  <si>
    <t>Re-elect David Benson as Director</t>
  </si>
  <si>
    <t>Re-elect Duncan Owen as Director</t>
  </si>
  <si>
    <t>Re-elect Manju Malhotra as Director</t>
  </si>
  <si>
    <t>Re-elect Nick Mackenzie as Director</t>
  </si>
  <si>
    <t>Young &amp; Co.'s Brewery Plc</t>
  </si>
  <si>
    <t>YNGA</t>
  </si>
  <si>
    <t>G98715140</t>
  </si>
  <si>
    <t>GB00B2NDK765</t>
  </si>
  <si>
    <t>Re-elect Simon Dodd as Director</t>
  </si>
  <si>
    <t>Re-elect Mike Owen as Director</t>
  </si>
  <si>
    <t>Re-elect Tracy Dodd as Director</t>
  </si>
  <si>
    <t>Re-elect Nick Miller as Director</t>
  </si>
  <si>
    <t>Elect Mark Loughborough as Director</t>
  </si>
  <si>
    <t>Elect Sarah Sergeant as Director</t>
  </si>
  <si>
    <t>[LN-M0201-007] As nomination committee member, responsible for lack of independence.[SF-M0201-019] Nominee serves on an excessive number of public company boards, which we believe raises substantial concerns about the director's ability to exercise sufficient oversight on this board.</t>
  </si>
  <si>
    <t>[LN-M0201-007] As nomination committee member, responsible for lack of independence.</t>
  </si>
  <si>
    <t>[LN-M0201-010] As chairman of the board, responsible for lack of diversity.</t>
  </si>
  <si>
    <t>Blackrock have voted at 24 meetings on the Fund’s behalf during Q2 2023-24 on 389 resolutions. 383 (98%) were for the resolution, 6 (2%) were against and zero received abstain votes.</t>
  </si>
  <si>
    <t>IL0010823792</t>
  </si>
  <si>
    <t>Elect Amir Elstein as Director</t>
  </si>
  <si>
    <t>Elect Russell Ellwanger as Director</t>
  </si>
  <si>
    <t>Elect Kalman Kaufman as Director</t>
  </si>
  <si>
    <t>Elect Dana Gross as Director</t>
  </si>
  <si>
    <t>Elect Ilan Flato as Director</t>
  </si>
  <si>
    <t>Elect Yoav Chelouche as Director</t>
  </si>
  <si>
    <t>Elect Iris Avner as Director</t>
  </si>
  <si>
    <t>Elect Michal Vakrat Wolkin as Director</t>
  </si>
  <si>
    <t>Elect Avi Hasson as Director</t>
  </si>
  <si>
    <t>Elect Amir Elstein as Chairman and Approve His Terms of Compensation (Subject to approval of his election as Director under Proposal 1)</t>
  </si>
  <si>
    <t>Approve Compensation Policy for the Directors and Officers of the Company</t>
  </si>
  <si>
    <t>Approve Amended Compensation of Russell Ellwanger, CEO</t>
  </si>
  <si>
    <t>Approve Grant of Equity to Russell Ellwanger, CEO</t>
  </si>
  <si>
    <t>Approve Grant of Equity to Each Member of the Board (Excluding Amir Elstein and Russell Ellwanger) Subject to Approval of Each Such Director's Election</t>
  </si>
  <si>
    <t>Appoint Brightman Almagor Zohar &amp; Co. as Auditors and Authorize Board to Fix Their Remuneration</t>
  </si>
  <si>
    <t>Approve Provision of Guarantee for Manufacturer Credit Line Application</t>
  </si>
  <si>
    <t>Approve Provision of Guarantee for Bank Comprehensive Credit Line Application</t>
  </si>
  <si>
    <t>Airport City Ltd.</t>
  </si>
  <si>
    <t>IL0010958358</t>
  </si>
  <si>
    <t>Reappoint Somekh-Chaikin as Auditors and Authorize Board to Fix Their Remuneration</t>
  </si>
  <si>
    <t>Reelect Haim Tsuff as Director</t>
  </si>
  <si>
    <t>Reelect Boaz Mordechai Simmons as Director</t>
  </si>
  <si>
    <t>Reelect Yaron Afek as Director and Approve His Remuneration</t>
  </si>
  <si>
    <t>Issue Liability Insurance Policy to Directors/Officers Who Are Not Controllers and Its Extension</t>
  </si>
  <si>
    <t>Issue Liability Insurance Policy to Haim Tsuff, Controller (Indirectly) and Its Extension</t>
  </si>
  <si>
    <t>Issue Indemnification Agreement to Haim Tsuff, Controller (Indirectly)</t>
  </si>
  <si>
    <t>Issue Exemption Agreement to Haim Tsuff, Controller (Indirectly)</t>
  </si>
  <si>
    <t>Approve Employment Terms of Yair Pines, Joint CEO</t>
  </si>
  <si>
    <t>Approve Ernst &amp; Young Hua Ming LLP as Domestic Financial Auditor and Internal Control Auditor and Ernst &amp; Young as Overseas Financial Auditor and Authorize Board to Fix Their Remuneration and Enter into Service Agreements with Them</t>
  </si>
  <si>
    <t>Marks &amp; Spencer Group Plc</t>
  </si>
  <si>
    <t>GB0031274896</t>
  </si>
  <si>
    <t>Re-elect Archie Norman as Director</t>
  </si>
  <si>
    <t>Re-elect Stuart Machin as Director</t>
  </si>
  <si>
    <t>Re-elect Katie Bickerstaffe as Director</t>
  </si>
  <si>
    <t>Re-elect Justin King as Director</t>
  </si>
  <si>
    <t>Re-elect Sapna Sood as Director</t>
  </si>
  <si>
    <t>Elect Ronan Dunne as Director</t>
  </si>
  <si>
    <t>Elect Cheryl Potter as Director</t>
  </si>
  <si>
    <t>Phoenix Holdings Ltd.</t>
  </si>
  <si>
    <t>IL0007670123</t>
  </si>
  <si>
    <t>Reappoint Kost Forer Gabbay &amp; Kasierer as Auditors and Authorize Board to Fix Their Remuneration</t>
  </si>
  <si>
    <t>Elect Stella Amar Cohen as Director</t>
  </si>
  <si>
    <t>Elect Chen Li as Independent Director</t>
  </si>
  <si>
    <t>Reelect Yair Hamburger as Chairman</t>
  </si>
  <si>
    <t>Reelect Ben Hamburger as Vice-Chairman</t>
  </si>
  <si>
    <t>Reelect Gideon Hamburger as Director</t>
  </si>
  <si>
    <t>Reelect Yoav Manor as Director</t>
  </si>
  <si>
    <t>Reelect Doron Cohen as Director</t>
  </si>
  <si>
    <t>Reelect Joseph Itzhar Ciechanover as Director</t>
  </si>
  <si>
    <t>Reelect Eliahu Defes as Director</t>
  </si>
  <si>
    <t>Approve Updated Employment Terms of Idan Tamir, Relative of Controller</t>
  </si>
  <si>
    <t>GRS282183003</t>
  </si>
  <si>
    <t>Approve Allocation of Income and Distribution of Dividends</t>
  </si>
  <si>
    <t>Approve Remuneration of Board Members</t>
  </si>
  <si>
    <t>Elect Apostolos Evangelos Vakakis as Director</t>
  </si>
  <si>
    <t>Elect Savvas Kaouras as Independent Director</t>
  </si>
  <si>
    <t>Elect Charalampos (Babis) Pandis as Independent Director</t>
  </si>
  <si>
    <t>Elect Argyro Athanasiou as Independent Director</t>
  </si>
  <si>
    <t>Elect Efthymia Deli as Independent Director</t>
  </si>
  <si>
    <t>Elect Konstantina Demiri as Director</t>
  </si>
  <si>
    <t>Elect Polys Polycarpou as Director</t>
  </si>
  <si>
    <t>Elect Sofia Vakaki as Director</t>
  </si>
  <si>
    <t>Elect Dimitrios Kerameus as Director</t>
  </si>
  <si>
    <t>Elect Nikolaos Velissariou as Director</t>
  </si>
  <si>
    <t>Elect Evanthia Andrianou as Independent Director</t>
  </si>
  <si>
    <t>Elect Fotios Tzigkos as Independent Director</t>
  </si>
  <si>
    <t>Elect Marios Lasanianos as Independent Director</t>
  </si>
  <si>
    <t>Elect Jolanda Poots-Bijl to Management Board</t>
  </si>
  <si>
    <t>Snowflake Inc.</t>
  </si>
  <si>
    <t>US8334451098</t>
  </si>
  <si>
    <t>Elect Director Jeremy Burton</t>
  </si>
  <si>
    <t>Elect Director Mark D. McLaughlin</t>
  </si>
  <si>
    <t>Approve Material Related Party Transaction(s) with Tata Metaliks Limited - Financial Transaction</t>
  </si>
  <si>
    <t>Approve Material Related Party Transaction(s) between Tata Steel Minerals Canada Ltd. and IOC Sales Limited to Benefit Tata Steel UK Limited via T S Global Procurement Company Pte. Ltd</t>
  </si>
  <si>
    <t>Approve Material Related Party Transaction(s) with Tata Motors Limited and Poshs Metal Industries Private Limited</t>
  </si>
  <si>
    <t>Approve Material Related Party Transaction(s) between Tata Steel Downstream Products Ltd and Any of the Ancillary Entities of Tata Motors Limited</t>
  </si>
  <si>
    <t>Elect Shekhar C. Mande as Director</t>
  </si>
  <si>
    <t>voestalpine AG</t>
  </si>
  <si>
    <t>AT0000937503</t>
  </si>
  <si>
    <t>Receive Financial Statements and Statutory Reports for Fiscal Year 2022/23 (Non-Voting)</t>
  </si>
  <si>
    <t>Approve Discharge of Management Board for Fiscal Year 2022/23</t>
  </si>
  <si>
    <t>Approve Discharge of Supervisory Board for Fiscal Year 2022/23</t>
  </si>
  <si>
    <t>Ratify Deloitte Audit as Auditors for Fiscal Year 2023/24</t>
  </si>
  <si>
    <t>J Sainsbury Plc</t>
  </si>
  <si>
    <t>GB00B019KW72</t>
  </si>
  <si>
    <t>Elect Blathnaid Bergin as Director</t>
  </si>
  <si>
    <t>Re-elect Jo Bertram as Director</t>
  </si>
  <si>
    <t>Re-elect Brian Cassin as Director</t>
  </si>
  <si>
    <t>Re-elect Tanuj Kapilashrami as Director</t>
  </si>
  <si>
    <t>Re-elect Simon Roberts as Director</t>
  </si>
  <si>
    <t>Re-elect Martin Scicluna as Director</t>
  </si>
  <si>
    <t>Land Securities Group Plc</t>
  </si>
  <si>
    <t>GB00BYW0PQ60</t>
  </si>
  <si>
    <t>Elect Sir Ian Cheshire as Director</t>
  </si>
  <si>
    <t>Elect Miles Roberts as Director</t>
  </si>
  <si>
    <t>Re-elect Mark Allan as Director</t>
  </si>
  <si>
    <t>Re-elect Vanessa Simms as Director</t>
  </si>
  <si>
    <t>Re-elect Edward Bonham Carter as Director</t>
  </si>
  <si>
    <t>Re-elect Nicholas Cadbury as Director</t>
  </si>
  <si>
    <t>Re-elect Madeleine Cosgrave as Director</t>
  </si>
  <si>
    <t>Re-elect Christophe Evain as Director</t>
  </si>
  <si>
    <t>Re-elect Manjiry Tamhane as Director</t>
  </si>
  <si>
    <t>Approve Share Incentive Plan</t>
  </si>
  <si>
    <t>Severn Trent Plc</t>
  </si>
  <si>
    <t>GB00B1FH8J72</t>
  </si>
  <si>
    <t>Re-elect Kevin Beeston as Director</t>
  </si>
  <si>
    <t>Re-elect John Coghlan as Director</t>
  </si>
  <si>
    <t>Re-elect Tom Delay as Director</t>
  </si>
  <si>
    <t>Re-elect Liv Garfield as Director</t>
  </si>
  <si>
    <t>Re-elect Christine Hodgson as Director</t>
  </si>
  <si>
    <t>Elect Sarah Legg as Director</t>
  </si>
  <si>
    <t>Elect Helen Miles as Director</t>
  </si>
  <si>
    <t>Re-elect Sharmila Nebhrajani as Director</t>
  </si>
  <si>
    <t>Re-elect Gillian Sheldon as Director</t>
  </si>
  <si>
    <t>The First International Bank of Israel Ltd.</t>
  </si>
  <si>
    <t>IL0005930388</t>
  </si>
  <si>
    <t>Issue Updated Indemnification Agreements to Directors Excluding Controllers</t>
  </si>
  <si>
    <t>Issue Updated Indemnification Agreements to Directors Who Are Controllers and/or Their Relatives and/or Whom May Have Controllers Personal Interest in Such Issuance</t>
  </si>
  <si>
    <t>INE028A01039</t>
  </si>
  <si>
    <t>Approve Reappointment of Sanjiv Chadha as Managing Director &amp; CEO</t>
  </si>
  <si>
    <t>Approve Appointment of Lalit Tyagi as Executive Director</t>
  </si>
  <si>
    <t>Elect Mukesh Kumar Bansal as Director</t>
  </si>
  <si>
    <t>Approve Appointment of Debadatta Chand as Managing Director and Chief Executive Officer</t>
  </si>
  <si>
    <t>Chow Tai Fook Jewellery Group Ltd.</t>
  </si>
  <si>
    <t>KYG211461085</t>
  </si>
  <si>
    <t>Adopt 2023 Share Award Scheme and Terminate 2021 Share Option Scheme</t>
  </si>
  <si>
    <t>Elect Cheng Kar-Shun, Henry as Director</t>
  </si>
  <si>
    <t>Elect Cheng Kam-Biu, Wilson as Director</t>
  </si>
  <si>
    <t>Elect Suen Chi-Keung, Peter as Director</t>
  </si>
  <si>
    <t>Elect Kwong Che-Keung, Gordon as Director</t>
  </si>
  <si>
    <t>Elect Fung Wing-Yee, Sabrina as Director</t>
  </si>
  <si>
    <t>Elect Zheng Hongmeng as Director</t>
  </si>
  <si>
    <t>Elect Li Junqi as Director</t>
  </si>
  <si>
    <t>Elect Liu Junjie as Director</t>
  </si>
  <si>
    <t>Elect Ding Zhaobang as Director</t>
  </si>
  <si>
    <t>Elect Li Dan as Director</t>
  </si>
  <si>
    <t>Elect Liao Cuiping as Director</t>
  </si>
  <si>
    <t>Elect Zhang Zhanwu as Supervisor</t>
  </si>
  <si>
    <t>Elect Chen Zihua as Supervisor</t>
  </si>
  <si>
    <t>Approve Issuance of GDR Based on New Domestic A-shares and Listing on Swiss Stock Exchange</t>
  </si>
  <si>
    <t>Approve Demonstration Analysis Report in Connection to Issuance of GDR Based on New Domestic A-shares and Listing on Swiss Stock Exchange</t>
  </si>
  <si>
    <t>Approve Provision of Entrusted Loan to GAC Mitsubishi</t>
  </si>
  <si>
    <t>National Grid Plc</t>
  </si>
  <si>
    <t>GB00BDR05C01</t>
  </si>
  <si>
    <t>Re-elect John Pettigrew as Director</t>
  </si>
  <si>
    <t>Re-elect Andy Agg as Director</t>
  </si>
  <si>
    <t>Re-elect Therese Esperdy as Director</t>
  </si>
  <si>
    <t>Re-elect Liz Hewitt as Director</t>
  </si>
  <si>
    <t>Re-elect Ian Livingston as Director</t>
  </si>
  <si>
    <t>Re-elect Iain Mackay as Director</t>
  </si>
  <si>
    <t>Re-elect Anne Robinson as Director</t>
  </si>
  <si>
    <t>Re-elect Earl Shipp as Director</t>
  </si>
  <si>
    <t>Re-elect Jonathan Silver as Director</t>
  </si>
  <si>
    <t>Re-elect Tony Wood as Director</t>
  </si>
  <si>
    <t>Re-elect Martha Wyrsch as Director</t>
  </si>
  <si>
    <t>Alstom SA</t>
  </si>
  <si>
    <t>FR0010220475</t>
  </si>
  <si>
    <t>Approve Allocation of Income and Dividends of EUR 0.25 per Share With an Option for Payment of Dividends in Cash or in Shares</t>
  </si>
  <si>
    <t>Reelect Sylvie Kande de Beaupuy as Director</t>
  </si>
  <si>
    <t>Reelect Henri Poupart-Lafarge as Director</t>
  </si>
  <si>
    <t>Reelect Sylvie Rucar as Director</t>
  </si>
  <si>
    <t>Ratify Appointment of Jay Walder as Director</t>
  </si>
  <si>
    <t>Elect Bpifrance Investissement as Director</t>
  </si>
  <si>
    <t>Approve Compensation of Henri Poupart-Lafarge, Chairman and CEO</t>
  </si>
  <si>
    <t>Authorize Capitalization of Reserves of Up to EUR 920 Million for Bonus Issue or Increase in Par Value</t>
  </si>
  <si>
    <t>Authorize Issuance of Equity or Equity-Linked Securities with Preemptive Rights up to Aggregate Nominal Amount of EUR 920 Million</t>
  </si>
  <si>
    <t>Authorize Issuance of Equity or Equity-Linked Securities without Preemptive Rights up to Aggregate Nominal Amount of EUR 265 Million</t>
  </si>
  <si>
    <t>Authorize Capital Increase of Up to EUR 265 Million for Future Exchange Offers</t>
  </si>
  <si>
    <t>Approve Issuance of Equity or Equity-Linked Securities for Private Placements, up to Aggregate Nominal Amount of EUR 265 Million</t>
  </si>
  <si>
    <t>Authorize Board to Increase Capital in the Event of Additional Demand Related to Delegation Submitted to Shareholder Vote Under Items 17-22</t>
  </si>
  <si>
    <t>Approve Issuance of Equity or Equity-Linked Securities Reserved for Specific Beneficiaries, up to Aggregate Nominal Amount of EUR 265 Million</t>
  </si>
  <si>
    <t>Authorize up to 6 Million Shares for Use in Restricted Stock Plans</t>
  </si>
  <si>
    <t>Industria de Diseno Textil SA</t>
  </si>
  <si>
    <t>ES0148396007</t>
  </si>
  <si>
    <t>Receive Amendments to Board of Directors Regulations</t>
  </si>
  <si>
    <t>Fix Number of Directors at 10</t>
  </si>
  <si>
    <t>Reelect Amancio Ortega Gaona as Director</t>
  </si>
  <si>
    <t>Reelect Jose Luis Duran Schulz as Director</t>
  </si>
  <si>
    <t>The British Land Co. Plc</t>
  </si>
  <si>
    <t>GB0001367019</t>
  </si>
  <si>
    <t>Re-elect Mark Aedy as Director</t>
  </si>
  <si>
    <t>Re-elect Simon Carter as Director</t>
  </si>
  <si>
    <t>Re-elect Lynn Gladden as Director</t>
  </si>
  <si>
    <t>Re-elect Irvinder Goodhew as Director</t>
  </si>
  <si>
    <t>Re-elect Alastair Hughes as Director</t>
  </si>
  <si>
    <t>Re-elect Bhavesh Mistry as Director</t>
  </si>
  <si>
    <t>Re-elect Preben Prebensen as Director</t>
  </si>
  <si>
    <t>Re-elect Loraine Woodhouse as Director</t>
  </si>
  <si>
    <t>Approve Savings-Related Share Option Scheme</t>
  </si>
  <si>
    <t>Burberry Group Plc</t>
  </si>
  <si>
    <t>GB0031743007</t>
  </si>
  <si>
    <t>Re-elect Gerry Murphy as Director</t>
  </si>
  <si>
    <t>Re-elect Jonathan Akeroyd as Director</t>
  </si>
  <si>
    <t>Re-elect Orna NiChionna as Director</t>
  </si>
  <si>
    <t>Re-elect Fabiola Arredondo as Director</t>
  </si>
  <si>
    <t>Re-elect Sam Fischer as Director</t>
  </si>
  <si>
    <t>Re-elect Ron Frasch as Director</t>
  </si>
  <si>
    <t>Re-elect Debra Lee as Director</t>
  </si>
  <si>
    <t>Re-elect Antoine de Saint-Affrique as Director</t>
  </si>
  <si>
    <t>Elect Alan Stewart as Director</t>
  </si>
  <si>
    <t>F&amp;G Annuities &amp; Life, Inc.</t>
  </si>
  <si>
    <t>US30190A1043</t>
  </si>
  <si>
    <t>Elect Director John D. Rood</t>
  </si>
  <si>
    <t>Elect Director Michael J. Nolan</t>
  </si>
  <si>
    <t>Elect Director Douglas Martinez</t>
  </si>
  <si>
    <t>Approve Launch of Integrated Refining and Chemical Project</t>
  </si>
  <si>
    <t>Confirm First, Second, Third, Fourth and Fifth Interim Dividend</t>
  </si>
  <si>
    <t>Reelect Sunil Duggal as Director</t>
  </si>
  <si>
    <t>Approve Reappointment and Remuneration of Navin Agarwal as Whole-Time Director</t>
  </si>
  <si>
    <t>Reelect Priya Agarwal as Director</t>
  </si>
  <si>
    <t>Approve Material Related Party Transaction with Bharat Aluminium Company Limited</t>
  </si>
  <si>
    <t>Approve Material Related Party Transaction with ESL Steel Limited</t>
  </si>
  <si>
    <t>Approve Material Related Party Transaction with Ferro Alloys Corporation Limited</t>
  </si>
  <si>
    <t>Approve Material Related Party Transaction with Sterlite Power Transmission Limited</t>
  </si>
  <si>
    <t>Confirm Interim Dividend as Final Dividend</t>
  </si>
  <si>
    <t>Reelect Thierry Delaporte as Director</t>
  </si>
  <si>
    <t>BT Group Plc</t>
  </si>
  <si>
    <t>GB0030913577</t>
  </si>
  <si>
    <t>Re-elect Philip Jansen as Director</t>
  </si>
  <si>
    <t>Re-elect Simon Lowth as Director</t>
  </si>
  <si>
    <t>Re-elect Adel Al-Saleh as Director</t>
  </si>
  <si>
    <t>Re-elect Isabel Hudson as Director</t>
  </si>
  <si>
    <t>Re-elect Matthew Key as Director</t>
  </si>
  <si>
    <t>Re-elect Allison Kirkby as Director</t>
  </si>
  <si>
    <t>Re-elect Sara Weller as Director</t>
  </si>
  <si>
    <t>Elect Ruth Cairnie as Director</t>
  </si>
  <si>
    <t>Elect Maggie Chan Jones as Director</t>
  </si>
  <si>
    <t>Elect Steven Guggenheimer as Director</t>
  </si>
  <si>
    <t>Authorise UK Political Donations</t>
  </si>
  <si>
    <t>Castellum AB</t>
  </si>
  <si>
    <t>SE0000379190</t>
  </si>
  <si>
    <t>Elect Erik Persson as Chair of Meeting</t>
  </si>
  <si>
    <t>Designate Johan Henriks as Inspector of Minutes of Meeting</t>
  </si>
  <si>
    <t>Elect Pal Ahlsen as New Director</t>
  </si>
  <si>
    <t>DCC Plc</t>
  </si>
  <si>
    <t>IE0002424939</t>
  </si>
  <si>
    <t>Approve Increase in Limit on the Aggregate Amount of Fees Payable to Non-Executive Directors</t>
  </si>
  <si>
    <t>Authorise Reissuance Price Range of Treasury Shares</t>
  </si>
  <si>
    <t>4(a)</t>
  </si>
  <si>
    <t>Re-elect Laura Angelini as Director</t>
  </si>
  <si>
    <t>4(b)</t>
  </si>
  <si>
    <t>4(c)</t>
  </si>
  <si>
    <t>Elect Katrina Cliffe as Director</t>
  </si>
  <si>
    <t>4(d)</t>
  </si>
  <si>
    <t>4(e)</t>
  </si>
  <si>
    <t>Re-elect David Jukes as Director</t>
  </si>
  <si>
    <t>4(f)</t>
  </si>
  <si>
    <t>Re-elect Lily Liu as Director</t>
  </si>
  <si>
    <t>4(g)</t>
  </si>
  <si>
    <t>Re-elect Kevin Lucey as Director</t>
  </si>
  <si>
    <t>4(h)</t>
  </si>
  <si>
    <t>Re-elect Donal Murphy as Director</t>
  </si>
  <si>
    <t>4(i)</t>
  </si>
  <si>
    <t>Re-elect Alan Ralph as Director</t>
  </si>
  <si>
    <t>4(j)</t>
  </si>
  <si>
    <t>Re-elect Mark Ryan as Director</t>
  </si>
  <si>
    <t>Approve Capital Reduction by Cancellation and Extinguishment of the Scheme Shares</t>
  </si>
  <si>
    <t>Eliminate Supermajority Vote Requirement for Certain Business Combination</t>
  </si>
  <si>
    <t>RS Group Plc</t>
  </si>
  <si>
    <t>GB0003096442</t>
  </si>
  <si>
    <t>Re-elect Alex Baldock as Director</t>
  </si>
  <si>
    <t>Re-elect Louisa Burdett as Director</t>
  </si>
  <si>
    <t>Re-elect Rona Fairhead as Director</t>
  </si>
  <si>
    <t>Re-elect Navneet Kapoor as Director</t>
  </si>
  <si>
    <t>Re-elect Bessie Lee as Director</t>
  </si>
  <si>
    <t>Re-elect Simon Pryce as Director</t>
  </si>
  <si>
    <t>Re-elect Joan Wainwright as Director</t>
  </si>
  <si>
    <t>VMware, Inc.</t>
  </si>
  <si>
    <t>US9285634021</t>
  </si>
  <si>
    <t>Elect Director Anthony Bates</t>
  </si>
  <si>
    <t>Elect Director Michael Dell</t>
  </si>
  <si>
    <t>Zee Entertainment Enterprises Limited</t>
  </si>
  <si>
    <t>INE256A01028</t>
  </si>
  <si>
    <t>Reelect Alicia Yi as Director</t>
  </si>
  <si>
    <t>Change of Corporate Form to a Stock Corporation (AG)</t>
  </si>
  <si>
    <t>Elect Shervin Korangy to the Supervisory Board, if Item 1 is Accepted</t>
  </si>
  <si>
    <t>Elect Marcus Kuhnert to the Supervisory Board, if Item 1 is Accepted</t>
  </si>
  <si>
    <t>Elect Gregory Sorensen to the Supervisory Board, if Item 1 is Accepted</t>
  </si>
  <si>
    <t>Elect Pascale Witz to the Supervisory Board, if Item 1 is Accepted</t>
  </si>
  <si>
    <t>Ratify PricewaterhouseCoopers GmbH as Auditors for Fiscal Year 2023, for the Review of Interim Financial Statements for the First Half of Fiscal Year 2023 and for the Interim Financial Statements Until 2024 AGM</t>
  </si>
  <si>
    <t>JSW Steel Limited</t>
  </si>
  <si>
    <t>INE019A01038</t>
  </si>
  <si>
    <t>Reelect Nirupama Rao as Director</t>
  </si>
  <si>
    <t>Elect Gajraj Singh Rathore as Director</t>
  </si>
  <si>
    <t>Approve Appointment and Remuneration of Gajraj Singh Rathore as Whole-time Director</t>
  </si>
  <si>
    <t>Approve Material Related Party Transactions with Jindal Saw Limited</t>
  </si>
  <si>
    <t>Approve Material Related Party Transactions with Piombino Steel Limited</t>
  </si>
  <si>
    <t>Approve Material Related Party Transactions between JSW Steel Coated Products Limited and Bhushan Power and Steel Limited</t>
  </si>
  <si>
    <t>Bank Leumi Le-Israel Ltd.</t>
  </si>
  <si>
    <t>IL0006046119</t>
  </si>
  <si>
    <t>Reappoint Somekh Chaikin (KPMG) and Brightman Almagor Zohar and Co. (Deloitte) as Joint Auditors and Authorize Board to Fix Their Remuneration</t>
  </si>
  <si>
    <t>Elect Uri Alon as Director</t>
  </si>
  <si>
    <t>Elect Avi Bzura as Director</t>
  </si>
  <si>
    <t>Elect Esther Deutsch as Director</t>
  </si>
  <si>
    <t>Elect Yedidia Stern as External Director</t>
  </si>
  <si>
    <t>Elect Oded Sarig as External Director</t>
  </si>
  <si>
    <t>Approve Spin-Off Agreement</t>
  </si>
  <si>
    <t>Amend Certificate of Incorporation Re: Tracking Stock</t>
  </si>
  <si>
    <t>Amend Certificate of Incorporation Re: Liberty SiriusXM Group Recapitalization</t>
  </si>
  <si>
    <t>Amend Certificate of Incorporation Re: Formula One Group Recapitalization</t>
  </si>
  <si>
    <t>IL0002730112</t>
  </si>
  <si>
    <t>Reapprove Compensation Policy for the Directors and Officers of the Company</t>
  </si>
  <si>
    <t>Approve Extended CEO Bonus Plan</t>
  </si>
  <si>
    <t>Discuss Financial Statements and the Report of the Board for 2021</t>
  </si>
  <si>
    <t>Reelect David Kostman as Director</t>
  </si>
  <si>
    <t>Reelect Rimon Ben-Shaoul as Director</t>
  </si>
  <si>
    <t>Reelect Yehoshua (Shuki) Ehrlich as Director</t>
  </si>
  <si>
    <t>Reelect Joseph (Joe) Cowan as Director</t>
  </si>
  <si>
    <t>Vodafone Idea Limited</t>
  </si>
  <si>
    <t>INE669E01016</t>
  </si>
  <si>
    <t>Reelect Himanshu Kapania as Director</t>
  </si>
  <si>
    <t>Reelect Sushil Agarwal as Director</t>
  </si>
  <si>
    <t>Approve Material Related Party Transactions with Indus Towers Limited</t>
  </si>
  <si>
    <t>Elect Kumar Mangalam Birla as Director</t>
  </si>
  <si>
    <t>Elect Sateesh Govinda Kamath as Director</t>
  </si>
  <si>
    <t>Reelect Vinay Prakash as Director</t>
  </si>
  <si>
    <t>Approve Reappointment and Remuneration of Gautam S. Adani as Executive Chairman</t>
  </si>
  <si>
    <t>Approve Material Related Party Transactions with AdaniConnex Private Limited</t>
  </si>
  <si>
    <t>Approve Material Related Party Transactions with Adani Electricity Mumbai Limited</t>
  </si>
  <si>
    <t>Approve Material Related Party Transactions with Adani Infra (India) Limited</t>
  </si>
  <si>
    <t>Approve Material Related Party Transactions with Adani Power Limited</t>
  </si>
  <si>
    <t>Approve Material Related Party Transactions with Mahan Energen Limited</t>
  </si>
  <si>
    <t>Approve Material Related Party Transactions with Mumbai International Airport Limited</t>
  </si>
  <si>
    <t>Approve Material Related Party Transactions with Mundra Solar Energy Limited</t>
  </si>
  <si>
    <t>Approve Material Related Party Transactions with Mundra Solar PV Limited</t>
  </si>
  <si>
    <t>Approve Material Related Party Transactions with Parsa Kente Collieries Limited</t>
  </si>
  <si>
    <t>Approve Material Related Party Transactions of Adani Airport Holding Limited with Adani Properties Private Limited</t>
  </si>
  <si>
    <t>Approve Material Related Party Transactions of Adani Airport Holding Limited with Mumbai International Airport Limited</t>
  </si>
  <si>
    <t>Approve Material Related Party Transactions of Adani Global Pte. Ltd. with Adani Power (Jharkhand) Limited</t>
  </si>
  <si>
    <t>Approve Material Related Party Transactions of Adani Infrastructure Pty Limited with Carmichael Rail Pty Limited</t>
  </si>
  <si>
    <t>Approve Material Related Party Transactions of Adani Mining Pty Limited with Carmichael Rail Network Trust</t>
  </si>
  <si>
    <t>Approve Material Related Party Transactions of Adani Mining Pty Limited with Carmichael Rail Ops Trust</t>
  </si>
  <si>
    <t>Approve Material Related Party Transactions of Bowen Rail Company Pty Limited with Abbot Port Point Holdings Pte Ltd</t>
  </si>
  <si>
    <t>Approve Material Related Party Transactions of Kutch Copper Limited with Adani Infra (India) Limited</t>
  </si>
  <si>
    <t>Approve Material Related Party Transactions of Mumbai International Airport Limited with Airports Authority of India</t>
  </si>
  <si>
    <t>Approve Material Related Party Transactions of Mumbai Windtech Limited with Adani Green Energy Limited</t>
  </si>
  <si>
    <t>Approve Material Related Party Transactions of Panagarh Palsit Road Private Limited with Adani Road Transport Limited</t>
  </si>
  <si>
    <t>Approve Material Related Party Transactions of Parsa Kente Collieries Limited with Rajasthan Rajya Vidyut Utpadan Nigam Limited</t>
  </si>
  <si>
    <t>Approve Material Related Party Transactions of Queensland RIPA Trust with Carmichael Rail Network Trust</t>
  </si>
  <si>
    <t>Approve Material Related Party Transactions of Vijayawada Bypass Project Private Limited with Adani Road Transport Limited</t>
  </si>
  <si>
    <t>Approve Continuation of Directorship of Hemant Nerurkar as Non-Executive Independent Director</t>
  </si>
  <si>
    <t>Approve Continuation of Directorship of V. Subramanian as Non-Executive Independent Director</t>
  </si>
  <si>
    <t>Avangrid, Inc.</t>
  </si>
  <si>
    <t>US05351W1036</t>
  </si>
  <si>
    <t>Elect Director Ignacio S. Galan</t>
  </si>
  <si>
    <t>Elect Director Agustin Delgado Martin</t>
  </si>
  <si>
    <t>Elect Director Santiago Martinez Garrido</t>
  </si>
  <si>
    <t>Elect Director Jose Sainz Armada</t>
  </si>
  <si>
    <t>Elect Director Alan Solomont</t>
  </si>
  <si>
    <t>Elect Director Camille Joseph Varlack</t>
  </si>
  <si>
    <t>Elect Director John Baldacci</t>
  </si>
  <si>
    <t>Elect Director Pedro Azagra Blazquez</t>
  </si>
  <si>
    <t>Elect Director Daniel Alcain Lopez</t>
  </si>
  <si>
    <t>Elect Director Maria Fatima Banez Garcia</t>
  </si>
  <si>
    <t>Elect Director Robert Duffy</t>
  </si>
  <si>
    <t>Elect Director Teresa Herbert</t>
  </si>
  <si>
    <t>Elect Director Patricia Jacobs</t>
  </si>
  <si>
    <t>Elect Director John Lahey</t>
  </si>
  <si>
    <t>Amend Bylaws Re: Committee Changes</t>
  </si>
  <si>
    <t>Constellation Brands, Inc.</t>
  </si>
  <si>
    <t>US21036P1084</t>
  </si>
  <si>
    <t>Report on Support for a Circular Economy for Packaging</t>
  </si>
  <si>
    <t>Elect Director Christy Clark</t>
  </si>
  <si>
    <t>Elect Director Jennifer M. Daniels</t>
  </si>
  <si>
    <t>Elect Director Susan Somersille Johnson</t>
  </si>
  <si>
    <t>Elect Director Jose Manuel Madero Garza</t>
  </si>
  <si>
    <t>Elect Director Daniel J. McCarthy</t>
  </si>
  <si>
    <t>Elect Director William A. Newlands</t>
  </si>
  <si>
    <t>Elect Director Richard Sands</t>
  </si>
  <si>
    <t>Elect Director Robert Sands</t>
  </si>
  <si>
    <t>Elect Director Judy A. Schmeling</t>
  </si>
  <si>
    <t>Issue Shares in Connection with Merger</t>
  </si>
  <si>
    <t>Elect Kong Yu as Independent Director</t>
  </si>
  <si>
    <t>Elect Li Yuan as Non-Independent Director</t>
  </si>
  <si>
    <t>Approve Provision of Full Guarantees and Issuance of Letters of Guarantee on Behalf of Majority-Owned Subsidiaries in South Africa</t>
  </si>
  <si>
    <t>Approve Variation of Guarantee for the Wind Turbines Supply and Installation Contract and Service Contract of Goldwind New Energy South Africa (PTY) Ltd.</t>
  </si>
  <si>
    <t>Elect Liu Rixin as Director</t>
  </si>
  <si>
    <t>Experian Plc</t>
  </si>
  <si>
    <t>GB00B19NLV48</t>
  </si>
  <si>
    <t>Elect Craig Boundy as Director</t>
  </si>
  <si>
    <t>Elect Kathleen DeRose as Director</t>
  </si>
  <si>
    <t>Elect Esther Lee as Director</t>
  </si>
  <si>
    <t>Elect Louise Pentland as Director</t>
  </si>
  <si>
    <t>Re-elect Alison Brittain as Director</t>
  </si>
  <si>
    <t>Re-elect Caroline Donahue as Director</t>
  </si>
  <si>
    <t>Re-elect Luiz Fleury as Director</t>
  </si>
  <si>
    <t>Re-elect Jonathan Howell as Director</t>
  </si>
  <si>
    <t>Re-elect Mike Rogers as Director</t>
  </si>
  <si>
    <t>Growthpoint Properties Ltd.</t>
  </si>
  <si>
    <t>ZAE000179420</t>
  </si>
  <si>
    <t>Link Real Estate Investment Trust</t>
  </si>
  <si>
    <t>HK0823032773</t>
  </si>
  <si>
    <t>Elect Nicholas Charles Allen as Director</t>
  </si>
  <si>
    <t>Elect Christopher John Brooke as Director</t>
  </si>
  <si>
    <t>Elect Poh Lee Tan as Director</t>
  </si>
  <si>
    <t>Elect Melissa Wu Mao Chin as Director</t>
  </si>
  <si>
    <t>Authorize Repurchase of Issued Units</t>
  </si>
  <si>
    <t>Mapletree Industrial Trust</t>
  </si>
  <si>
    <t>SG2C32962814</t>
  </si>
  <si>
    <t>Adopt Report of the Trustee, Statement by the Manager, Audited Financial Statements, and Auditor's Report</t>
  </si>
  <si>
    <t>Approve PricewaterhouseCoopers LLP as Auditors and Authorize Manager to Fix Their Remuneration</t>
  </si>
  <si>
    <t>NetLink NBN Trust</t>
  </si>
  <si>
    <t>SG1DH9000006</t>
  </si>
  <si>
    <t>Adopt Report of the Trustee-Manager, Statement by the Trustee-Manager, and Audited Financial Statements and Auditors' Report</t>
  </si>
  <si>
    <t>Approve Deloitte &amp; Touche LLP Auditors and Authorize Directors of the Trustee-Manager to Fix Their Remuneration</t>
  </si>
  <si>
    <t>Singapore NBN Trust</t>
  </si>
  <si>
    <t>Adopt Directors' Statement, Audited Financial Statements of the Trustee-Manager, and Independent Auditors' Reports</t>
  </si>
  <si>
    <t>Elect Chaly Mah Chee Kheong as Director of the Trustee-Manager</t>
  </si>
  <si>
    <t>Elect William Woo Siew Wing as Director of the Trustee-Manager</t>
  </si>
  <si>
    <t>Elect Tong Yew Heng as Director of the Trustee-Manager</t>
  </si>
  <si>
    <t>Elect Quah Kung Yang as Director of the Trustee-Manager</t>
  </si>
  <si>
    <t>Singapore Post Ltd.</t>
  </si>
  <si>
    <t>SG1N89910219</t>
  </si>
  <si>
    <t>Elect Bob Tan Beng Hai as Director</t>
  </si>
  <si>
    <t>Dechra Pharmaceuticals Plc</t>
  </si>
  <si>
    <t>GB0009633180</t>
  </si>
  <si>
    <t>Approve Matters Relating to the Recommended Cash Acquisition of Dechra Pharmaceuticals plc by Freya Bidco Limited</t>
  </si>
  <si>
    <t>Eurobank Ergasias Services &amp; Holdings SA</t>
  </si>
  <si>
    <t>GRS323003012</t>
  </si>
  <si>
    <t>Approve Financial Statements and Income Allocation</t>
  </si>
  <si>
    <t>Authorize Share Repurchase Program for Shares Held By the Hellenic Financial Stability Fund</t>
  </si>
  <si>
    <t>Fix Maximum Variable Compensation Ratio</t>
  </si>
  <si>
    <t>Increase Size of the Board and Elect Independent Directors</t>
  </si>
  <si>
    <t>Approve Type, Composition, and Term of the Audit Committee</t>
  </si>
  <si>
    <t>Amend Article 11</t>
  </si>
  <si>
    <t>Halma Plc</t>
  </si>
  <si>
    <t>GB0004052071</t>
  </si>
  <si>
    <t>Elect Steve Gunning as Director</t>
  </si>
  <si>
    <t>Re-elect Dame Louise Makin as Director</t>
  </si>
  <si>
    <t>Re-elect Marc Ronchetti as Director</t>
  </si>
  <si>
    <t>Re-elect Jennifer Ward as Director</t>
  </si>
  <si>
    <t>Re-elect Carole Cran as Director</t>
  </si>
  <si>
    <t>Re-elect Dharmash Mistry as Director</t>
  </si>
  <si>
    <t>Re-elect Tony Rice as Director</t>
  </si>
  <si>
    <t>Intermediate Capital Group Plc</t>
  </si>
  <si>
    <t>GB00BYT1DJ19</t>
  </si>
  <si>
    <t>Elect William Rucker as Director</t>
  </si>
  <si>
    <t>Re-elect Benoit Durteste as Director</t>
  </si>
  <si>
    <t>Re-elect Antje Hensel-Roth as Director</t>
  </si>
  <si>
    <t>Re-elect Andrew Sykes as Director</t>
  </si>
  <si>
    <t>Re-elect Virginia Holmes as Director</t>
  </si>
  <si>
    <t>Re-elect Rosemary Leith as Director</t>
  </si>
  <si>
    <t>Re-elect Matthew Lester as Director</t>
  </si>
  <si>
    <t>Re-elect Michael Nelligan as Director</t>
  </si>
  <si>
    <t>Re-elect Amy Schioldager as Director</t>
  </si>
  <si>
    <t>Re-elect Stephen Welton as Director</t>
  </si>
  <si>
    <t>Elect David Bicarregui as Director</t>
  </si>
  <si>
    <t>International Distributions Services Plc</t>
  </si>
  <si>
    <t>GB00BDVZYZ77</t>
  </si>
  <si>
    <t>Re-elect Martin Seidenberg as Director</t>
  </si>
  <si>
    <t>Re-elect Mick Jeavons as Director</t>
  </si>
  <si>
    <t>Re-elect Baroness Hogg as Director</t>
  </si>
  <si>
    <t>Re-elect Maria da Cunha as Director</t>
  </si>
  <si>
    <t>Re-elect Michael Findlay as Director</t>
  </si>
  <si>
    <t>Re-elect Lynne Peacock as Director</t>
  </si>
  <si>
    <t>Re-elect Shashi Verma as Director</t>
  </si>
  <si>
    <t>Re-elect Jourik Hooghe as Director</t>
  </si>
  <si>
    <t>Elect Ingrid Ebner as Director</t>
  </si>
  <si>
    <t>Johnson Matthey Plc</t>
  </si>
  <si>
    <t>GB00BZ4BQC70</t>
  </si>
  <si>
    <t>Elect Barbara Jeremiah as Director</t>
  </si>
  <si>
    <t>Re-elect Liam Condon as Director</t>
  </si>
  <si>
    <t>Re-elect Rita Forst as Director</t>
  </si>
  <si>
    <t>Re-elect Xiaozhi Liu as Director</t>
  </si>
  <si>
    <t>Re-elect Chris Mottershead as Director</t>
  </si>
  <si>
    <t>Re-elect John O'Higgins as Director</t>
  </si>
  <si>
    <t>Re-elect Stephen Oxley as Director</t>
  </si>
  <si>
    <t>Re-elect Patrick Thomas as Director</t>
  </si>
  <si>
    <t>Re-elect Doug Webb as Director</t>
  </si>
  <si>
    <t>Approve Cancellation of the Listing of Ordinary Shares from the Premium Segment of the Official List of the Financial Conduct Authority and Remove Ordinary Shares from Trading on the London Stock Exchange plc's Main Market</t>
  </si>
  <si>
    <t>Lenovo Group Limited</t>
  </si>
  <si>
    <t>HK0992009065</t>
  </si>
  <si>
    <t>Elect Yang Yuanqing as Director</t>
  </si>
  <si>
    <t>Elect Zhu Linan as Director</t>
  </si>
  <si>
    <t>Elect William O. Grabe as Director</t>
  </si>
  <si>
    <t>Elect Yang Lan as Director</t>
  </si>
  <si>
    <t>Mapletree Logistics Trust</t>
  </si>
  <si>
    <t>SG1S03926213</t>
  </si>
  <si>
    <t>SIA Engineering Company Limited</t>
  </si>
  <si>
    <t>SG1I53882771</t>
  </si>
  <si>
    <t>Elect Tang Kin Fei as Director</t>
  </si>
  <si>
    <t>Elect Wee Siew Kim as Director</t>
  </si>
  <si>
    <t>Elect Mak Swee Wah as Director</t>
  </si>
  <si>
    <t>Elect Chong Chuan Neo as Director</t>
  </si>
  <si>
    <t>Elect Tan Tze Gay as Director</t>
  </si>
  <si>
    <t>Approve Grant of Awards and Issuance of Shares Under the SIAEC Performance Share Plan 2014 and/or the SIAEC Restricted Share Plan 2014</t>
  </si>
  <si>
    <t>SSE Plc</t>
  </si>
  <si>
    <t>GB0007908733</t>
  </si>
  <si>
    <t>Re-elect Gregor Alexander as Director</t>
  </si>
  <si>
    <t>Re-elect Lady Elish Angiolini as Director</t>
  </si>
  <si>
    <t>Re-elect Tony Cocker as Director</t>
  </si>
  <si>
    <t>Re-elect Debbie Crosbie as Director</t>
  </si>
  <si>
    <t>Re-elect Helen Mahy as Director</t>
  </si>
  <si>
    <t>Re-elect Alistair Phillips-Davies as Director</t>
  </si>
  <si>
    <t>Re-elect Martin Pibworth as Director</t>
  </si>
  <si>
    <t>Re-elect Melanie Smith as Director</t>
  </si>
  <si>
    <t>Approve Net Zero Transition Report</t>
  </si>
  <si>
    <t>UPL Limited</t>
  </si>
  <si>
    <t>INE628A01036</t>
  </si>
  <si>
    <t>Approve Business Realignment Consisting of Slump Sale of Specialty Chemical Business to UPL Speciality Chemicals Limited</t>
  </si>
  <si>
    <t>Vodacom Group Ltd.</t>
  </si>
  <si>
    <t>ZAE000132577</t>
  </si>
  <si>
    <t>Accept Financial Statements and Statutory Reports for the Year Ended 31 March 2023</t>
  </si>
  <si>
    <t>Elect Anna Dimitrova as Director</t>
  </si>
  <si>
    <t>Re-elect Shameel Aziz Joosub as Director</t>
  </si>
  <si>
    <t>Re-elect Khumo Shuenyane as Director</t>
  </si>
  <si>
    <t>Re-elect Clive Thomson as Director</t>
  </si>
  <si>
    <t>Re-elect Pierre Klotz as Director</t>
  </si>
  <si>
    <t>Re-elect Leanne Wood as Director</t>
  </si>
  <si>
    <t>Reappoint Ernst &amp; Young Inc. as Auditors with W Kinnear as the Individual Registered Auditor</t>
  </si>
  <si>
    <t>Re-elect Clive Thomson as Member of the Audit, Risk and Compliance Committee</t>
  </si>
  <si>
    <t>Re-elect Khumo Shuenyane as Member of the Audit, Risk and Compliance Committee</t>
  </si>
  <si>
    <t>Re-elect Nomkhita Nqweni as Member of the Audit, Risk and Compliance Committee</t>
  </si>
  <si>
    <t>Approve Increase in Non-Executive Directors' Fees</t>
  </si>
  <si>
    <t>Approve Financial Assistance to Related and Inter-related Companies</t>
  </si>
  <si>
    <t>McKesson Corporation</t>
  </si>
  <si>
    <t>US58155Q1031</t>
  </si>
  <si>
    <t>Elect Director Dominic J. Caruso</t>
  </si>
  <si>
    <t>Elect Director James H. Hinton</t>
  </si>
  <si>
    <t>Elect Director Bradley E. Lerman</t>
  </si>
  <si>
    <t>Elect Director Linda P. Mantia</t>
  </si>
  <si>
    <t>Elect Director Maria Martinez</t>
  </si>
  <si>
    <t>Elect Director Susan R. Salka</t>
  </si>
  <si>
    <t>Elect Director Kathleen Wilson-Thompson</t>
  </si>
  <si>
    <t>Nine Dragons Paper (Holdings) Limited</t>
  </si>
  <si>
    <t>BMG653181005</t>
  </si>
  <si>
    <t>Approve Recovered Paper, Recycled Pulp and Woodchips Agreement, Proposed Annual Caps and Related Transactions</t>
  </si>
  <si>
    <t>SATS Ltd.</t>
  </si>
  <si>
    <t>SG1I52882764</t>
  </si>
  <si>
    <t>Elect Chia Kim Huat as Director</t>
  </si>
  <si>
    <t>Elect Jessica Tan Soon Neo as Director</t>
  </si>
  <si>
    <t>Elect Deborah Tan Yang Sock (Deborah Ong) as Director</t>
  </si>
  <si>
    <t>Elect Detlef Andreas Trefzger as Director</t>
  </si>
  <si>
    <t>Elect Eng Aik Meng as Director</t>
  </si>
  <si>
    <t>Approve KPMG LLP Auditors and Authorize Board to Fix Their Remuneration</t>
  </si>
  <si>
    <t>Approve Grant of Awards and Issuance of Shares Under the SATS Performance Share Plan and/or the SATS Restricted Share Plan</t>
  </si>
  <si>
    <t>Topsports International Holdings Limited</t>
  </si>
  <si>
    <t>KYG8924B1041</t>
  </si>
  <si>
    <t>5a1</t>
  </si>
  <si>
    <t>Elect Leung Kam Kwan as Director</t>
  </si>
  <si>
    <t>5a2</t>
  </si>
  <si>
    <t>Elect Sheng Baijiao as Director</t>
  </si>
  <si>
    <t>5a3</t>
  </si>
  <si>
    <t>Elect Lam Yiu Kin as Director</t>
  </si>
  <si>
    <t>United Utilities Group Plc</t>
  </si>
  <si>
    <t>GB00B39J2M42</t>
  </si>
  <si>
    <t>Re-elect Sir David Higgins as Director</t>
  </si>
  <si>
    <t>Re-elect Louise Beardmore as Director</t>
  </si>
  <si>
    <t>Re-elect Phil Aspin as Director</t>
  </si>
  <si>
    <t>Re-elect Liam Butterworth as Director</t>
  </si>
  <si>
    <t>Re-elect Kath Cates as Director</t>
  </si>
  <si>
    <t>Re-elect Alison Goligher as Director</t>
  </si>
  <si>
    <t>Elect Michael Lewis as Director</t>
  </si>
  <si>
    <t>Re-elect Paulette Rowe as Director</t>
  </si>
  <si>
    <t>Linde Plc</t>
  </si>
  <si>
    <t>IE000S9YS762</t>
  </si>
  <si>
    <t>Elect Director Sanjiv Lamba</t>
  </si>
  <si>
    <t>Elect Director Ann-Kristin Achleitner</t>
  </si>
  <si>
    <t>Elect Director Thomas Enders</t>
  </si>
  <si>
    <t>Elect Director Joe Kaeser</t>
  </si>
  <si>
    <t>Elect Director Victoria E. Ossadnik</t>
  </si>
  <si>
    <t>Elect Director Martin H. Richenhagen</t>
  </si>
  <si>
    <t>Bajaj Auto Limited</t>
  </si>
  <si>
    <t>INE917I01010</t>
  </si>
  <si>
    <t>Reelect Niraj Baja as Director</t>
  </si>
  <si>
    <t>Reelect Sanjiv Bajaj as Director</t>
  </si>
  <si>
    <t>Reelect Madhur Baja as Director</t>
  </si>
  <si>
    <t>Approve Reappointment and Remuneration of Rakesh Sharma as Whole-Time Director</t>
  </si>
  <si>
    <t>DXC Technology Company</t>
  </si>
  <si>
    <t>US23355L1061</t>
  </si>
  <si>
    <t>Elect Director David A. Barnes</t>
  </si>
  <si>
    <t>Elect Director Anthony Gonzalez</t>
  </si>
  <si>
    <t>Elect Director Pinkie D. Mayfield</t>
  </si>
  <si>
    <t>Elect Director Karl Racine</t>
  </si>
  <si>
    <t>Elect Director Dawn Rogers</t>
  </si>
  <si>
    <t>Elect Director Michael J. Salvino</t>
  </si>
  <si>
    <t>Elect Director Carrie W. Teffner</t>
  </si>
  <si>
    <t>Elect Director Akihiko Washington</t>
  </si>
  <si>
    <t>Elect Director Robert F. Woods</t>
  </si>
  <si>
    <t>ICON plc</t>
  </si>
  <si>
    <t>IE0005711209</t>
  </si>
  <si>
    <t>Elect Director Ciaran Murray</t>
  </si>
  <si>
    <t>Elect Director Steve Cutler</t>
  </si>
  <si>
    <t>Elect Director Ronan Murphy</t>
  </si>
  <si>
    <t>Elect Director John Climax</t>
  </si>
  <si>
    <t>Elect Director Eugene McCague</t>
  </si>
  <si>
    <t>Elect Director Joan Garahy</t>
  </si>
  <si>
    <t>Elect Director Julie O'Neill</t>
  </si>
  <si>
    <t>Elect Director Linda Grais</t>
  </si>
  <si>
    <t>Approve the Price Range for the Reissuance of Shares</t>
  </si>
  <si>
    <t>Turk Hava Yollari AO</t>
  </si>
  <si>
    <t>TRATHYAO91M5</t>
  </si>
  <si>
    <t>VF Corporation</t>
  </si>
  <si>
    <t>US9182041080</t>
  </si>
  <si>
    <t>Elect Director Richard T. Carucci</t>
  </si>
  <si>
    <t>Elect Director Alex Cho</t>
  </si>
  <si>
    <t>Elect Director Juliana L. Chugg</t>
  </si>
  <si>
    <t>Elect Director Benno Dorer</t>
  </si>
  <si>
    <t>Elect Director Mark S. Hoplamazian</t>
  </si>
  <si>
    <t>Elect Director Laura W. Lang</t>
  </si>
  <si>
    <t>Elect Director Matthew J. Shattock</t>
  </si>
  <si>
    <t>Vodafone Group Plc</t>
  </si>
  <si>
    <t>GB00BH4HKS39</t>
  </si>
  <si>
    <t>Re-elect Jean-Francois van Boxmeer as Director</t>
  </si>
  <si>
    <t>Re-elect Delphine Ernotte Cunci as Director</t>
  </si>
  <si>
    <t>Re-elect Deborah Kerr as Director</t>
  </si>
  <si>
    <t>Re-elect Maria Amparo Moraleda Martinez as Director</t>
  </si>
  <si>
    <t>Elect Christine Ramon as Director</t>
  </si>
  <si>
    <t>Re-elect Simon Segars as Director</t>
  </si>
  <si>
    <t>Approve Global Incentive Plan</t>
  </si>
  <si>
    <t>Reelect Rajiv Bajaj as Director</t>
  </si>
  <si>
    <t>Approve Issuance of Non-Convertible Debentures Through Private Placement Basis</t>
  </si>
  <si>
    <t>Reelect Doron Arbely as Director</t>
  </si>
  <si>
    <t>Reelect Tamir Cohen as Director</t>
  </si>
  <si>
    <t>Reelect Roy David as Director</t>
  </si>
  <si>
    <t>Reelect Avinadav Grinshpon as Director</t>
  </si>
  <si>
    <t>Reappoint KPMG Somekh Chaikin as Auditors, Authorize Board to Fix Their Remuneration and Report Fees Paid to Auditor for 2019</t>
  </si>
  <si>
    <t>Alpha Services &amp; Holdings SA</t>
  </si>
  <si>
    <t>GRS015003007</t>
  </si>
  <si>
    <t>Approve Offsetting of Accumulated Losses Using Reserves and Share Premium; Approve Distribution of Intragroup Dividend Reserve</t>
  </si>
  <si>
    <t>Approve Remuneration of Directors for 2022</t>
  </si>
  <si>
    <t>Approve Advance Payment of Director Remuneration for 2023</t>
  </si>
  <si>
    <t>Receive Information on Cases of Conflict of Interest</t>
  </si>
  <si>
    <t>Announce Appointment of Directors</t>
  </si>
  <si>
    <t>12b1</t>
  </si>
  <si>
    <t>Elect Diony C. Lebot as Independent Non-Executive Director</t>
  </si>
  <si>
    <t>12b2</t>
  </si>
  <si>
    <t>Elect Panagiotis I.-K. Papazoglou as Independent Non-Executive Director</t>
  </si>
  <si>
    <t>INE918I01026</t>
  </si>
  <si>
    <t>Reelect Rajivnayan Rahulkumar Bajaj as Director</t>
  </si>
  <si>
    <t>Colgate-Palmolive (India) Limited</t>
  </si>
  <si>
    <t>INE259A01022</t>
  </si>
  <si>
    <t>Reelect Jacob Sebastian Madukkakuzy as Director</t>
  </si>
  <si>
    <t>Reelect Sukanya Kripalu as Director</t>
  </si>
  <si>
    <t>Dr. Reddy's Laboratories Limited</t>
  </si>
  <si>
    <t>INE089A01023</t>
  </si>
  <si>
    <t>Reelect G V Prasad as Director</t>
  </si>
  <si>
    <t>Elect Claudio Albrecht as Director</t>
  </si>
  <si>
    <t>Reelect Leo Puri as Director</t>
  </si>
  <si>
    <t>Reelect Shikha Sharma as Director</t>
  </si>
  <si>
    <t>IE00BQPVQZ61</t>
  </si>
  <si>
    <t>Ratify PricewaterhouseCoopers LLP as Auditors and Authorise Their Remuneration</t>
  </si>
  <si>
    <t>Elect Director Gino Santini</t>
  </si>
  <si>
    <t>Elect Director James Shannon</t>
  </si>
  <si>
    <t>Elect Director Timothy P. Walbert</t>
  </si>
  <si>
    <t>Kyndryl Holdings, Inc.</t>
  </si>
  <si>
    <t>US50155Q1004</t>
  </si>
  <si>
    <t>Elect Director Jana Schreuder</t>
  </si>
  <si>
    <t>Elect Director Howard I. Ungerleider</t>
  </si>
  <si>
    <t>Macquarie Group Limited</t>
  </si>
  <si>
    <t>AU000000MQG1</t>
  </si>
  <si>
    <t>Adopt Remuneration Report</t>
  </si>
  <si>
    <t>Approve Termination Benefits</t>
  </si>
  <si>
    <t>Approve Participation of Shemara Wikramanayake in the Macquarie Group Employee Retained Equity Plan</t>
  </si>
  <si>
    <t>Elect Nicola M Wakefield Evans as Director</t>
  </si>
  <si>
    <t>Elect Susan Lloyd-Hurwitz as Director</t>
  </si>
  <si>
    <t>Oracle Financial Services Software Limited</t>
  </si>
  <si>
    <t>INE881D01027</t>
  </si>
  <si>
    <t>Reelect Harinderjit Singh as Director</t>
  </si>
  <si>
    <t>Reelect Chaitanya Kamat as Director</t>
  </si>
  <si>
    <t>Reelect Jane Murphy as Director</t>
  </si>
  <si>
    <t>Singapore Airlines Limited</t>
  </si>
  <si>
    <t>SG1V61937297</t>
  </si>
  <si>
    <t>Approve Directors' Emoluments</t>
  </si>
  <si>
    <t>Approve Grant of Awards and Issuance of Shares Under the SIA Performance Share Plan 2014 and/or the SIA Restricted Share Plan 2014</t>
  </si>
  <si>
    <t>Elect Goh Choon Phong as Director</t>
  </si>
  <si>
    <t>Elect Dominic Ho Chiu Fai as Director</t>
  </si>
  <si>
    <t>Elect Lee Kim Shin as Director</t>
  </si>
  <si>
    <t>Tech Mahindra Limited</t>
  </si>
  <si>
    <t>INE669C01036</t>
  </si>
  <si>
    <t>Confirm Interim (Special) Dividend and Declare Final Dividend (Including Special Dividend)</t>
  </si>
  <si>
    <t>Reelect Manoj Bhat as Director</t>
  </si>
  <si>
    <t>Elect Mohit Joshi as Director</t>
  </si>
  <si>
    <t>Approve Appointment and Remuneration of Mohit Joshi as Whole-Time Director designated as Managing Director (Designate) and Key Managerial Personnel</t>
  </si>
  <si>
    <t>Reelect Ashish Kotecha as Director</t>
  </si>
  <si>
    <t>Elect Nurani Subramanian Vishwanathan (N. S. Vishwanathan) as Director</t>
  </si>
  <si>
    <t>Approve Appointment and Remuneration of Nurani Subramanian Vishwanathan (N. S. Vishwanathan) as Non-Executive (Part-time) Chairman</t>
  </si>
  <si>
    <t>Elect Subrat Mohanty as Director and Approve Appointment and Remuneration of Subrat Mohanty as Director and Whole-Time Director (designated as Executive Director)</t>
  </si>
  <si>
    <t>Approve Revision in the Remuneration Payable to Amitabh Chaudhry as Managing Director &amp; CEO</t>
  </si>
  <si>
    <t>Approve Revision in the Remuneration Payable to Rajiv Anand as Deputy Managing Director</t>
  </si>
  <si>
    <t>Approve Borrowing/Raising of Funds/Foreign Currency by Issuance of Debt Securities on Private Placement Basis</t>
  </si>
  <si>
    <t>Approve Material Related Party Transactions for Acceptance of Deposits in Current/Savings Account or Any Other Similar Accounts Permitted to be Opened Under Applicable Laws</t>
  </si>
  <si>
    <t>Approve Material Related Party Transactions for Subscription of Securities Issued by the Related Parties and/or Purchase of Securities (of Related or Other Unrelated Parties) from Related Parties</t>
  </si>
  <si>
    <t>Approve Material Related Party Transactions for Sale of Securities (of Related or Other Unrelated Parties) to Related Parties</t>
  </si>
  <si>
    <t>Approve Material Related Party Transactions for Issue of Securities of the Bank to Related Parties, Payment of Interest and Redemption Amount Thereof</t>
  </si>
  <si>
    <t>Approve Material Related Party Transactions for Receipt of Fees/Commission for Distribution of Insurance Products and Other Related Business</t>
  </si>
  <si>
    <t>Approve Material Related Party Transactions for Fund Based or Non-Fund Based Credit Facilities Including Consequential Interest/Fees</t>
  </si>
  <si>
    <t>Approve Material Related Party Transactions for Money Market Instruments/Term Borrowing/Term Lending (Including Repo/Reverse Repo)</t>
  </si>
  <si>
    <t>Approve Material Related Party Transactions Pertaining to Forex and Derivative Contracts</t>
  </si>
  <si>
    <t>Reelect Sajjan Jindal as Director</t>
  </si>
  <si>
    <t>Approve Issuance of Specified Securities to Qualified Institutional Buyers</t>
  </si>
  <si>
    <t>Approve Material Related Party Transactions with JSW One Distribution Limited</t>
  </si>
  <si>
    <t>Mahindra &amp; Mahindra Financial Services Limited</t>
  </si>
  <si>
    <t>INE774D01024</t>
  </si>
  <si>
    <t>Approve that the Vacancy on the Board Not be Filled From the Retirement of Amit Kumar Sinha</t>
  </si>
  <si>
    <t>Elect Raul Rebello as Director</t>
  </si>
  <si>
    <t>Approve Appointment and Remuneration of Raul Rebello as Whole-Time Director designated as Executive Director and MD &amp; CEO - Designate until April 29, 2024 and as Managing Director designated as Managing Director &amp; CEO from April 30, 2024 to April 30, 2028</t>
  </si>
  <si>
    <t>Elect Amarjyoti Barua as Director</t>
  </si>
  <si>
    <t>Elect Ashwani Ghai as Director</t>
  </si>
  <si>
    <t>Reelect Milind Sarwate as Director</t>
  </si>
  <si>
    <t>Approve Mahindra and Mahindra Financial Services Limited -  Restricted Stock Units Plan 2023</t>
  </si>
  <si>
    <t>Approve Provision of Money by the Company to Mahindra &amp; Mahindra Financial Services Limited Employees' Stock Option Trust under the Mahindra and Mahindra Financial Services Limited - Restricted Stock Units Plan 2023</t>
  </si>
  <si>
    <t>Approve Material Related Party Transactions between the Company and Mahindra &amp; Mahindra Limited</t>
  </si>
  <si>
    <t>Amend Object Clause of the Memorandum of Association</t>
  </si>
  <si>
    <t>Approve Increase in Borrowing Limits</t>
  </si>
  <si>
    <t>Mapletree Pan Asia Commercial Trust</t>
  </si>
  <si>
    <t>SG2D18969584</t>
  </si>
  <si>
    <t>Approve PricewaterhouseCoopers LLP as Auditor and Authorize Manager to Fix Their Remuneration</t>
  </si>
  <si>
    <t>National Bank of Greece SA</t>
  </si>
  <si>
    <t>GRS003003035</t>
  </si>
  <si>
    <t>Singapore Telecommunications Limited</t>
  </si>
  <si>
    <t>SG1T75931496</t>
  </si>
  <si>
    <t>Elect Lee Theng Kiat as Director</t>
  </si>
  <si>
    <t>Elect Yong Ying-I as Director</t>
  </si>
  <si>
    <t>Approve Grant of Awards and Issuance of Shares Pursuant to the SingTel Performance Share Plan 2012</t>
  </si>
  <si>
    <t>Approve Mandate for Transactions with Sembcorp Power Pte Ltd under the Conditional Power Purchase Agreement</t>
  </si>
  <si>
    <t>Approve Adjustment of Matters Relating to the Provision of Related Guarantee</t>
  </si>
  <si>
    <t>Elect Jiao Jian as Board Chair</t>
  </si>
  <si>
    <t>1.2.1</t>
  </si>
  <si>
    <t>Slate 1 Submitted by Marco Polo International Italy Srl and Camfin SpA</t>
  </si>
  <si>
    <t>1.2.2</t>
  </si>
  <si>
    <t>Fattal Holdings (1998) Ltd.</t>
  </si>
  <si>
    <t>IL0011434292</t>
  </si>
  <si>
    <t>Reappoint Kost Forer Gabbay &amp; Kasierer (Ernst &amp; Young) as Auditors and Report on Auditors' Fees</t>
  </si>
  <si>
    <t>Reelect David Fattal as Director</t>
  </si>
  <si>
    <t>Reelect Shimshon Harel as Director</t>
  </si>
  <si>
    <t>Reelect Yuval Bronstein as Director</t>
  </si>
  <si>
    <t>Reelect Shahar Aka as Director</t>
  </si>
  <si>
    <t>Approve Spin-off of AT Towers Business Unit to A1 Towers Holding GmbH; Approve Spin-off of shares in A1 Towers Holding GmbH to form EuroTeleSites AG</t>
  </si>
  <si>
    <t>Titan Company Limited</t>
  </si>
  <si>
    <t>INE280A01028</t>
  </si>
  <si>
    <t>Reelect B Santhanam as Director</t>
  </si>
  <si>
    <t>Approve Material Related Party Transactions between Titan Company Limited and Titan Global Retail LLC, Dubai</t>
  </si>
  <si>
    <t>Approve Appoinment of Branch Auditors and Authorize Board to Fix Their Remuneration</t>
  </si>
  <si>
    <t>Reelect Zeev Vurembrand as External Director</t>
  </si>
  <si>
    <t>Approve Updated Compensation of Gil Sharon, Chairman</t>
  </si>
  <si>
    <t>Flex Ltd.</t>
  </si>
  <si>
    <t>SG9999000020</t>
  </si>
  <si>
    <t>Approve Issuance of Shares without Preemptive Rights</t>
  </si>
  <si>
    <t>Elect Director Michael D. Capellas</t>
  </si>
  <si>
    <t>Elect Director Michael E. Hurlston</t>
  </si>
  <si>
    <t>Elect Director Erin L. McSweeney</t>
  </si>
  <si>
    <t>Elect Director Lay Koon Tan</t>
  </si>
  <si>
    <t>Elect Director William D. Watkins</t>
  </si>
  <si>
    <t>GlobalFoundries Inc.</t>
  </si>
  <si>
    <t>KYG393871085</t>
  </si>
  <si>
    <t>Elect Director Martin L. Edelman</t>
  </si>
  <si>
    <t>Elect Director David Kerko</t>
  </si>
  <si>
    <t>Elect Director Jack Lazar</t>
  </si>
  <si>
    <t>Elect Director Carlos Obeid</t>
  </si>
  <si>
    <t>Approve Grant of Unregistered Options to Eyal Ben Simon, CEO</t>
  </si>
  <si>
    <t>Approve Grant of Unregistered Options to Benjamin Gabbay, Chairman</t>
  </si>
  <si>
    <t>Turkiye Halk Bankasi AS</t>
  </si>
  <si>
    <t>TRETHAL00019</t>
  </si>
  <si>
    <t>Approve Accounting Transfers</t>
  </si>
  <si>
    <t>Approve Discharge of Board and Internal Auditors</t>
  </si>
  <si>
    <t>Elect Board of Directors and Internal Auditors</t>
  </si>
  <si>
    <t>Approve Remuneration of Directors and Internal Auditors</t>
  </si>
  <si>
    <t>Grant Permission for Board Members to Engage in Commercial Transactions with Company and Be Involved with Companies with Similar Corporate Purpose and Receive Information in Accordance with Article 1.3.6 of Corporate Governance Principles</t>
  </si>
  <si>
    <t>Receive Information on Share Repurchases</t>
  </si>
  <si>
    <t>Turkiye Vakiflar Bankasi TAO</t>
  </si>
  <si>
    <t>TREVKFB00019</t>
  </si>
  <si>
    <t>Amend Company Articles</t>
  </si>
  <si>
    <t>Appoint Internal Statutory Auditors</t>
  </si>
  <si>
    <t>Receive Information on Sustainability Activities</t>
  </si>
  <si>
    <t>Albertsons Companies, Inc.</t>
  </si>
  <si>
    <t>US0130911037</t>
  </si>
  <si>
    <t>Ratify Deloitte and Touche LLP as Auditors</t>
  </si>
  <si>
    <t>Elect Director Vivek Sankaran</t>
  </si>
  <si>
    <t>Elect Director James Donald</t>
  </si>
  <si>
    <t>Elect Director Chan Galbato</t>
  </si>
  <si>
    <t>Elect Director Sharon Allen</t>
  </si>
  <si>
    <t>Elect Director Kim Fennebresque</t>
  </si>
  <si>
    <t>Elect Director Allen Gibson</t>
  </si>
  <si>
    <t>Elect Director Alan Schumacher</t>
  </si>
  <si>
    <t>Elect Director Brian Kevin Turner</t>
  </si>
  <si>
    <t>Elect Director Mary Elizabeth West</t>
  </si>
  <si>
    <t>Elect Director Scott Wille</t>
  </si>
  <si>
    <t>Check Point Software Technologies Ltd.</t>
  </si>
  <si>
    <t>IL0010824113</t>
  </si>
  <si>
    <t>Elect  Ray Rothrock as Director</t>
  </si>
  <si>
    <t>Ratify Appointment of Kost, Forer, Gabbay &amp; Kasierer as Auditors and Authorize Board to Fix Their Remuneration</t>
  </si>
  <si>
    <t>Approve Compensation of CEO</t>
  </si>
  <si>
    <t>Approve Amended Compensation of Non-Executive Directors</t>
  </si>
  <si>
    <t>Reelect Gil Shwed as Director</t>
  </si>
  <si>
    <t>Reelect Jerry Ungerman as Director</t>
  </si>
  <si>
    <t>Reelect Tzipi Ozer-Armon as Director</t>
  </si>
  <si>
    <t>Reelect Tal Shavit as Director</t>
  </si>
  <si>
    <t>Elect Jill D. Smith as Director</t>
  </si>
  <si>
    <t>Reelect Shai Weiss as Director</t>
  </si>
  <si>
    <t>Vote FOR if you are NOT a controlling shareholder and do NOT have a personal interest in one or several resolutions, as indicated in the proxy card; otherwise, vote AGAINST. If you vote AGAINST, please provide an explanation to your account manager</t>
  </si>
  <si>
    <t>Approve Satisfaction of the Conditions of the Issuance of A Shares to Specific Entities</t>
  </si>
  <si>
    <t>Approve Feasibility Report on the Use of Proceeds from the Issuance of A Shares to Specific Entities</t>
  </si>
  <si>
    <t>Approve Report on Use of Proceeds from the Previous Fund-Raising Activities</t>
  </si>
  <si>
    <t>Approve Impacts of Dilution of Current Returns of the Issuance of Shares to Specific Entities and the Remedial Returns Measures and the Undertakings from Controlling Shareholder, Directors and Senior Management</t>
  </si>
  <si>
    <t>Approve Demonstration and Analysis Report Relating to the Company's Plan on Issuance of Shares to Specific Entities</t>
  </si>
  <si>
    <t>Approve Types of Shares to be Issued and the Nominal Value</t>
  </si>
  <si>
    <t>Approve Issue Method and Period</t>
  </si>
  <si>
    <t>Approve Subscribers and Subscription Method</t>
  </si>
  <si>
    <t>Approve Price Benchmark Date, Issue Price and Pricing Method</t>
  </si>
  <si>
    <t>Approve Proceeds Raised and the Use of Proceeds</t>
  </si>
  <si>
    <t>Approve Arrangement for the Distribution of Undistributed Profits Accumulated Before the Issuance of A Shares to Specific Entities</t>
  </si>
  <si>
    <t>Approve Validity Period of this Resolution Regarding the Issuance of A Shares to Specific Entities</t>
  </si>
  <si>
    <t>Approve Preliminary Proposal of the Issuance of A Shares to Specific Entities</t>
  </si>
  <si>
    <t>Approve Connected Transactions Involved in the Issuance of A Shares to Specific Entities</t>
  </si>
  <si>
    <t>Approve Connected Transactions Involved in the Issuance of H Shares to Specific Entities</t>
  </si>
  <si>
    <t>Approve Conditional Subscription Agreement in Relation to Subscription of A Shares under the Issuance of A Shares to Specific Entities</t>
  </si>
  <si>
    <t>Approve Conditional Subscription Agreement in Relation to Subscription of H Shares under the Issuance of H Shares to Specific Entities</t>
  </si>
  <si>
    <t>Authorize Board or Authorized Persons to Amend Relevant Articles of the Articles of Association upon Completion of the Issuance of Shares to Specific Entities</t>
  </si>
  <si>
    <t>Authorize Board or Authorized Persons to Deal with All Matters in Relation to the Issuance of A Shares and H Shares to Specific Entities</t>
  </si>
  <si>
    <t>Jazz Pharmaceuticals plc</t>
  </si>
  <si>
    <t>IE00B4Q5ZN47</t>
  </si>
  <si>
    <t>Elect Director Bruce C. Cozadd</t>
  </si>
  <si>
    <t>Elect Director Heather Ann McSharry</t>
  </si>
  <si>
    <t>Elect Director Anne O'Riordan</t>
  </si>
  <si>
    <t>Elect Director Rick E. Winningham</t>
  </si>
  <si>
    <t>Ralph Lauren Corporation</t>
  </si>
  <si>
    <t>US7512121010</t>
  </si>
  <si>
    <t>Elect Director Linda Findley</t>
  </si>
  <si>
    <t>Elect Director Michael A. George</t>
  </si>
  <si>
    <t>ASKUL Corp.</t>
  </si>
  <si>
    <t>JP3119920001</t>
  </si>
  <si>
    <t>Elect Director Yoshioka, Akira</t>
  </si>
  <si>
    <t>Elect Director Koshimizu, Hironori</t>
  </si>
  <si>
    <t>Elect Director Tamai, Tsuguhiro</t>
  </si>
  <si>
    <t>Elect Director Kawamura, Katsuhiro</t>
  </si>
  <si>
    <t>Elect Director Hokari, Shinichi</t>
  </si>
  <si>
    <t>Elect Director Ichige, Yumiko</t>
  </si>
  <si>
    <t>Elect Director Goto, Genri</t>
  </si>
  <si>
    <t>Elect Director Tsukahara, Kazuo</t>
  </si>
  <si>
    <t>Elect Director Aoyama, Naomi</t>
  </si>
  <si>
    <t>Elect Director Imaizumi, Tadahisa</t>
  </si>
  <si>
    <t>DLF Limited</t>
  </si>
  <si>
    <t>INE271C01023</t>
  </si>
  <si>
    <t>Reelect Savitri Devi Singh as Director</t>
  </si>
  <si>
    <t>Reelect Ashok Kumar Tyagi as Director</t>
  </si>
  <si>
    <t>Mahindra &amp; Mahindra Limited</t>
  </si>
  <si>
    <t>INE101A01026</t>
  </si>
  <si>
    <t>Reelect Vijay Kumar Sharma as Director</t>
  </si>
  <si>
    <t>Reelect Anand G. Mahindra as Director</t>
  </si>
  <si>
    <t>Approve Payment of Remuneration to Anand G. Mahindra as Non-Executive Chairman</t>
  </si>
  <si>
    <t>Approve Revision in the Terms of Remuneration to Anish Shah as Manading Director and Chief Executive Officer</t>
  </si>
  <si>
    <t>Approve Revision in the Terms of Remuneration to Rajesh Jejurikar as Executive Director and CEO (Auto and Farm Sector)</t>
  </si>
  <si>
    <t>Approve Material Related Party Transactions between the Company and its Subsidiaries/Associate</t>
  </si>
  <si>
    <t>Approve Material Related Party Transactions Pertaining to a Subsidiary of the Company</t>
  </si>
  <si>
    <t>Approve Material Modification of Earlier Approved Material Related Party Transactions between the Company and its Subsidiaries/Associate</t>
  </si>
  <si>
    <t>INE102D01028</t>
  </si>
  <si>
    <t>Reelect Pirojsha Godrej as Director</t>
  </si>
  <si>
    <t>Reelect Nadir Godrej as Director</t>
  </si>
  <si>
    <t>Elect Shalini Puchalapalli as Director</t>
  </si>
  <si>
    <t>Elbit Systems Ltd.</t>
  </si>
  <si>
    <t>IL0010811243</t>
  </si>
  <si>
    <t>Reelect Michael Federmann as Director</t>
  </si>
  <si>
    <t>Reelect Ehud (Udi) Adam as Director</t>
  </si>
  <si>
    <t>Reelect Rina Baum as Director</t>
  </si>
  <si>
    <t>Reelect David Federmann as Director</t>
  </si>
  <si>
    <t>Reelect Tzipi Linvni as Director</t>
  </si>
  <si>
    <t>Reelect Dov Ninveh as Director</t>
  </si>
  <si>
    <t>Reelect Ehood (Udi) Nisan as Director</t>
  </si>
  <si>
    <t>Reelect Noaz Bar Nir as External Director</t>
  </si>
  <si>
    <t>Issue Extended Indemnification Agreements to Michael Federmann and David Federmann</t>
  </si>
  <si>
    <t>Issue Extended Exemption Agreements to Michael Federmann and David Federmann</t>
  </si>
  <si>
    <t>Elect Wang Tingke as Director</t>
  </si>
  <si>
    <t>Elect Yu Ze as Director</t>
  </si>
  <si>
    <t>Elect Jiang Caishi as Director</t>
  </si>
  <si>
    <t>Elect Zhang Daoming as Director</t>
  </si>
  <si>
    <t>Elect Hu Wei as Director</t>
  </si>
  <si>
    <t>Elect Li Tao as Director</t>
  </si>
  <si>
    <t>Elect Qu Xiaohui as Director</t>
  </si>
  <si>
    <t>Elect Wei Chenyang as Director</t>
  </si>
  <si>
    <t>Elect Li Weibin as Director</t>
  </si>
  <si>
    <t>Elect Qu Xiaobo as Director</t>
  </si>
  <si>
    <t>Elect Dong Qingxiu as Supervisor</t>
  </si>
  <si>
    <t>Elect Wang Yadong as Supervisor</t>
  </si>
  <si>
    <t>Elect Li Shuk Yin Edwin as Supervisor</t>
  </si>
  <si>
    <t>Elect Carson Wen as Supervisor</t>
  </si>
  <si>
    <t>Tata Motors Limited</t>
  </si>
  <si>
    <t>INE155A01022</t>
  </si>
  <si>
    <t>Reelect N Chandrasekaran as Director</t>
  </si>
  <si>
    <t>Elect Usha Sangwan as Director</t>
  </si>
  <si>
    <t>Approve Material Related Party Transactions Between the Company and Tata Technologies Limited</t>
  </si>
  <si>
    <t>Approve Material Related Party Transactions of TMF Holdings Limited, a Subsidiary of the Company with Tata Cummins Private Limited</t>
  </si>
  <si>
    <t>Approve Material Related Party Transactions of the Company and its Identified Subsidiaries with Tata Capital Financial Services</t>
  </si>
  <si>
    <t>Approve Material Related Party Transactions of the Company and its Identified Subsidiaries with Fiat India Automobiles Private Limited</t>
  </si>
  <si>
    <t>Approve Material Related Party Transactions of Tata Motors Passenger Vehicles Limited</t>
  </si>
  <si>
    <t>Approve Material Related Party Transactions of Jaguar Land Rover Group of Companies with Chery Jaguar Land Rover Automotive Company Limited</t>
  </si>
  <si>
    <t>Approve Material Related Party Transactions of the Company and its Identified Subsidiaries Including Jaguar Land Rover Group of Companies with Tata Consultancy Services Limited</t>
  </si>
  <si>
    <t>Approve Material Related Party Transactions with Tata Steel Limited</t>
  </si>
  <si>
    <t>Approve Material Related Party Transactions between Tata Cummins Private Limited</t>
  </si>
  <si>
    <t>CAE Inc.</t>
  </si>
  <si>
    <t>CA1247651088</t>
  </si>
  <si>
    <t>Elect Director Ayman Antoun</t>
  </si>
  <si>
    <t>Elect Director Michael E. Roach</t>
  </si>
  <si>
    <t>Elect Director Andrew J. Stevens</t>
  </si>
  <si>
    <t>Elect Director Margaret S. (Peg) Billson</t>
  </si>
  <si>
    <t>Elect Director Elise Eberwein</t>
  </si>
  <si>
    <t>Elect Director Marianne Harrison</t>
  </si>
  <si>
    <t>Elect Director Francois Olivier</t>
  </si>
  <si>
    <t>Approve Omnibus Incentive Plan</t>
  </si>
  <si>
    <t>Hero Motocorp Limited</t>
  </si>
  <si>
    <t>INE158A01026</t>
  </si>
  <si>
    <t>Reelect Suman Kant Munjal as Director</t>
  </si>
  <si>
    <t>Reelect Jagmohan Singh Raju as Director</t>
  </si>
  <si>
    <t>Approve Grant of Options to Hanan Friedman, CEO</t>
  </si>
  <si>
    <t>Approve Restricted Shares Plan to Directors</t>
  </si>
  <si>
    <t>Electronic Arts Inc.</t>
  </si>
  <si>
    <t>US2855121099</t>
  </si>
  <si>
    <t>Elect Director Kofi A. Bruce</t>
  </si>
  <si>
    <t>Elect Director Rachel A. Gonzalez</t>
  </si>
  <si>
    <t>Elect Director Jeffrey T. Huber</t>
  </si>
  <si>
    <t>Elect Director Talbott Roche</t>
  </si>
  <si>
    <t>Elect Director Richard A. Simonson</t>
  </si>
  <si>
    <t>Elect Director Heidi J. Ueberroth</t>
  </si>
  <si>
    <t>Elect Director Andrew Wilson</t>
  </si>
  <si>
    <t>Elect Chen Xinjian as Non-independent Director</t>
  </si>
  <si>
    <t>TSURUHA Holdings, Inc.</t>
  </si>
  <si>
    <t>JP3536150000</t>
  </si>
  <si>
    <t>Elect Director Tsuruha, Tatsuru</t>
  </si>
  <si>
    <t>Elect Director Tsuruha, Jun</t>
  </si>
  <si>
    <t>Elect Director Ogawa, Hisaya</t>
  </si>
  <si>
    <t>Elect Director Murakami, Shoichi</t>
  </si>
  <si>
    <t>Elect Director Yahata, Masahiro</t>
  </si>
  <si>
    <t>Elect Director Tanaka, Wakana</t>
  </si>
  <si>
    <t>Elect Director Okuno, Hiroshi</t>
  </si>
  <si>
    <t>Elect Director and Audit Committee Member Ofune, Masahiro</t>
  </si>
  <si>
    <t>Elect Director and Audit Committee Member Sato, Harumi</t>
  </si>
  <si>
    <t>Elect Director and Audit Committee Member Okazaki, Takuya</t>
  </si>
  <si>
    <t>Appoint Shareholder Director and Audit Committee Member Nominee Gohara, Nobuo</t>
  </si>
  <si>
    <t>Appoint Shareholder Director and Audit Committee Member Nominee Nakamura, Motohiko</t>
  </si>
  <si>
    <t>Appoint Shareholder Director and Audit Committee Member Nominee Nakahata, Yuko</t>
  </si>
  <si>
    <t>Appoint Shareholder Director Nominee Tamagami, Muneto</t>
  </si>
  <si>
    <t>Appoint Shareholder Director Nominee Ikeda, Akiko</t>
  </si>
  <si>
    <t>Remove Incumbent Director and Audit Committee Member Fujii, Fumiyo</t>
  </si>
  <si>
    <t>Approve Compensation for Outside Directors Who Are Not Audit Committee Members</t>
  </si>
  <si>
    <t>Approve Compensation for Outside Directors Who Are Audit Committee Members</t>
  </si>
  <si>
    <t>Amend Restricted Stock Plan</t>
  </si>
  <si>
    <t>Amend Articles to Abolish Company Chairperson and Company Vice Chairperson Posts</t>
  </si>
  <si>
    <t>Amend Articles to Separate Chairperson of the Board and CEO, and Appoint Outside Director as Board Chairperson</t>
  </si>
  <si>
    <t>GS Engineering &amp; Construction Corp.</t>
  </si>
  <si>
    <t>KR7006360002</t>
  </si>
  <si>
    <t>Elect Choi Hyeon-suk as Outside Director</t>
  </si>
  <si>
    <t>Elect Choi Hyeon-suk as a Member of Audit Committee</t>
  </si>
  <si>
    <t>ITC Limited</t>
  </si>
  <si>
    <t>INE154A01025</t>
  </si>
  <si>
    <t>Confirm Interim Dividend and Declare Final Dividend and Special Dividend</t>
  </si>
  <si>
    <t>Reelect Sumant Bhargavan as Director</t>
  </si>
  <si>
    <t>Reelect Mukesh Gupta as Director</t>
  </si>
  <si>
    <t>Approve Remuneration of S R B C &amp; CO LLP, Chartered Accountants as Auditors</t>
  </si>
  <si>
    <t>Elect Alka Marezban Bharucha as Director</t>
  </si>
  <si>
    <t>Reelect Anand Nayak as Director</t>
  </si>
  <si>
    <t>Reelect Ajit Kumar Seth as Director</t>
  </si>
  <si>
    <t>Approve Appointment and Remuneration of Hemant Malik as Whole-Time Director</t>
  </si>
  <si>
    <t>Approve Reappointment and Remuneration of Sanjiv Puri as Managing Director &amp; Chairman</t>
  </si>
  <si>
    <t>Approve Payment of Commission to Non-Executive Directors</t>
  </si>
  <si>
    <t>Approve Material Related Party Transactions with British American Tobacco (GLP) Limited, United Kingdom</t>
  </si>
  <si>
    <t>Approve Remuneration of ABK &amp; Associates, Cost Accountants</t>
  </si>
  <si>
    <t>Approve Remuneration of S. Mahadevan &amp; Co., Cost Accountants</t>
  </si>
  <si>
    <t>Saputo Inc.</t>
  </si>
  <si>
    <t>CA8029121057</t>
  </si>
  <si>
    <t>Elect Director Henry E. Demone</t>
  </si>
  <si>
    <t>Elect Director Olu Fajemirokun-Beck</t>
  </si>
  <si>
    <t>Elect Director Anthony M. Fata</t>
  </si>
  <si>
    <t>Elect Director Annalisa King</t>
  </si>
  <si>
    <t>Elect Director Diane Nyisztor</t>
  </si>
  <si>
    <t>Elect Director Franziska Ruf</t>
  </si>
  <si>
    <t>UltraTech Cement Ltd.</t>
  </si>
  <si>
    <t>INE481G01011</t>
  </si>
  <si>
    <t>Reelect Rajashree Birla as Director</t>
  </si>
  <si>
    <t>Elect Wu Lishun as Non-independent Director</t>
  </si>
  <si>
    <t>Approve Cancellation of Treasury Shares in Company's Special Securities Account</t>
  </si>
  <si>
    <t>Approve Termination of the Stock Option and Performance Share Incentive Plan, Cancellation of Stock Options and Repurchase and Cancellation of Performance Shares</t>
  </si>
  <si>
    <t>Approve Authorized Matters for the Issue of Corporate Bond</t>
  </si>
  <si>
    <t>Approve Merger Agreements Compensation Agreement and Merger by Absorption and Related Transactions</t>
  </si>
  <si>
    <t>Approve Draft and Summary of Stock Ownership Plan</t>
  </si>
  <si>
    <t>Approve Stock Ownership Plan Management Rules</t>
  </si>
  <si>
    <t>Qorvo, Inc.</t>
  </si>
  <si>
    <t>US74736K1016</t>
  </si>
  <si>
    <t>Elect Director Ralph G. Quinsey</t>
  </si>
  <si>
    <t>Elect Director Robert A. Bruggeworth</t>
  </si>
  <si>
    <t>Elect Director Judy Bruner</t>
  </si>
  <si>
    <t>Elect Director Jeffery R. Gardner</t>
  </si>
  <si>
    <t>Elect Director John R. Harding</t>
  </si>
  <si>
    <t>Elect Director Roderick D. Nelson</t>
  </si>
  <si>
    <t>Elect Director Walden C. Rhines</t>
  </si>
  <si>
    <t>Elect Director Susan L. Spradley</t>
  </si>
  <si>
    <t>Approve Creation of SEK 6 Billion Pool of Capital with Preemptive Rights</t>
  </si>
  <si>
    <t>Israel Discount Bank Ltd.</t>
  </si>
  <si>
    <t>IL0006912120</t>
  </si>
  <si>
    <t>Reappoint Ziv Haft &amp; Co. and Somekh Chaikin as Joint Auditors and Authorize Board to Fix Their Remuneration</t>
  </si>
  <si>
    <t>Reelect Aharon Abramovich as External Director</t>
  </si>
  <si>
    <t>Elect Ofer Levy as External Director</t>
  </si>
  <si>
    <t>Elect Amir Kushilevitz Ilan as External Director</t>
  </si>
  <si>
    <t>Reelect Iris Avner as External Director</t>
  </si>
  <si>
    <t>Elect Shlomo Mor-Yosef as External Director</t>
  </si>
  <si>
    <t>Elect Ari Pinto as External Director</t>
  </si>
  <si>
    <t>Elect Sigal Regev as External Director</t>
  </si>
  <si>
    <t>Approve Employment Terms of Avraham Levi, CEO</t>
  </si>
  <si>
    <t>The J. M. Smucker Company</t>
  </si>
  <si>
    <t>US8326964058</t>
  </si>
  <si>
    <t>Elect Director Mercedes Abramo</t>
  </si>
  <si>
    <t>Elect Director Tarang P. Amin</t>
  </si>
  <si>
    <t>Elect Director Susan E. Chapman-Hughes</t>
  </si>
  <si>
    <t>Elect Director Jonathan E. Johnson, III</t>
  </si>
  <si>
    <t>Elect Director Kirk L. Perry</t>
  </si>
  <si>
    <t>Elect Director Alex Shumate</t>
  </si>
  <si>
    <t>Elect Director Jodi L. Taylor</t>
  </si>
  <si>
    <t>Activia Properties, Inc.</t>
  </si>
  <si>
    <t>JP3047490002</t>
  </si>
  <si>
    <t>Amend Articles to Disclose Unitholder Meeting Materials on Internet</t>
  </si>
  <si>
    <t>Elect Executive Director Kashiwagi, Nobuhide</t>
  </si>
  <si>
    <t>Elect Alternate Executive Director Murayama, Kazuyuki</t>
  </si>
  <si>
    <t>Elect Alternate Executive Director Kamikawara, Manabu</t>
  </si>
  <si>
    <t>Elect Supervisory Director Ariga, Yoshinori</t>
  </si>
  <si>
    <t>Elect Supervisory Director Takamatsu, Kazuhiko</t>
  </si>
  <si>
    <t>Elect Alternate Supervisory Director Inagaki, Natsuko</t>
  </si>
  <si>
    <t>Infratil Limited</t>
  </si>
  <si>
    <t>New Zealand</t>
  </si>
  <si>
    <t>NZIFTE0003S3</t>
  </si>
  <si>
    <t>Elect Peter Springford as Director</t>
  </si>
  <si>
    <t>Elect Anne Urlwin as Director</t>
  </si>
  <si>
    <t>Approve Payment of FY2022 Incentive Fee by Share Issue (2022 Scrip Option) to Morrison &amp; Co Infrastructure Management Limited</t>
  </si>
  <si>
    <t>Approve Payment of FY2023 Incentive Fee by Share Issue (2023 Scrip Option) to Morrison &amp; Co Infrastructure Management Limited</t>
  </si>
  <si>
    <t>Approve the Increase in Maximum Aggregate Remuneration of Directors</t>
  </si>
  <si>
    <t>Authorize Board to Fix Remuneration of the Auditors</t>
  </si>
  <si>
    <t>Approve Issuance of H Class Shares and Listing in The Stock Exchange of Hong Kong Limited</t>
  </si>
  <si>
    <t>Approve Pricing Method</t>
  </si>
  <si>
    <t>Approve Issue Principle</t>
  </si>
  <si>
    <t>Approve Conversion to an Overseas Fundraising Company</t>
  </si>
  <si>
    <t>Approve Usage Plan of Raised Funds</t>
  </si>
  <si>
    <t>Approve Distribution Arrangement of Cumulative Earnings</t>
  </si>
  <si>
    <t>Approve Amendments to Articles of Association and Relevant Rules of Procedure</t>
  </si>
  <si>
    <t>Xero Limited</t>
  </si>
  <si>
    <t>NZXROE0001S2</t>
  </si>
  <si>
    <t>Elect Mark Cross as Director</t>
  </si>
  <si>
    <t>Elect Anjali Joshi as Director</t>
  </si>
  <si>
    <t>Approve Xero Limited USA Incentive Scheme</t>
  </si>
  <si>
    <t>Approve the Increase in Non-Executive Directors' Fee Cap</t>
  </si>
  <si>
    <t>Approve the AGAH Sale in Terms of Sections 112 and 115 of the Companies Act</t>
  </si>
  <si>
    <t>Approve Scheme of Arrangement in Terms of Sections 114 and 115 of the Companies Act</t>
  </si>
  <si>
    <t>Approve Revocation of Special Resolution Number 1 and Special Resolution Number 2 if the Reorganisation Does Not Become Unconditional or is Not Continued</t>
  </si>
  <si>
    <t>Reelect Divya Krishnan as Director</t>
  </si>
  <si>
    <t>Approve Increase in Remuneration of the Joint Statutory Auditors</t>
  </si>
  <si>
    <t>Reelect Suhail Chander as Director</t>
  </si>
  <si>
    <t>Reelect Subrata Dutta Gupta as Director</t>
  </si>
  <si>
    <t>Approve Payment of Remuneration to Chandra Shekhar Ghosh as Managing Director &amp; CEO</t>
  </si>
  <si>
    <t>Approve Material Related Party Transactions with Promoter/Promoter Group Entities for Banking Transactions</t>
  </si>
  <si>
    <t>Reelect Jai Shroff as Director</t>
  </si>
  <si>
    <t>Reelect Usha Rao-Monari as Director</t>
  </si>
  <si>
    <t>Kotak Mahindra Bank Limited</t>
  </si>
  <si>
    <t>INE237A01028</t>
  </si>
  <si>
    <t>Confirm Interim Dividend on Preference Shares</t>
  </si>
  <si>
    <t>Reelect Dipak Gupta as Director</t>
  </si>
  <si>
    <t>Reelect C. Jayaram as Director</t>
  </si>
  <si>
    <t>Authorize Board to Fix Remuneration of Joint Statutory Auditors</t>
  </si>
  <si>
    <t>Elect Shan Guangxiu as Non-independent Director</t>
  </si>
  <si>
    <t>COSMOS Pharmaceutical Corp.</t>
  </si>
  <si>
    <t>JP3298400007</t>
  </si>
  <si>
    <t>Elect Director Yokoyama, Hideaki</t>
  </si>
  <si>
    <t>Elect Director Shibata, Futoshi</t>
  </si>
  <si>
    <t>Elect Director Uno, Yukitaka</t>
  </si>
  <si>
    <t>Elect Director and Audit Committee Member Kosaka, Michiyoshi</t>
  </si>
  <si>
    <t>Elect Director and Audit Committee Member Watabe, Yuki</t>
  </si>
  <si>
    <t>Elect Director and Audit Committee Member Harada, Chiyoko</t>
  </si>
  <si>
    <t>Elect Alternate Director and Audit Committee Member Ueta, Masao</t>
  </si>
  <si>
    <t>HCL Technologies Limited</t>
  </si>
  <si>
    <t>INE860A01027</t>
  </si>
  <si>
    <t>Reelect Shikhar Malhotra as Director</t>
  </si>
  <si>
    <t>Hindalco Industries Limited</t>
  </si>
  <si>
    <t>INE038A01020</t>
  </si>
  <si>
    <t>Approve Revision of Remuneration of the Statutory Auditors</t>
  </si>
  <si>
    <t>Approve Reappointment and Remuneration of Kumar Maheswari as Whole-Time Director</t>
  </si>
  <si>
    <t>Approve Change in Place of Keeping and Inspection of Register and Index of Members</t>
  </si>
  <si>
    <t>Kenedix Office Investment Corp.</t>
  </si>
  <si>
    <t>JP3046270009</t>
  </si>
  <si>
    <t>Approve Merger Agreement with Kenedix Residential Next Investment Corp. and Kenedix Retail REIT Corp.</t>
  </si>
  <si>
    <t>Amend Articles to Change REIT Name - Increase Authorized Capital - Amend Provisions on Deemed Approval System - Amend Compensation to Audit Firm - Amend Limits for Borrowings and Investment Corporation Bonds - Amend Asset Management Compensation</t>
  </si>
  <si>
    <t>Elect Executive Director Momoi, Hiroaki</t>
  </si>
  <si>
    <t>Elect Alternate Executive Director Watanabe, Moyuru</t>
  </si>
  <si>
    <t>Elect Supervisory Director Tokuma, Akiko</t>
  </si>
  <si>
    <t>Elect Supervisory Director Utsunomiya, Osamu</t>
  </si>
  <si>
    <t>Elect Supervisory Director Yamakawa, Akiko</t>
  </si>
  <si>
    <t>Elect Supervisory Director Yamanaka, Satoru</t>
  </si>
  <si>
    <t>Microchip Technology Incorporated</t>
  </si>
  <si>
    <t>US5950171042</t>
  </si>
  <si>
    <t>Elect Director Matthew W. Chapman</t>
  </si>
  <si>
    <t>Elect Director Karlton D. Johnson</t>
  </si>
  <si>
    <t>Elect Director Wade F. Meyercord</t>
  </si>
  <si>
    <t>Elect Director Ganesh Moorthy</t>
  </si>
  <si>
    <t>Elect Director Robert A. Rango</t>
  </si>
  <si>
    <t>Elect Director Karen M. Rapp</t>
  </si>
  <si>
    <t>Elect Director Steve Sanghi</t>
  </si>
  <si>
    <t>Want Want China Holdings Limited</t>
  </si>
  <si>
    <t>KYG9431R1039</t>
  </si>
  <si>
    <t>Elect Tsai Wang-Chia as Director</t>
  </si>
  <si>
    <t>Elect Hsieh Tien-Jen as Director</t>
  </si>
  <si>
    <t>Elect Lee Kwok Ming as Director</t>
  </si>
  <si>
    <t>Elect Pan Chih-Chiang as Director</t>
  </si>
  <si>
    <t>China Gas Holdings Limited</t>
  </si>
  <si>
    <t>BMG2109G1033</t>
  </si>
  <si>
    <t>Adopt New Share Option Scheme, Termination of 2013 Share Option Scheme and Related Transactions</t>
  </si>
  <si>
    <t>Adopt Scheme Mandate Limit and Related Transactions</t>
  </si>
  <si>
    <t>Elect Liu Ming Hui as Director</t>
  </si>
  <si>
    <t>Elect Liu Chang as Director</t>
  </si>
  <si>
    <t>Elect Mahesh Vishwanathan Iyer as Director</t>
  </si>
  <si>
    <t>Elect Zhao Yuhua as Director</t>
  </si>
  <si>
    <t>Elect Zhang Ling as Director</t>
  </si>
  <si>
    <t>Eicher Motors Limited</t>
  </si>
  <si>
    <t>INE066A01021</t>
  </si>
  <si>
    <t>Reelect Siddhartha Vikram Lal as Director</t>
  </si>
  <si>
    <t>Reelect Inder Mohan Singh as Director</t>
  </si>
  <si>
    <t>Reelect Vinod Kumar Aggarwal as Director</t>
  </si>
  <si>
    <t>Approve Material Related Party Transactions Between VE Commercial Vehicles Limited (VECV) and Volvo Group India Private Limited</t>
  </si>
  <si>
    <t>INE129A01019</t>
  </si>
  <si>
    <t>Confirm Interim Dividend</t>
  </si>
  <si>
    <t>Reelect Rakesh Kumar Jain as Director</t>
  </si>
  <si>
    <t>Reelect Deepak Gupta as Director</t>
  </si>
  <si>
    <t>Elect Praveen Mal Khanooja as Government Nominee Director</t>
  </si>
  <si>
    <t>Elect Kushagra Mittal as Government Nominee Director</t>
  </si>
  <si>
    <t>Elect Sanjay Kumar as Director and Approve Appointment of Sanjay Kumar as Director (Marketing)</t>
  </si>
  <si>
    <t>Approve Material Related Party Transactions with Petronet LNG Limited</t>
  </si>
  <si>
    <t>Approve Material Related Party Transactions with Ramagundam Fertilizers and Chemicals Limited</t>
  </si>
  <si>
    <t>Approve Material Related Party Transactions with Talcher Fertilizers Limited</t>
  </si>
  <si>
    <t>Approve Material Related Party Transactions with Indraprastha Gas Limited</t>
  </si>
  <si>
    <t>Approve Material Related Party Transactions with Mahanagar Gas Limited</t>
  </si>
  <si>
    <t>Approve Material Related Party Transactions with Maharashtra Natural Gas Limited</t>
  </si>
  <si>
    <t>Approve Material Related Party Transactions with Aavantika Gas Limited</t>
  </si>
  <si>
    <t>Approve Material Related Party Transactions with Central U.P. Gas Limited</t>
  </si>
  <si>
    <t>Approve Material Related Party Transactions with Green Gas Limited</t>
  </si>
  <si>
    <t>Elect Shan Shewu as Director</t>
  </si>
  <si>
    <t>Elect Zheng Zongqiang as Director</t>
  </si>
  <si>
    <t>Elect Pang Lacheng as Director</t>
  </si>
  <si>
    <t>Elect Liu Hao as Director</t>
  </si>
  <si>
    <t>Elect Wu Weining as Supervisor</t>
  </si>
  <si>
    <t>Prosus NV</t>
  </si>
  <si>
    <t>NL0013654783</t>
  </si>
  <si>
    <t>Receive Annual Report (Non-Voting)</t>
  </si>
  <si>
    <t>Reelect Manisha Girotra as Non-Executive Director</t>
  </si>
  <si>
    <t>Reelect Rachel Jafta as Non-Executive Director</t>
  </si>
  <si>
    <t>Reelect Mark Sorour as Non-Executive Director</t>
  </si>
  <si>
    <t>Reelect Ying Xu as Non-Executive Director</t>
  </si>
  <si>
    <t>Amend Articles of Association and Grant Board Authority to Issue Shares</t>
  </si>
  <si>
    <t>Grant Board Authority to Issue Shares Up To 10 Percent of Issued Capital and Restrict/Exclude Preemptive Rights</t>
  </si>
  <si>
    <t>Approve Reduction in Share Capital Through Cancellation of Shares</t>
  </si>
  <si>
    <t>INE257A01026</t>
  </si>
  <si>
    <t>Reelect Upinder Singh Matharu as Director</t>
  </si>
  <si>
    <t>Reelect Jai Prakash Srivastava as Director</t>
  </si>
  <si>
    <t>Elect Arti Bhatnagar as Director</t>
  </si>
  <si>
    <t>Elect Ramesh Patlya Mawaskar as Director</t>
  </si>
  <si>
    <t>Elect Krishna Kumar Thakur as Director</t>
  </si>
  <si>
    <t>Bharti Airtel Limited</t>
  </si>
  <si>
    <t>INE397D01024</t>
  </si>
  <si>
    <t>Reelect Gopal Vittal as Director</t>
  </si>
  <si>
    <t>Reelect Kimsuka Narasimhan as Director</t>
  </si>
  <si>
    <t>Approve Revision in Remuneration of Sunil Bharti Mittal as Chairman</t>
  </si>
  <si>
    <t>Approve Material Related Party Transactions with Bharti Hexacom Limited</t>
  </si>
  <si>
    <t>Approve Material Related Party Transactions with Nxtra Data Limited</t>
  </si>
  <si>
    <t>TRAKCHOL91Q8</t>
  </si>
  <si>
    <t>Receive Information in Accordance with CMB Circular II-23.2</t>
  </si>
  <si>
    <t>Approve Demerger Agreement</t>
  </si>
  <si>
    <t>MultiChoice Group Ltd.</t>
  </si>
  <si>
    <t>ZAE000265971</t>
  </si>
  <si>
    <t>Elect Deborah Klein as Director</t>
  </si>
  <si>
    <t>Elect Andrea Zappia as Director</t>
  </si>
  <si>
    <t>Re-elect Kgomotso Moroka as Director</t>
  </si>
  <si>
    <t>Re-elect Christine Sabwa as Director</t>
  </si>
  <si>
    <t>Reappoint Ernst &amp; Young Incorporated as Auditors with Charles Trollope as Designated Individual Registered Auditor</t>
  </si>
  <si>
    <t>Re-elect Louisa Stephens as Chair of the Audit Committee</t>
  </si>
  <si>
    <t>Re-elect Elias Masilela as Member of the Audit Committee</t>
  </si>
  <si>
    <t>Re-elect James du Preez as Member of the Audit Committee</t>
  </si>
  <si>
    <t>Re-elect Christine Sabwa as Member of the Audit Committee</t>
  </si>
  <si>
    <t>Naspers Ltd.</t>
  </si>
  <si>
    <t>ZAE000015889</t>
  </si>
  <si>
    <t>Approve Dividends for N Ordinary and A Ordinary Shares</t>
  </si>
  <si>
    <t>Approve Conversion of N Ordinary Shares with a Par Value to N Ordinary Shares without Par Value (Relates to Naspers N Shareholders Only)</t>
  </si>
  <si>
    <t>Authorise Ratification of Approved Resolutions for the Implementation of the Proposed Transaction</t>
  </si>
  <si>
    <t>Approve Remuneration of Board Chairman</t>
  </si>
  <si>
    <t>Approve Remuneration of Nominations Committee Member</t>
  </si>
  <si>
    <t>Approve Remuneration of Social, Ethics and Sustainability Committee Chairman</t>
  </si>
  <si>
    <t>Approve Remuneration of Social, Ethics and Sustainability Committee Member</t>
  </si>
  <si>
    <t>Approve Remuneration of Trustees of Group Share Schemes/Other Personnel Funds</t>
  </si>
  <si>
    <t>Approve Remuneration of Board Member</t>
  </si>
  <si>
    <t>Approve Remuneration of Audit Committee Chairman</t>
  </si>
  <si>
    <t>Approve Remuneration of Audit Committee Member</t>
  </si>
  <si>
    <t>Approve Remuneration of Risk Committee Chairman</t>
  </si>
  <si>
    <t>Approve Remuneration of Risk Committee Member</t>
  </si>
  <si>
    <t>Approve Remuneration of Human Resources and Remuneration Committee Chairman</t>
  </si>
  <si>
    <t>Approve Remuneration of Human Resources and Remuneration Committee Member</t>
  </si>
  <si>
    <t>Approve Remuneration of Nominations Committee Chairman</t>
  </si>
  <si>
    <t>Reappoint Deloitte South Africa as Auditors with James Welch as the Individual Registered Auditor</t>
  </si>
  <si>
    <t>Approve Conversion of A Ordinary Shares with a Par Value to A Ordinary Shares without Par Value (Relates to Naspers A Shareholders Only)</t>
  </si>
  <si>
    <t>Approve Conversion of Shares with a Par Value to Shares with No Par Value</t>
  </si>
  <si>
    <t>Re-elect Hendrik du Toit as Director</t>
  </si>
  <si>
    <t>Re-elect Rachel Jafta as Director</t>
  </si>
  <si>
    <t>Re-elect Roberto Oliveira de Lima as Director</t>
  </si>
  <si>
    <t>Re-elect Mark Sorour as Director</t>
  </si>
  <si>
    <t>Re-elect Ying Xu as Director</t>
  </si>
  <si>
    <t>Authorise Repurchase of N Ordinary Shares</t>
  </si>
  <si>
    <t>Elect Sharmistha Dubey as Member of the Audit Committee</t>
  </si>
  <si>
    <t>Re-elect Manisha Girotra as Member of the Audit Committee</t>
  </si>
  <si>
    <t>Re-elect Angelien Kemna as Member of the Audit Committee</t>
  </si>
  <si>
    <t>Re-elect Steve Pacak as Chairman of the Audit Committee</t>
  </si>
  <si>
    <t>Authorise Specific Repurchase of N Ordinary Shares from Holders of N Ordinary Share</t>
  </si>
  <si>
    <t>Approve Amendment of A Share Terms (Relates to Naspers A Shareholders Only)</t>
  </si>
  <si>
    <t>Approve Implementation Report of the Remuneration Report</t>
  </si>
  <si>
    <t>Authorise Repurchase of A Ordinary Shares</t>
  </si>
  <si>
    <t>Approve N Share Capitalisation Issue</t>
  </si>
  <si>
    <t>Approve Share Consolidation</t>
  </si>
  <si>
    <t>Authorise Ratification of Approved Resolutions Adopted at the Annual General Meeting</t>
  </si>
  <si>
    <t>Oracle Corp Japan</t>
  </si>
  <si>
    <t>JP3689500001</t>
  </si>
  <si>
    <t>Elect Director Misawa, Toshimitsu</t>
  </si>
  <si>
    <t>Elect Director S. Krishna Kumar</t>
  </si>
  <si>
    <t>Elect Director Garrett Ilg</t>
  </si>
  <si>
    <t>Elect Director Vincent S. Grelli</t>
  </si>
  <si>
    <t>Elect Director Kimberly Woolley</t>
  </si>
  <si>
    <t>Elect Director Fujimori, Yoshiaki</t>
  </si>
  <si>
    <t>Elect Director John L. Hall</t>
  </si>
  <si>
    <t>Elect Director Natsuno, Takeshi</t>
  </si>
  <si>
    <t>Grasim Industries Limited</t>
  </si>
  <si>
    <t>INE047A01021</t>
  </si>
  <si>
    <t>Reelect Kumar Mangalam Birla as Director</t>
  </si>
  <si>
    <t>Reelect Santrupt Misra as Director</t>
  </si>
  <si>
    <t>Approve Reappointment and Remuneration of Harikrishna Agarwal as Managing Director</t>
  </si>
  <si>
    <t>INE094A01015</t>
  </si>
  <si>
    <t>Reelect Rajneesh Narang as Director</t>
  </si>
  <si>
    <t>Elect Amit Garg as Director and Approve Appointment of Amit Garg as Director - Marketing (Whole Time Director)</t>
  </si>
  <si>
    <t>Elect Sujata Sharma as Director and Approve Appointment of Sujata Sharma as Government Director</t>
  </si>
  <si>
    <t>Elect K S Narendiran as Director</t>
  </si>
  <si>
    <t>Elect K S Shetty as Director and Approve Appointment of K S Shetty as Director - Human Resources (Whole Time Director)</t>
  </si>
  <si>
    <t>Approve Material Related Party Transactions with HPCL Mittal Energy Limited (HMEL)</t>
  </si>
  <si>
    <t>Approve Material Related Party Transactions with Hindustan Colas Private Limited (HINCOL)</t>
  </si>
  <si>
    <t>Approve Material Related Party Transactions with ONGC Petro additions Limited (OPaL)</t>
  </si>
  <si>
    <t>INE242A01010</t>
  </si>
  <si>
    <t>Reelect Satish Kumar Vaduguri as Director</t>
  </si>
  <si>
    <t>Increase Authorized Share Capital and Amend Capital Clause of the Memorandum of Association and Articles of Association</t>
  </si>
  <si>
    <t>Approve Material Related Party Transactions with Lanka IOC PLC</t>
  </si>
  <si>
    <t>Approve Material Related Party Transactions with Cauvery Basin Refinery and Petrochemicals Limited</t>
  </si>
  <si>
    <t>Approve Material Related Party Transactions with Hindustan Urvarak Rasayan Ltd.</t>
  </si>
  <si>
    <t>Approve Material Related Party Transactions with IHB Limited</t>
  </si>
  <si>
    <t>Approve Material Related Party Transactions with Indian Synthetic Rubber Pvt. Ltd.</t>
  </si>
  <si>
    <t>Approve Material Related Party Transactions with IndianOil Adani Gas Pvt. Ltd.</t>
  </si>
  <si>
    <t>Approve Material Related Party Transactions with IndianOil LNG Pvt. Ltd.</t>
  </si>
  <si>
    <t>Approve Material Related Party Transactions with IndianOil NTPC Green Energy Private Limited</t>
  </si>
  <si>
    <t>Approve Material Related Party Transactions with IndianOil Petronas Pvt. Ltd.</t>
  </si>
  <si>
    <t>Approve Material Related Party Transactions with Petronet LNG Ltd.</t>
  </si>
  <si>
    <t>Approve Material Related Party Transactions with Falcon Oil &amp; Gas B.V</t>
  </si>
  <si>
    <t>Elect Nachimuthu Senthil Kumar as Director (Pipelines)</t>
  </si>
  <si>
    <t>Elect Arun Misra as Director and Approve Appointment of Arun Misra as Whole-Time Director designated as Executive Director</t>
  </si>
  <si>
    <t>INE029A01011</t>
  </si>
  <si>
    <t>Reelect Sanjay Khanna as Director</t>
  </si>
  <si>
    <t>Approve Appointment of Krishnakumar Gopalan as Director, and Chairman &amp; Managing Director</t>
  </si>
  <si>
    <t>Elect Rajkumar Dubey as Director</t>
  </si>
  <si>
    <t>Elect Sushma Agarwal as Director</t>
  </si>
  <si>
    <t>Approve that the Vacancy on the Board Not be Filled from the Retirement of Vimal Bhandari</t>
  </si>
  <si>
    <t>Approve Issuance of Debt Securities on Private Placement Basis</t>
  </si>
  <si>
    <t>Reelect P. M. S. Prasad as Director</t>
  </si>
  <si>
    <t>Reelect Nikhil R. Meswan as Director</t>
  </si>
  <si>
    <t>Approve Reappointment and Remuneration of Mukesh D. Ambani as Managing Director</t>
  </si>
  <si>
    <t>Reelect Arundhati Bhattacharya as Director</t>
  </si>
  <si>
    <t>Approve Material Related Party Transactions of the Company</t>
  </si>
  <si>
    <t>Approve Material Related Party Transactions of Subsidiaries of the Company</t>
  </si>
  <si>
    <t>Samvardhana Motherson International Limited</t>
  </si>
  <si>
    <t>INE775A01035</t>
  </si>
  <si>
    <t>Reelect Pankaj Mital as Director</t>
  </si>
  <si>
    <t>Approve Related Party Transactions with Motherson Sumi Wiring India Limited ("MSWIL")</t>
  </si>
  <si>
    <t>Approve Related Party Transactions with SEI Thai Electric Conductor Co., Ltd., Thailand</t>
  </si>
  <si>
    <t>Sun Pharmaceutical Industries Limited</t>
  </si>
  <si>
    <t>INE044A01036</t>
  </si>
  <si>
    <t>Reelect Sudhir Valia as Director</t>
  </si>
  <si>
    <t>Elect Rolf Hoffmann as Director</t>
  </si>
  <si>
    <t>Elect Aalok Shanghvi as Director and Approve Appointment and Remuneration of Aalok Shanghvi as Whole-Time Director</t>
  </si>
  <si>
    <t>Approve Material Related Party Transactions between Taro Pharmaceuticals USA, Inc and Taro Pharmaceuticals Inc, Canada for FY2023-24</t>
  </si>
  <si>
    <t>Fisher &amp; Paykel Healthcare Corporation Limited</t>
  </si>
  <si>
    <t>NZFAPE0001S2</t>
  </si>
  <si>
    <t>Elect Pip Greenwood as Director</t>
  </si>
  <si>
    <t>Approve Issuance of Performance Share Rights to Lewis Gradon</t>
  </si>
  <si>
    <t>Approve Issuance of Options to Lewis Gradon</t>
  </si>
  <si>
    <t>INE585B01010</t>
  </si>
  <si>
    <t>Reelect Kinji Saito as Director</t>
  </si>
  <si>
    <t>Reelect Kenichi Ayukawa as Director</t>
  </si>
  <si>
    <t>Elect Yukihiro Yamashita as Director and Approve Appointment of Yukihiro Yamashita as Whole-time Director designated as Joint Managing Director (Engineering and Quality Assurance)</t>
  </si>
  <si>
    <t>Amend Company Article 4</t>
  </si>
  <si>
    <t>INE213A01029</t>
  </si>
  <si>
    <t>Reelect Om Prakash as Director</t>
  </si>
  <si>
    <t>Elect Arun Kumar Singh as Director Designated as Chairman</t>
  </si>
  <si>
    <t>Elect Sushma Rawat as Director (Exploration)</t>
  </si>
  <si>
    <t>Elect Manish Patil as Director</t>
  </si>
  <si>
    <t>Approve Material Related Party Transactions with Oil and Natural Gas Corporation Employees Contributory Provident Fund Trust</t>
  </si>
  <si>
    <t>Approve Material Related Party Transactions with ONGC Tripura Power Company Limited</t>
  </si>
  <si>
    <t>ICICI Bank Limited</t>
  </si>
  <si>
    <t>INE090A01021</t>
  </si>
  <si>
    <t>Reelect Sandeep Bakhshi as Director</t>
  </si>
  <si>
    <t>Approve M S K A &amp; Associates, Chartered Accountants as Auditors and Authorize Board to Fix Their Remuneration</t>
  </si>
  <si>
    <t>Approve KKC &amp; Associates LLP, Chartered Accountants as Auditors and Authorize Board to Fix Their Remuneration</t>
  </si>
  <si>
    <t>Reelect Hari L. Mundra as Director</t>
  </si>
  <si>
    <t>Reelect B. Sriram as Director</t>
  </si>
  <si>
    <t>Reelect S. Madhavan as Director</t>
  </si>
  <si>
    <t>Approve Revision in Remuneration of Sandeep Bakhshi as Managing Director and Chief Executive Officer</t>
  </si>
  <si>
    <t>Approve Revision in Remuneration of Sandeep Batra as Executive Director</t>
  </si>
  <si>
    <t>Approve Revision in Remuneration of Rakesh Jha as Executive Director</t>
  </si>
  <si>
    <t>Approve Revision in Remuneration of Anup Bagchi as Executive Director</t>
  </si>
  <si>
    <t>Approve Reappointment and Remuneration of Sandeep Bakhshi as Managing Director &amp; Chief Executive Officer</t>
  </si>
  <si>
    <t>Approve Material Related Party Transactions for Sale of Securities (Issued by Related or Unrelated Parties) to Related Party for FY2024</t>
  </si>
  <si>
    <t>Approve Material Related Party Transactions for Current Account Deposits for FY2025</t>
  </si>
  <si>
    <t>Approve Material Related Party Transactions for Subscription of Securities Issued by Related Parties and Purchase of Securities from Related Parties (Issued by Related or Unrelated Parties) for FY2025</t>
  </si>
  <si>
    <t>Approve Material Related Party Transactions for Sale of Securities (Issued by Related or Unrelated Parties) to Related Parties for FY2025</t>
  </si>
  <si>
    <t>Approve Material Related Party Transactions for Fund-Based and/or Non-Fund Based Credit Facilities for FY2025</t>
  </si>
  <si>
    <t>Approve Material Related Party Transactions for Undertaking Repurchase (Repo) Transactions and Other Permitted Short-Term Borrowing Transactions with the Related Party for FY2025</t>
  </si>
  <si>
    <t>Approve Material Related Party Transactions for Undertaking Reverse Repurchase (Reverse Repo) and Other Permitted Short-Term Lending Transactions with the Related Party for FY2025</t>
  </si>
  <si>
    <t>Approve Material Related Party Transactions for Availing Manpower Services for Certain Activities from Related Party for FY2025</t>
  </si>
  <si>
    <t>Approve Material Related Party Transactions for Availing Insurance Services from Related Party for FY2025</t>
  </si>
  <si>
    <t>Elect Kim Young-seop as CEO</t>
  </si>
  <si>
    <t>Elect Seo Chang-seok as Inside Director</t>
  </si>
  <si>
    <t>Approval of Management Contract</t>
  </si>
  <si>
    <t>Mr. Price Group Ltd.</t>
  </si>
  <si>
    <t>ZAE000200457</t>
  </si>
  <si>
    <t>Accept Financial Statements and Statutory Reports for the Year Ended 1 April 2023</t>
  </si>
  <si>
    <t>Approve Remuneration of the Independent Non-executive Chairman</t>
  </si>
  <si>
    <t>Approve Remuneration of the Social, Ethics, Transformation and Sustainability Committee Members</t>
  </si>
  <si>
    <t>Approve Remuneration of the Risk and IT Committee Members</t>
  </si>
  <si>
    <t>Approve Remuneration of the Honorary Chairman</t>
  </si>
  <si>
    <t>Approve Remuneration of the Lead independent Non-executive Director</t>
  </si>
  <si>
    <t>Approve Remuneration of the Audit and Compliance Committee Chairman</t>
  </si>
  <si>
    <t>Approve Remuneration of the Audit and Compliance Committee Members</t>
  </si>
  <si>
    <t>Approve Remuneration of the Remuneration and Nominations Committee Chairman</t>
  </si>
  <si>
    <t>Approve Remuneration of the Remuneration and Nominations Committee Members</t>
  </si>
  <si>
    <t>Approve Remuneration of the Social, Ethics, Transformation and Sustainability Committee Chairman</t>
  </si>
  <si>
    <t>Re-elect Nigel Payne as Director</t>
  </si>
  <si>
    <t>Re-elect Jane Canny as Director</t>
  </si>
  <si>
    <t>Elect Richard Inskip as Director</t>
  </si>
  <si>
    <t>Approve Financial Assistance to Related or Inter-related Companies</t>
  </si>
  <si>
    <t>Elect Harish Ramsumer as Director</t>
  </si>
  <si>
    <t>Elect Neill Abrams as Director</t>
  </si>
  <si>
    <t>Appoint Deloitte &amp; Touche as Auditors with Camilla Howard-Browne as the Designated Registered Auditor</t>
  </si>
  <si>
    <t>Re-elect Daisy Naidoo as Member of the Audit and Compliance Committee</t>
  </si>
  <si>
    <t>Re-elect Mark Bowman as Member of the Audit and Compliance Committee</t>
  </si>
  <si>
    <t>Re-elect Mmaboshadi Chauke as Member of the Audit and Compliance Committee</t>
  </si>
  <si>
    <t>Elect Harish Ramsumer as Member of the Audit and Compliance Committee</t>
  </si>
  <si>
    <t>Adopt the Social, Ethics, Transformation and Sustainability Committee Report</t>
  </si>
  <si>
    <t>Power Grid Corporation of India Limited</t>
  </si>
  <si>
    <t>INE752E01010</t>
  </si>
  <si>
    <t>Confirm First and Second Interim Dividend and Declare Final Dividend</t>
  </si>
  <si>
    <t>Reelect Abhay Choudhary as Director</t>
  </si>
  <si>
    <t>Authorize Board to Fix Remuneration of Statutory Auditors</t>
  </si>
  <si>
    <t>Elect Saibaba Darbamulla as Director</t>
  </si>
  <si>
    <t>Approve Issuance of Secured/Unsecured, Non-convertible, Non-cumulative/Cumulative, Redeemable, Taxable/Tax-free Debentures/Bonds Under Private Placement Basis</t>
  </si>
  <si>
    <t>Authorize Capitalization of Reserves for Issue of Bonus Shares</t>
  </si>
  <si>
    <t>Approve Share Purchase Agreement and Related Transactions</t>
  </si>
  <si>
    <t>Elect TSAI, YONG-YU with SHAREHOLDER NO.00233976 as Non-independent Director</t>
  </si>
  <si>
    <t>Elect WANG, KUANG-TZU with SHAREHOLDER NO.C220818XXX as Independent Director</t>
  </si>
  <si>
    <t>Reelect Harjeet Singh Kohli as Director</t>
  </si>
  <si>
    <t>Reelect Randeep Singh Sekhon as Director</t>
  </si>
  <si>
    <t>Reelect Ravinder Takkar as Director</t>
  </si>
  <si>
    <t>Approve Material Related Party Transactions with Bharti Airtel Limited</t>
  </si>
  <si>
    <t>Approve Material Related Party Transactions with Vodafone Idea Limited</t>
  </si>
  <si>
    <t>DS Smith Plc</t>
  </si>
  <si>
    <t>GB0008220112</t>
  </si>
  <si>
    <t>Re-elect Geoff Drabble as Director</t>
  </si>
  <si>
    <t>Re-elect Miles Roberts as Director</t>
  </si>
  <si>
    <t>Elect Richard Pike as Director</t>
  </si>
  <si>
    <t>Re-elect Celia Baxter as Director</t>
  </si>
  <si>
    <t>Re-elect Alan Johnson as Director</t>
  </si>
  <si>
    <t>Re-elect Alina Kessel as Director</t>
  </si>
  <si>
    <t>Elect Eric Olsen as Director</t>
  </si>
  <si>
    <t>Re-elect David Robbie as Director</t>
  </si>
  <si>
    <t>Authorise The Audit Committee to Fix Remuneration of Auditors</t>
  </si>
  <si>
    <t>Japan Prime Realty Investment Corp.</t>
  </si>
  <si>
    <t>JP3040890000</t>
  </si>
  <si>
    <t>Amend Articles to Disclose Unitholder Meeting Materials on Internet - Amend Asset Management Compensation</t>
  </si>
  <si>
    <t>Elect Executive Director Jozaki, Yoshihiro</t>
  </si>
  <si>
    <t>Elect Alternate Executive Director Nomura, Yoshinaga</t>
  </si>
  <si>
    <t>Elect Supervisory Director Denawa, Masato</t>
  </si>
  <si>
    <t>Elect Supervisory Director Kusanagi, Nobuhisa</t>
  </si>
  <si>
    <t>Elect Supervisory Director Ikebe, Konomi</t>
  </si>
  <si>
    <t>Issue Amended the Bank's Indemnification and Exemption Agreements</t>
  </si>
  <si>
    <t>Ashtead Group Plc</t>
  </si>
  <si>
    <t>GB0000536739</t>
  </si>
  <si>
    <t>Re-elect Brendan Horgan as Director</t>
  </si>
  <si>
    <t>Re-elect Michael Pratt as Director</t>
  </si>
  <si>
    <t>Re-elect Angus Cockburn as Director</t>
  </si>
  <si>
    <t>Re-elect Lucinda Riches as Director</t>
  </si>
  <si>
    <t>Re-elect Tanya Fratto as Director</t>
  </si>
  <si>
    <t>Re-elect Lindsley Ruth as Director</t>
  </si>
  <si>
    <t>Re-elect Jill Easterbrook as Director</t>
  </si>
  <si>
    <t>Re-elect Renata Ribeiro as Director</t>
  </si>
  <si>
    <t>Approve Amendment to the Articles of Association</t>
  </si>
  <si>
    <t>Elect Indu Bhushan as Director</t>
  </si>
  <si>
    <t>Compagnie Financiere Richemont SA</t>
  </si>
  <si>
    <t>CH0210483332</t>
  </si>
  <si>
    <t>Approve Allocation of Income and Ordinary Dividends of CHF 2.50 per Registered A Share and CHF 0.25 per Registered B Share and a Special Dividend of CHF 1.00 per Registered A Share and CHF 0.10 per Registered B Share</t>
  </si>
  <si>
    <t>Elect Wendy Luhabe as Representative of Category A Registered Shares</t>
  </si>
  <si>
    <t>Reelect Johann Rupert as Director and Board Chair</t>
  </si>
  <si>
    <t>Reelect Jeff Moss as Director</t>
  </si>
  <si>
    <t>Reelect Vesna Nevistic as Director</t>
  </si>
  <si>
    <t>Reelect Guillaume Pictet as Director</t>
  </si>
  <si>
    <t>Reelect Maria Ramos as Director</t>
  </si>
  <si>
    <t>Reelect Anton Rupert as Director</t>
  </si>
  <si>
    <t>Reelect Patrick Thomas as Director</t>
  </si>
  <si>
    <t>Reelect Jasmine Whitbread as Director</t>
  </si>
  <si>
    <t>Elect Fiona Druckenmiller as Director</t>
  </si>
  <si>
    <t>Elect Bram Schot as Director</t>
  </si>
  <si>
    <t>Reelect Josua Malherbe as Director</t>
  </si>
  <si>
    <t>Reelect Nikesh Arora as Director</t>
  </si>
  <si>
    <t>Reelect Clay Brendish as Director</t>
  </si>
  <si>
    <t>Reelect Jean-Blaise Eckert as Director</t>
  </si>
  <si>
    <t>Reelect Burkhart Grund as Director</t>
  </si>
  <si>
    <t>Reelect Jerome Lambert as Director</t>
  </si>
  <si>
    <t>Reelect Wendy Luhabe as Director</t>
  </si>
  <si>
    <t>Reappoint Clay Brendish as Member of the Compensation Committee</t>
  </si>
  <si>
    <t>Reappoint Keyu Jin as Member of the Compensation Committee</t>
  </si>
  <si>
    <t>Reappoint Guillaume Pictet as Member of the Compensation Committee</t>
  </si>
  <si>
    <t>Reappoint Maria Ramos as Member of the Compensation Committee</t>
  </si>
  <si>
    <t>Appoint Fiona Druckenmiller as Member of the Compensation Committee</t>
  </si>
  <si>
    <t>Appoint Jasmine Whitbread as Member of the Compensation Committee</t>
  </si>
  <si>
    <t>Designate Etude Gampert Demierre Moreno as Independent Proxy</t>
  </si>
  <si>
    <t>Approve Remuneration of Directors in the Amount of CHF 8.3 Million</t>
  </si>
  <si>
    <t>Approve Fixed Remuneration of Executive Committee in the Amount of CHF 8 Million</t>
  </si>
  <si>
    <t>Approve Variable Remuneration of Executive Committee in the Amount of CHF 17.2 Million</t>
  </si>
  <si>
    <t>Amend Articles Re: Registration Threshold for Nominees</t>
  </si>
  <si>
    <t>Amend Articles Re: Restriction on Empty Voting</t>
  </si>
  <si>
    <t>Amend Articles Re: Board of Directors; External Mandates for Members of the Board of Directors and Executive Committee</t>
  </si>
  <si>
    <t>Approve Profit Distribution Adjustment for Preferred Shares</t>
  </si>
  <si>
    <t>INE020B01018</t>
  </si>
  <si>
    <t>Reelect Vijay Kumar Singh as Director</t>
  </si>
  <si>
    <t>Elect Narayanan Thirupathy as Director</t>
  </si>
  <si>
    <t>Elect Manoj Sharma as Director</t>
  </si>
  <si>
    <t>Approve Increase in Borrowing Limit</t>
  </si>
  <si>
    <t>Approve Issuance of Unsecured/Secured and Non-Convertible Bonds/ Debentures on Private Placement Basis</t>
  </si>
  <si>
    <t>Elect Shashank Misra as Director</t>
  </si>
  <si>
    <t>Alimentation Couche-Tard Inc.</t>
  </si>
  <si>
    <t>CA01626P1484</t>
  </si>
  <si>
    <t>Elect Director Alain Bouchard</t>
  </si>
  <si>
    <t>Elect Director Brian Hannasch</t>
  </si>
  <si>
    <t>Elect Director Melanie Kau</t>
  </si>
  <si>
    <t>Elect Director Marie-Josee Lamothe</t>
  </si>
  <si>
    <t>Elect Director Real Plourde</t>
  </si>
  <si>
    <t>Elect Director Daniel Rabinowicz</t>
  </si>
  <si>
    <t>Elect Director Louis Tetu</t>
  </si>
  <si>
    <t>Elect Director Jean Bernier</t>
  </si>
  <si>
    <t>Elect Director Karinne Bouchard</t>
  </si>
  <si>
    <t>Elect Director Eric Boyko</t>
  </si>
  <si>
    <t>Elect Director Marie-Eve D'Amours</t>
  </si>
  <si>
    <t>Elect Director Janice L. Fields</t>
  </si>
  <si>
    <t>Elect Director Eric Fortin</t>
  </si>
  <si>
    <t>Elect Director Richard Fortin</t>
  </si>
  <si>
    <t>KYG2140A1076</t>
  </si>
  <si>
    <t>Approve Adjournment of Receiving and Consideration of Financial Statements and Statutory Reports</t>
  </si>
  <si>
    <t>Elect Lin Wei as Director</t>
  </si>
  <si>
    <t>Elect Ru Hailin as Director</t>
  </si>
  <si>
    <t>Elect Yang Xin as Director</t>
  </si>
  <si>
    <t>Elect Zhang Yongyue as Director</t>
  </si>
  <si>
    <t>Approve Adjournment of the Reappointment of Auditors and the Authorization of the Board to Fix the Auditor's Remuneration</t>
  </si>
  <si>
    <t>Amend Existing Memorandum of Association and Articles of Association and Adopt Second Amended and Restated Memorandum of Association and Articles of Association</t>
  </si>
  <si>
    <t>Elect Neelam Dhawan as Director</t>
  </si>
  <si>
    <t>Elect Wang Li as Non-independent Director</t>
  </si>
  <si>
    <t>INE584A01023</t>
  </si>
  <si>
    <t>Reelect Sukriti Likhi as Director</t>
  </si>
  <si>
    <t>Elect Abhijit Narendra as Director</t>
  </si>
  <si>
    <t>Elect Vishwanath Suresh as Director (Commercial)</t>
  </si>
  <si>
    <t>Elect Vinay Kumar as Director (Technical)</t>
  </si>
  <si>
    <t>Berkeley Group Holdings Plc</t>
  </si>
  <si>
    <t>GB00BLJNXL82</t>
  </si>
  <si>
    <t>Re-elect Michael Dobson as Director</t>
  </si>
  <si>
    <t>Re-elect Rachel Downey as Director</t>
  </si>
  <si>
    <t>Re-elect Rob Perrins as Director</t>
  </si>
  <si>
    <t>Re-elect Richard Stearn as Director</t>
  </si>
  <si>
    <t>Re-elect Andy Kemp as Director</t>
  </si>
  <si>
    <t>Re-elect Natasha Adams as Director</t>
  </si>
  <si>
    <t>Re-elect William Jackson as Director</t>
  </si>
  <si>
    <t>Re-elect Elizabeth Adekunle as Director</t>
  </si>
  <si>
    <t>Re-elect Sarah Sands as Director</t>
  </si>
  <si>
    <t>Spar Group Ltd.</t>
  </si>
  <si>
    <t>ZAE000058517</t>
  </si>
  <si>
    <t>Approve Remuneration of Remuneration Committee Chairman</t>
  </si>
  <si>
    <t>Approve Remuneration of South African Resident Non-executive Directors for Attendance and Participation in Ad Hoc Meetings and Other Assignments</t>
  </si>
  <si>
    <t>Approve Remuneration of Board Chairman for Attendance and Participation in Ad Hoc Meetings and Other Assignments</t>
  </si>
  <si>
    <t>Approve Remuneration of Non-South African Resident Non-executive Directors for Attendance and Participation in Ad Hoc Meetings and Other Assignments</t>
  </si>
  <si>
    <t>Approve Remuneration of Lead Independent Director/Deputy Board Chairman</t>
  </si>
  <si>
    <t>Approve Remuneration of Non-South African Resident Non-executive Directors</t>
  </si>
  <si>
    <t>Approve Remuneration of South African Resident Non-executive Directors</t>
  </si>
  <si>
    <t>Approve Remuneration of Audit Committee Members</t>
  </si>
  <si>
    <t>Approve Remuneration of Risk Committee Members</t>
  </si>
  <si>
    <t>Approve Remuneration of Remuneration Committee Members</t>
  </si>
  <si>
    <t>Approve Remuneration of Nominations Committee Members</t>
  </si>
  <si>
    <t>Approve Remuneration of Social, Ethics and Sustainability Committee Members</t>
  </si>
  <si>
    <t>Approve Grant of General Mandate to the Board of Directors to Issue New Shares</t>
  </si>
  <si>
    <t>Approve Eligibility to Issue Preference Shares to Qualified Investors Under the Laws and Regulations of the PRC</t>
  </si>
  <si>
    <t>Approve Type and Number of Preference Shares to be Issued</t>
  </si>
  <si>
    <t>Approve Guarantee Arrangement</t>
  </si>
  <si>
    <t>Approve Listing and Transfer Arrangement Upon Proposed Issuance</t>
  </si>
  <si>
    <t>Approve Validity Period of the Resolution in Respect of the Proposed Issuance</t>
  </si>
  <si>
    <t>Approve Method of the Issuance, Target Investors and Placing Arrangement to Existing Shareholders</t>
  </si>
  <si>
    <t>Approve Par Value and Issuance Price</t>
  </si>
  <si>
    <t>Approve Principles for Determination of the Dividend Rate</t>
  </si>
  <si>
    <t>Approve Method of the Profit Distribution for the Preference Shares</t>
  </si>
  <si>
    <t>Approve Redemption Terms</t>
  </si>
  <si>
    <t>Approve Voting Rights Restrictions and Restoration</t>
  </si>
  <si>
    <t>Approve Sequence of Settlement and Method of Liquidation</t>
  </si>
  <si>
    <t>Approve Rating Arrangement</t>
  </si>
  <si>
    <t>Approve Preliminary Issuance Plan for Preference Shares to be Issued in the PRC</t>
  </si>
  <si>
    <t>Approve Feasibility Analysis Report of the Use of Proceeds Raised from Issuance of Preference Shares</t>
  </si>
  <si>
    <t>Approve Dilution of Current Return to Shareholders by the Proposed Issuance and the Remedial Measures to be Adopted</t>
  </si>
  <si>
    <t>Approve Shareholders' Dividend Return Plan</t>
  </si>
  <si>
    <t>Approve Exemption from the Preparation of the Report on Use of the Capital Previously Raised</t>
  </si>
  <si>
    <t>Amend A Share Proceeds Management System</t>
  </si>
  <si>
    <t>Authorize Board or Any Person Authorized by the Board to Deal with Any Matters in Relation to the Issuance of Preference Shares</t>
  </si>
  <si>
    <t>Approve Material Related Party Transaction(s) with Angul Energy Limited</t>
  </si>
  <si>
    <t>Approve Material Related Party Transaction(s) with Tata Projects Limited</t>
  </si>
  <si>
    <t>Approve Material Related Party Transaction(s) between Tata Steel Downstream Products Limited and Tata Motors Limited</t>
  </si>
  <si>
    <t>Approve Material Modification of the Related Party Transaction(s) with Tata Motors Limited and Poshs Metal Industries Private Limited</t>
  </si>
  <si>
    <t>Approve Reappointment and Remuneration of T.V. Narendran as Chief Executive Officer and Managing Director</t>
  </si>
  <si>
    <t>Amend Securities Investment and Derivatives Trading Management System</t>
  </si>
  <si>
    <t>Amend Related Party Transaction Management System</t>
  </si>
  <si>
    <t>Elect Jia Qi as Supervisor</t>
  </si>
  <si>
    <t>Elect Fu Liquan as Director</t>
  </si>
  <si>
    <t>Elect Chen Ailing as Director</t>
  </si>
  <si>
    <t>Elect Zhao Yuning as Director</t>
  </si>
  <si>
    <t>Elect Yuan Lihua as Director</t>
  </si>
  <si>
    <t>Elect Zhang Xiaoming as Director</t>
  </si>
  <si>
    <t>Elect Cao Yanlong as Director</t>
  </si>
  <si>
    <t>Elect Liu Hanlin as Director</t>
  </si>
  <si>
    <t>Elect Zhang Yuli as Director</t>
  </si>
  <si>
    <t>Gen Digital Inc.</t>
  </si>
  <si>
    <t>US6687711084</t>
  </si>
  <si>
    <t>Elect Director Susan P. Barsamian</t>
  </si>
  <si>
    <t>Elect Director Pavel Baudis</t>
  </si>
  <si>
    <t>Elect Director Eric K. Brandt</t>
  </si>
  <si>
    <t>Elect Director Frank E. Dangeard</t>
  </si>
  <si>
    <t>Elect Director Peter A. Feld</t>
  </si>
  <si>
    <t>Elect Director Emily Heath</t>
  </si>
  <si>
    <t>Elect Director Vincent Pilette</t>
  </si>
  <si>
    <t>Elect Director Sherrese M. Smith</t>
  </si>
  <si>
    <t>Elect Director Ondrej Vlcek</t>
  </si>
  <si>
    <t>NIKE, Inc.</t>
  </si>
  <si>
    <t>US6541061031</t>
  </si>
  <si>
    <t>Report on Effectiveness of Supply Chain Management on Equity Goals and Human Rights Commitments</t>
  </si>
  <si>
    <t>Elect Director Cathleen Benko</t>
  </si>
  <si>
    <t>Elect Director John Rogers, Jr.</t>
  </si>
  <si>
    <t>Elect Director Robert Swan</t>
  </si>
  <si>
    <t>Power Finance Corporation Limited</t>
  </si>
  <si>
    <t>INE134E01011</t>
  </si>
  <si>
    <t>Reelect R. R. Jha as Director</t>
  </si>
  <si>
    <t>Approve Issue of Bonus Shares by Capitalization of Securities Premium Account</t>
  </si>
  <si>
    <t>Approve Appointment of Parminder Chopra as Chairman and Managing Director</t>
  </si>
  <si>
    <t>NetApp, Inc.</t>
  </si>
  <si>
    <t>US64110D1046</t>
  </si>
  <si>
    <t>Elect Director T. Michael Nevens</t>
  </si>
  <si>
    <t>Elect Director Deepak Ahuja</t>
  </si>
  <si>
    <t>Elect Director Gerald Held</t>
  </si>
  <si>
    <t>Elect Director Deborah L. Kerr</t>
  </si>
  <si>
    <t>Elect Director Carrie Palin</t>
  </si>
  <si>
    <t>Elect Director Scott F. Schenkel</t>
  </si>
  <si>
    <t>Elect Director George T. Shaheen</t>
  </si>
  <si>
    <t>TRATCELL91M1</t>
  </si>
  <si>
    <t>Amend Company Articles 3, 4 and 25</t>
  </si>
  <si>
    <t>Ratify Director Appointments and Elect Directors</t>
  </si>
  <si>
    <t>Auto Trader Group Plc</t>
  </si>
  <si>
    <t>GB00BVYVFW23</t>
  </si>
  <si>
    <t>Elect Matt Davies as Director</t>
  </si>
  <si>
    <t>Re-elect Nathan Coe as Director</t>
  </si>
  <si>
    <t>Re-elect David Keens as Director</t>
  </si>
  <si>
    <t>Re-elect Jeni Mundy as Director</t>
  </si>
  <si>
    <t>Re-elect Catherine Faiers as Director</t>
  </si>
  <si>
    <t>Re-elect Jamie Warner as Director</t>
  </si>
  <si>
    <t>Re-elect Sigga Sigurdardottir as Director</t>
  </si>
  <si>
    <t>Re-elect Jasvinder Gakhal as Director</t>
  </si>
  <si>
    <t>Approve Amendment to Collective Agreement Between the Company and Workers Union</t>
  </si>
  <si>
    <t>Conagra Brands, Inc.</t>
  </si>
  <si>
    <t>US2058871029</t>
  </si>
  <si>
    <t>Provide Right to Call a Special Meeting</t>
  </si>
  <si>
    <t>Elect Director Anil Arora</t>
  </si>
  <si>
    <t>Elect Director Emanuel "Manny" Chirico</t>
  </si>
  <si>
    <t>Elect Director Sean M. Connolly</t>
  </si>
  <si>
    <t>Elect Director George Dowdie</t>
  </si>
  <si>
    <t>Elect Director Francisco J. Fraga</t>
  </si>
  <si>
    <t>Elect Director Fran Horowitz</t>
  </si>
  <si>
    <t>Elect Director Denise A. Paulonis</t>
  </si>
  <si>
    <t>Empire Company Limited</t>
  </si>
  <si>
    <t>CA2918434077</t>
  </si>
  <si>
    <t>Open Text Corporation</t>
  </si>
  <si>
    <t>CA6837151068</t>
  </si>
  <si>
    <t>Elect Director P. Thomas Jenkins</t>
  </si>
  <si>
    <t>Elect Director Deborah Weinstein</t>
  </si>
  <si>
    <t>Elect Director Randy Fowlie</t>
  </si>
  <si>
    <t>Elect Director David Fraser</t>
  </si>
  <si>
    <t>Elect Director Robert (Bob) Hau</t>
  </si>
  <si>
    <t>Elect Director Ann M. Powell</t>
  </si>
  <si>
    <t>Elect Director Stephen J. Sadler</t>
  </si>
  <si>
    <t>Elect Director Michael Slaunwhite</t>
  </si>
  <si>
    <t>Elect Ireena Vittal as Director</t>
  </si>
  <si>
    <t>Approve Profit Distribution for the First Half of 2023</t>
  </si>
  <si>
    <t>Approve to Appoint Independent and Internal Control Auditor</t>
  </si>
  <si>
    <t>Elect Zhang Liming as Supervisor</t>
  </si>
  <si>
    <t>Elect Ji Guozhong as Supervisor</t>
  </si>
  <si>
    <t>Metcash Limited</t>
  </si>
  <si>
    <t>AU000000MTS0</t>
  </si>
  <si>
    <t>Elect Murray Jordan as Director</t>
  </si>
  <si>
    <t>Approve Grant of Performance Rights to Douglas Jones</t>
  </si>
  <si>
    <t>Novartis AG</t>
  </si>
  <si>
    <t>CH0012005267</t>
  </si>
  <si>
    <t>Approve Special Distribution by Way of a Dividend in Kind to Effect the Spin-Off of Sandoz Group AG</t>
  </si>
  <si>
    <t>Approve CHF 22.8 Million Reduction in Share Capital via Reduction of Nominal Value in Connection with the Spin-Off</t>
  </si>
  <si>
    <t>Elect Yu Qingming as Director and Authorize Board or Any Executive Director to Enter into Service Contract with Him</t>
  </si>
  <si>
    <t>Elect Liu Yong as Director and Authorize Board or Any Executive Director to Enter into Service Contract with Him</t>
  </si>
  <si>
    <t>Elect Chen Qiyu as Director and Authorize Board or Any Executive Director to Enter into Service Contract with Him</t>
  </si>
  <si>
    <t>Elect Hu Jianwei as Director and Authorize Board or Any Executive Director to Enter into Service Contract with Him</t>
  </si>
  <si>
    <t>Elect Deng Jindong as Director and Authorize Board or Any Executive Director to Enter into Service Contract with Him</t>
  </si>
  <si>
    <t>Elect Wang Kan as Director and Authorize Board or Any Executive Director to Enter into Service Contract with Him</t>
  </si>
  <si>
    <t>Elect Wang Peng as Director, Authorize Board to Fix His Remuneration and Enter into Service Contract with Him</t>
  </si>
  <si>
    <t>Elect Wen Deyong as Director and Authorize Board or Any Executive Director to Enter into Service Contract with Him</t>
  </si>
  <si>
    <t>Elect Li Dongjiu as Director and Authorize Board or Any Executive Director to Enter into Service Contract with Him</t>
  </si>
  <si>
    <t>Elect Feng Rongli as Director and Authorize Board or Any Executive Director to Enter into Service Contract with Her</t>
  </si>
  <si>
    <t>Elect Chen Fangruo as Director and Authorize Board or Any Executive Director to Enter into Service Contract with Him</t>
  </si>
  <si>
    <t>Elect Li Peiyu as Director and Authorize Board or Any Executive Director to Enter into Service Contract with Him</t>
  </si>
  <si>
    <t>Elect Wu Tak Lung as Director and Authorize Board or Any Executive Director to Enter into Service Contract with Him</t>
  </si>
  <si>
    <t>Elect Yu Weifeng as Director and Authorize Board or Any Executive Director to Enter into Service Contract with Him</t>
  </si>
  <si>
    <t>Elect Shi Shenghao as Director and Authorize Board or Any Executive Director to Enter into Service Contract with Him</t>
  </si>
  <si>
    <t>Elect Guan Xiaohui as Supervisor and Authorize Board or Any Executive Director to Enter into Service Contract with Her</t>
  </si>
  <si>
    <t>Elect Liu Zhengdong as Supervisor and Authorize Board or Any Executive Director to Enter into Service Contract with Him</t>
  </si>
  <si>
    <t>Elect Guo Jinhong as Supervisor, Authorize Board to Fix His Remuneration and Enter into Service Contract with Him</t>
  </si>
  <si>
    <t>Approve Change in Use of Raised Funds</t>
  </si>
  <si>
    <t>Approve Change in Excess Raised Funds and Use of Remaining Raised Funds Plan</t>
  </si>
  <si>
    <t>Approve Provision of Guarantee for the Purchase of Raw Materials</t>
  </si>
  <si>
    <t>Elect Dong Jianxiong as Director</t>
  </si>
  <si>
    <t>Elect Wang Chuan-fu as Director</t>
  </si>
  <si>
    <t>Elect Lv Xiang-yang as Director</t>
  </si>
  <si>
    <t>Elect Xia Zuo-quan as Director</t>
  </si>
  <si>
    <t>Elect Cai Hong-ping as Director</t>
  </si>
  <si>
    <t>Elect Zhang Min as Director</t>
  </si>
  <si>
    <t>Elect Yu Ling as Director</t>
  </si>
  <si>
    <t>Elect Li Yong-zhao as Supervisor</t>
  </si>
  <si>
    <t>Elect Zhu Ai-yun as Supervisor</t>
  </si>
  <si>
    <t>Elect Huang Jiang-feng as Supervisor</t>
  </si>
  <si>
    <t>Mercury NZ Limited</t>
  </si>
  <si>
    <t>NZMRPE0001S2</t>
  </si>
  <si>
    <t>Elect Hannah Hamling as Director</t>
  </si>
  <si>
    <t>Elect Scott St John as Director</t>
  </si>
  <si>
    <t>Elect Adrian Littlewood as Director</t>
  </si>
  <si>
    <t>Elect Mark Binns as Director</t>
  </si>
  <si>
    <t>PT Bank Negara Indonesia (Persero) Tbk</t>
  </si>
  <si>
    <t>ID1000096605</t>
  </si>
  <si>
    <t>Approve Stock Split and Amend Article 4 of the Company's Articles of Association</t>
  </si>
  <si>
    <t>Approve Changes in the Composition of Company's Management</t>
  </si>
  <si>
    <t>Amend the Policy, Standards, and Procedures of Board Membership</t>
  </si>
  <si>
    <t>Darden Restaurants, Inc.</t>
  </si>
  <si>
    <t>US2371941053</t>
  </si>
  <si>
    <t>Elect Director Margaret Shan Atkins</t>
  </si>
  <si>
    <t>Elect Director Ricardo (Rick) Cardena</t>
  </si>
  <si>
    <t>Elect Director James P. Fogarty</t>
  </si>
  <si>
    <t>Elect Director Nana Mensah</t>
  </si>
  <si>
    <t>Elect Director Charles M. Sonsteby</t>
  </si>
  <si>
    <t>Elect Director Timothy J. Wilmott</t>
  </si>
  <si>
    <t>Report on Risks Due to Restrictions on Reproductive Rights</t>
  </si>
  <si>
    <t>FedEx Corporation</t>
  </si>
  <si>
    <t>US31428X1063</t>
  </si>
  <si>
    <t>Elect Director R. Brad Martin</t>
  </si>
  <si>
    <t>Elect Director Nancy A. Norton</t>
  </si>
  <si>
    <t>Elect Director Frederick P. Perpall</t>
  </si>
  <si>
    <t>Elect Director Joshua Cooper Ramo</t>
  </si>
  <si>
    <t>Elect Director Frederick W. Smith</t>
  </si>
  <si>
    <t>Elect Director David P. Steiner</t>
  </si>
  <si>
    <t>Elect Director Rajesh Subramaniam</t>
  </si>
  <si>
    <t>Elect Director Paul S. Walsh</t>
  </si>
  <si>
    <t>Issue Shares in Connection with the Merger</t>
  </si>
  <si>
    <t>US8740541094</t>
  </si>
  <si>
    <t>Elect Director Michael Dornemann</t>
  </si>
  <si>
    <t>Elect Director J Moses</t>
  </si>
  <si>
    <t>Elect Director Michael Sheresky</t>
  </si>
  <si>
    <t>Elect Director LaVerne Srinivasan</t>
  </si>
  <si>
    <t>Elect Director Susan Tolson</t>
  </si>
  <si>
    <t>Elect Director Paul Viera</t>
  </si>
  <si>
    <t>Elect Director Roland Hernandez</t>
  </si>
  <si>
    <t>Elect Director William "Bing" Gordon</t>
  </si>
  <si>
    <t>Elect Director Ellen Siminoff</t>
  </si>
  <si>
    <t>Approve Contribution Agreement and Related Transactions</t>
  </si>
  <si>
    <t>Approve Joint Venture Agreement and Related Transactions</t>
  </si>
  <si>
    <t>Approve Powertrain Purchase Agreement, Annual Caps and Related Transactions</t>
  </si>
  <si>
    <t>INE148I01020</t>
  </si>
  <si>
    <t>Reelect Gagan Banga as Director</t>
  </si>
  <si>
    <t>Reelect Achuthan Siddharth as Director</t>
  </si>
  <si>
    <t>Change Company Name to Sammaan Capital Limited Amend Memorandum and Articles of Association</t>
  </si>
  <si>
    <t>Approve Indiabulls Housing Finance Limited Employee Stock Benefit Scheme 2023 and Grant of Employee Stock Options to the Employees/Directors</t>
  </si>
  <si>
    <t>Approve Extension of the Benefits of Indiabulls Housing Finance Limited Employee Stock Benefit Scheme 2023 to the Employees and Directors of the Wholly Owned Subsidiary Company(ies)</t>
  </si>
  <si>
    <t>Elect Yang Yucheng as Director</t>
  </si>
  <si>
    <t>Elect Yasir Al Rumayan as Director</t>
  </si>
  <si>
    <t>Elect Robert Wilt as Director</t>
  </si>
  <si>
    <t>Elect Ahmed Al Haqbani as Director</t>
  </si>
  <si>
    <t>Elect Manar Al Muneef as Director</t>
  </si>
  <si>
    <t>Elect Abdullah Al Dousari as Director</t>
  </si>
  <si>
    <t>Elect Nabeelah Al Tunisi as Director</t>
  </si>
  <si>
    <t>Elect Abdullah Al Feefi as Director</t>
  </si>
  <si>
    <t>Elect Ibraheem Khan as Director</t>
  </si>
  <si>
    <t>Elect Ibraheem Al Qasim as Director</t>
  </si>
  <si>
    <t>Elect Tariq Niyazi as Director</t>
  </si>
  <si>
    <t>Elect Ahmed Khoqeer as Director</t>
  </si>
  <si>
    <t>Elect Khalid Al Mudeefir as Director</t>
  </si>
  <si>
    <t>Elect Khalid Al Amoudi as Director</t>
  </si>
  <si>
    <t>Elect Mohammed Al Shammari as Director</t>
  </si>
  <si>
    <t>Elect Yasir Al Sibaee as Director</t>
  </si>
  <si>
    <t>Elect Abdulateef Basheikh as Director</t>
  </si>
  <si>
    <t>Elect Hathal Al Oteebi as Director</t>
  </si>
  <si>
    <t>Elect Abdullah Al Nahdi as Director</t>
  </si>
  <si>
    <t>Elect Fahd bin Muaammar as Director</t>
  </si>
  <si>
    <t>Elect Wael Al Bassam as Director</t>
  </si>
  <si>
    <t>Elect Abdulilah Al Otheem as Director</t>
  </si>
  <si>
    <t>Elect Mohammed Al Jumaah as Director</t>
  </si>
  <si>
    <t>Elect Mohammed Al Qahtani as Director</t>
  </si>
  <si>
    <t>Elect Atif Al Shahri as Director</t>
  </si>
  <si>
    <t>Elect Fahd Bidyoui as Director</t>
  </si>
  <si>
    <t>Elect Abdulwahab Abou Kweek as Director</t>
  </si>
  <si>
    <t>Elect Members of Audit Committee</t>
  </si>
  <si>
    <t>Elect Richard O'Brien as Director</t>
  </si>
  <si>
    <t>Elect Ganesh Kishore as Director</t>
  </si>
  <si>
    <t>Elect Sofia Bianchi as Director</t>
  </si>
  <si>
    <t>Elect Yahya Al Shanqeeti as Director</t>
  </si>
  <si>
    <t>Elect Mohammed Al Jaeed as Director</t>
  </si>
  <si>
    <t>Elect Nawaf Al Mukeerish as Director</t>
  </si>
  <si>
    <t>General Mills, Inc.</t>
  </si>
  <si>
    <t>US3703341046</t>
  </si>
  <si>
    <t>Elect Director Jeffrey L. Harmening</t>
  </si>
  <si>
    <t>Elect Director Maria G. Henry</t>
  </si>
  <si>
    <t>Elect Director Jo Ann Jenkins</t>
  </si>
  <si>
    <t>Elect Director Elizabeth C. Lempres</t>
  </si>
  <si>
    <t>Elect Director Diane L. Neal</t>
  </si>
  <si>
    <t>Elect Director Steve Odland</t>
  </si>
  <si>
    <t>Elect Director Eric D. Sprunk</t>
  </si>
  <si>
    <t>Kangwon Land, Inc.</t>
  </si>
  <si>
    <t>KR7035250000</t>
  </si>
  <si>
    <t>Elect Song Ju-han as Outside Director</t>
  </si>
  <si>
    <t>Elect Lim Nam-gyu as Outside Director</t>
  </si>
  <si>
    <t>Elect Kim Ju-young as Outside Director</t>
  </si>
  <si>
    <t>Elect Cho Hong-jong as Outside Director</t>
  </si>
  <si>
    <t>Elect Kim Jeong-min as Outside Director</t>
  </si>
  <si>
    <t>Elect Park Sang-ho as Outside Director</t>
  </si>
  <si>
    <t>Elect Seong Si-heon as Outside Director</t>
  </si>
  <si>
    <t>Elect Park Sang-ho as a Member of Audit Committee</t>
  </si>
  <si>
    <t>Approve Disposal of Equity Interest in Wuhan Chenming</t>
  </si>
  <si>
    <t>Approve Provision of External Financial Assistance Upon the Disposal of Equity Interest in Wuhan Chenming</t>
  </si>
  <si>
    <t>Suncorp Group Limited</t>
  </si>
  <si>
    <t>AU000000SUN6</t>
  </si>
  <si>
    <t>Approve Grant of Performance Rights to Steven Johnston</t>
  </si>
  <si>
    <t>Elect Elmer Funke Kupper as Director</t>
  </si>
  <si>
    <t>Elect Simon Machell as Director</t>
  </si>
  <si>
    <t>Turkiye Petrol Rafinerileri AS</t>
  </si>
  <si>
    <t>TRATUPRS91E8</t>
  </si>
  <si>
    <t>Alony Hetz Properties &amp; Investments Ltd.</t>
  </si>
  <si>
    <t>IL0003900136</t>
  </si>
  <si>
    <t>Reappoint Brightman Almagor Zohar &amp; Co. as Auditors and Report on Fees Paid to the Auditors</t>
  </si>
  <si>
    <t>Reelect Aviram Wertheim as Director</t>
  </si>
  <si>
    <t>Reelect Zvi Nathan Hetz Haitchook as Director</t>
  </si>
  <si>
    <t>Reelect Adva Sharvit as Director</t>
  </si>
  <si>
    <t>Reelect Amos Yadlin as Director</t>
  </si>
  <si>
    <t>Reelect Rony Chillim Patishi as Director</t>
  </si>
  <si>
    <t>Approve Amended Compensation Policy for the Directors and Officers of the Company</t>
  </si>
  <si>
    <t>Approve Amendments to the Articles of Association, Rules of Procedures for Shareholders' General Meetings, Rules of Procedures for Meetings of the Board of Directors, Rules of Procedures for Meetings of the Supervisory Board and Related Transactions</t>
  </si>
  <si>
    <t>Elect Gu Yu as Director</t>
  </si>
  <si>
    <t>Elect Jiang Changlu as Director</t>
  </si>
  <si>
    <t>Colruyt SA</t>
  </si>
  <si>
    <t>BE0974256852</t>
  </si>
  <si>
    <t>Approve Dividends of EUR 0.80 Per Share</t>
  </si>
  <si>
    <t>Reelect 7 Capital BV, Permanently Represented by Chantal de Vrieze, as Director</t>
  </si>
  <si>
    <t>Acknowledge End of Mandate of Dirk JS Van den Berghe BV, Permanently Represented by Dirk Van den Berghe, as Independent Director</t>
  </si>
  <si>
    <t>Elect RUDANN BV, Permanently Represented by Rudi Peeters, as Independent Director</t>
  </si>
  <si>
    <t>Lasertec Corp.</t>
  </si>
  <si>
    <t>JP3979200007</t>
  </si>
  <si>
    <t>Approve Allocation of Income, with a Final Dividend of JPY 128</t>
  </si>
  <si>
    <t>Elect Director Kusunose, Haruhiko</t>
  </si>
  <si>
    <t>Elect Director Okabayashi, Osamu</t>
  </si>
  <si>
    <t>Elect Director Moriizumi, Koichi</t>
  </si>
  <si>
    <t>Elect Director Sendoda, Tetsuya</t>
  </si>
  <si>
    <t>Elect Director Misawa, Yutaro</t>
  </si>
  <si>
    <t>Elect Director Tajima, Atsushi</t>
  </si>
  <si>
    <t>Elect Director Mihara, Koji</t>
  </si>
  <si>
    <t>Elect Director Kamide, Kunio</t>
  </si>
  <si>
    <t>L'Occitane International S.A.</t>
  </si>
  <si>
    <t>LU0501835309</t>
  </si>
  <si>
    <t>Elect Sean Harrington as Director</t>
  </si>
  <si>
    <t>Elect Thomas Levilion as Director</t>
  </si>
  <si>
    <t>Elect Christele Hiss Holliger as Director</t>
  </si>
  <si>
    <t>Elect Charles Mark Broadley as Director</t>
  </si>
  <si>
    <t>Elect Jackson Chik Sum Ng as Director</t>
  </si>
  <si>
    <t>Elect Laurent Marteau as Director</t>
  </si>
  <si>
    <t>Approve PricewaterhouseCoopers as Statutory Auditor</t>
  </si>
  <si>
    <t>Approve PricewaterhouseCoopers as External Auditor</t>
  </si>
  <si>
    <t>Approve Discharge of Statutory Auditor</t>
  </si>
  <si>
    <t>Approve PricewaterhouseCoopers' Remuneration as Statutory Auditor</t>
  </si>
  <si>
    <t>Pan Pacific International Holdings Corp.</t>
  </si>
  <si>
    <t>JP3639650005</t>
  </si>
  <si>
    <t>Elect Director Yoshida, Naoki</t>
  </si>
  <si>
    <t>Elect Director Sekiguchi, Kenji</t>
  </si>
  <si>
    <t>Elect Director Matsumoto, Kazuhiro</t>
  </si>
  <si>
    <t>Elect Director Moriya, Hideki</t>
  </si>
  <si>
    <t>Elect Director Ishii, Yuji</t>
  </si>
  <si>
    <t>Elect Director Ninomiya, Hitomi</t>
  </si>
  <si>
    <t>Elect Director Kubo, Isao</t>
  </si>
  <si>
    <t>Elect Director Yasuda, Takao</t>
  </si>
  <si>
    <t>Elect Director and Audit Committee Member Nishitani, Jumpei</t>
  </si>
  <si>
    <t>INE114A01011</t>
  </si>
  <si>
    <t>Reelect Anirban Dasgupta as Director</t>
  </si>
  <si>
    <t>Reelect Vejendla Srinivasa Chakravarthy as Director</t>
  </si>
  <si>
    <t>Approve Issuance of Non-Convertible Bonds/Debentures on Private Placement Basis and Approve Pledging of Assets for Debt</t>
  </si>
  <si>
    <t>Approve Material Related Party Transactions with NTPC-SAIL Power Company Limited</t>
  </si>
  <si>
    <t>Approve Material Related Party Transactions with Bokaro Power Supply Company Private Limited</t>
  </si>
  <si>
    <t>Approve Material Related Party Transactions with Minas De Banga Limitada (Mozambique)</t>
  </si>
  <si>
    <t>KYG017191142</t>
  </si>
  <si>
    <t>GB0002374006</t>
  </si>
  <si>
    <t>Approve Appointment and Remuneration of Ashok Kumar Tyagi as Managing Director</t>
  </si>
  <si>
    <t>Approve Appointment and Remuneration of Devinder Singh as Managing Director</t>
  </si>
  <si>
    <t>Elect Umesh Kumar Chaudhary as Director</t>
  </si>
  <si>
    <t>Approve Termination of Management Measures for Long-term Incentive System</t>
  </si>
  <si>
    <t>Approve Revised Draft and Summary of 2020 Performance Share Incentive Plan</t>
  </si>
  <si>
    <t>Approve 2020 Performance Share Incentive Plan Implementation Assessment Management Measures (Revised Draft)</t>
  </si>
  <si>
    <t>Approve Revised Draft and Summary of 2022 Performance Share Incentive Plan</t>
  </si>
  <si>
    <t>Approve 2022 Performance Share Incentive Plan Implementation Assessment Management Measures (Revised Draft)</t>
  </si>
  <si>
    <t>Approve Cross-Border Conversion and Amend Articles of Association</t>
  </si>
  <si>
    <t>Elect William Connelly as Non-Executive Director</t>
  </si>
  <si>
    <t>Elect Mark Ellman as Non-Executive Director</t>
  </si>
  <si>
    <t>Elect Karen Fawcett as Non-Executive Director</t>
  </si>
  <si>
    <t>Elect Jack McGarry as Non-Executive Director</t>
  </si>
  <si>
    <t>Elect Caroline Ramsay as Non-Executive Director</t>
  </si>
  <si>
    <t>Elect Thomas Wellauer as Non-Executive Director</t>
  </si>
  <si>
    <t>Elect Corien Wortmann-Kool as Non-Executive Director</t>
  </si>
  <si>
    <t>Elect Dona Young as Non-Executive Director</t>
  </si>
  <si>
    <t>Elect Lard Friese as Executive Director</t>
  </si>
  <si>
    <t>Ratify PricewaterhouseCoopers Societe Cooperative, Incorporated as Independent Auditor of Aegon S.A.</t>
  </si>
  <si>
    <t>Ratify PricewaterhouseCoopers Accountants N.V as Independent Auditor of Aegon Ltd. for the Financial Year 2023</t>
  </si>
  <si>
    <t>Ratify Ernst &amp; Young Accountants LLP as Independent Auditor of Aegon Ltd. for the Financial Year 2024</t>
  </si>
  <si>
    <t>Change Jurisdiction, Nationality and Transfer Registered Office of the Company from Grand Duchy of Luxembourg to Bermuda, Change Company Name from Aegon S.A to Aegon Ltd. and Approve Memorandum of Continuance of the Company</t>
  </si>
  <si>
    <t>Accelerated vesting of awards undermines shareholder long-term interest. Majority of awards vest without reference to performance conditions. Lack of a clawback provision.</t>
  </si>
  <si>
    <t>Executive Chair without sufficient counterbalance. We are not supportive of multiple Executives sitting on the Remuneration Committee.</t>
  </si>
  <si>
    <t>We are not supportive of Executives on the Remuneration Committee.</t>
  </si>
  <si>
    <t>Excessive pay quantum. Executive pay is not aligned with performance.</t>
  </si>
  <si>
    <t>Do Not Vote</t>
  </si>
  <si>
    <t>Additional disclosure on the company's efforts to support a circular economy for packaging would allow shareholders to better assess the company's management of related risks.</t>
  </si>
  <si>
    <t>Executive Chair without sufficient counterbalance. Lack of gender diversity.</t>
  </si>
  <si>
    <t>Bundled director election proposal. Executive Director and the Nomination Committee lacks sufficient independence. We are not supportive of Executives on the Remuneration Committee. Non-independent and the Remuneration Committee lacks sufficient independence. Non-independent and the Nomination Committee lacks sufficient independence.</t>
  </si>
  <si>
    <t>Executive pay is not aligned with performance. Excessive pay quantum. Poor pay disclosure. Short term awards are greater than long term incentives.</t>
  </si>
  <si>
    <t>Support is not warranted due to structural governance issues that might not allow the board to properly supervise and hold management accountable, and the new candidate was nominated by the current board at a time when a proxy contest emerged.</t>
  </si>
  <si>
    <t>Support is recommended as the appointment of the nominee will likely enhance independent monitoring of the board.</t>
  </si>
  <si>
    <t>Support is recommended because this plan is likely to help sharpen recipients' focus on share price performance and align their interests more closely with those of shareholders.</t>
  </si>
  <si>
    <t>Support is recommended because the proposed amendment will lead to a better governance structure.</t>
  </si>
  <si>
    <t>Executive Chair without sufficient counterbalance. We are not supportive of Executives on the Remuneration Committee. Executive Director and the Nomination Committee lacks sufficient independence.</t>
  </si>
  <si>
    <t>Non-independent candidate and historic concerns over Board independence. We will not support the election of a Lead Director that we regard to be non-independent.</t>
  </si>
  <si>
    <t>Board not sufficiently independent. Executive Director and the Nomination Committee lacks sufficient independence. Lack of gender diversity.</t>
  </si>
  <si>
    <t>Director is considered overboarded. Non-independent candidate and historic concerns over Board independence. Poor unexplained attendance for past two years.</t>
  </si>
  <si>
    <t>We will not support management proposals seeking to provide financial assistance to specific entities if it is not deemed to be in the best interest of shareholders.</t>
  </si>
  <si>
    <t>Audit Committee lacks independence. Remuneration Committee lacks independence. Nomination Committee lacks independence.</t>
  </si>
  <si>
    <t>Executive Chair without sufficient counterbalance. Failure to align climate targets with capital expenditure plans, financial statements, policy influence activities, disclosures, and/or compensation incentives.</t>
  </si>
  <si>
    <t>Total CEO pay increased by 57% in FY2023 due to a one-off LTIP grant, while the Company's TSR underperformed peers over 1, 3 and 5 years.</t>
  </si>
  <si>
    <t>The company's current clawback policy does not provide for the disclosure of deliberations regarding whether or not to cancel or seek recoupment of compensation paid or granted. Such disclosure would benefit shareholders.</t>
  </si>
  <si>
    <t>Board not sufficiently independent. We will not support the election of a Lead Director that we regard to be non-independent.</t>
  </si>
  <si>
    <t>Support is warranted as the ability to call special meetings would improve shareholder rights. The proposed 10 percent ownership threshold is more appropriate for a company of this size relative to the 25 percent proposed by management in Item 5, which also lacks specificity in its terms.</t>
  </si>
  <si>
    <t>Board not sufficiently independent. Non-independent and Audit Committee lacks sufficient independence. Lack of gender diversity. Non-independent candidate and historic concerns over Board independence.</t>
  </si>
  <si>
    <t>UBS have voted at 267 meetings on the Fund’s behalf during Q2 2023-24 on 2,547 resolutions. 2,077 (82%) were for the resolution, 407 (16%) against and 63 (2%) received abstain/withheld votes.</t>
  </si>
  <si>
    <t>Not including 59 Blank - non votable proposals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</si>
</sst>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0" x14ac:knownFonts="1">
    <font>
      <sz val="11"/>
      <color theme="1"/>
      <name val="Calibri"/>
      <family val="2"/>
      <scheme val="minor"/>
    </font>
    <font>
      <b/>
      <sz val="11"/>
      <color theme="1"/>
      <name val="Calibri"/>
      <family val="2"/>
      <scheme val="minor"/>
    </font>
    <font>
      <sz val="11"/>
      <color indexed="8"/>
      <name val="Calibri"/>
      <family val="2"/>
      <scheme val="minor"/>
    </font>
    <font>
      <sz val="10"/>
      <color indexed="8"/>
      <name val="Arial"/>
      <family val="2"/>
    </font>
    <font>
      <sz val="10"/>
      <color indexed="8"/>
      <name val="Arial"/>
      <family val="2"/>
    </font>
    <font>
      <b/>
      <sz val="11"/>
      <color theme="1"/>
      <name val="Arial"/>
      <family val="2"/>
    </font>
    <font>
      <b/>
      <sz val="11"/>
      <color rgb="FF000000"/>
      <name val="Arial"/>
      <family val="2"/>
    </font>
    <font>
      <sz val="11"/>
      <color rgb="FF000000"/>
      <name val="Arial"/>
      <family val="2"/>
    </font>
    <font>
      <sz val="11"/>
      <color theme="1"/>
      <name val="Arial"/>
      <family val="2"/>
    </font>
    <font>
      <sz val="10"/>
      <color rgb="FF000000"/>
      <name val="Arial"/>
      <family val="2"/>
    </font>
    <font>
      <sz val="10"/>
      <color indexed="8"/>
      <name val="Segoe UI"/>
      <family val="2"/>
    </font>
    <font>
      <sz val="11"/>
      <color rgb="FF000000"/>
      <name val="Calibri"/>
      <family val="2"/>
    </font>
    <font>
      <sz val="10"/>
      <color indexed="8"/>
      <name val="Arial"/>
      <family val="2"/>
    </font>
    <font>
      <sz val="11"/>
      <color rgb="FF000000"/>
      <name val="Calibri"/>
      <family val="2"/>
    </font>
    <font>
      <b/>
      <sz val="11"/>
      <name val="Arial"/>
      <family val="2"/>
    </font>
    <font>
      <sz val="11"/>
      <color rgb="FFFF0000"/>
      <name val="Calibri"/>
      <family val="2"/>
      <scheme val="minor"/>
    </font>
    <font>
      <sz val="11"/>
      <name val="Arial"/>
      <family val="2"/>
    </font>
    <font>
      <sz val="11"/>
      <color rgb="FF00B050"/>
      <name val="Calibri"/>
      <family val="2"/>
      <scheme val="minor"/>
    </font>
    <font>
      <sz val="11"/>
      <color theme="1"/>
      <name val="Calibri"/>
      <family val="2"/>
      <scheme val="minor"/>
    </font>
    <font>
      <sz val="11"/>
      <color rgb="FFFF0000"/>
      <name val="Arial"/>
      <family val="2"/>
    </font>
    <font>
      <sz val="12"/>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2"/>
      <color theme="1"/>
      <name val="Arial"/>
      <family val="2"/>
    </font>
    <font>
      <sz val="12"/>
      <color rgb="FF000000"/>
      <name val="Arial"/>
      <family val="2"/>
    </font>
    <font>
      <b/>
      <sz val="12"/>
      <color rgb="FF000000"/>
      <name val="Arial"/>
      <family val="2"/>
    </font>
    <font>
      <sz val="9"/>
      <color indexed="81"/>
      <name val="Tahoma"/>
      <family val="2"/>
    </font>
    <font>
      <b/>
      <sz val="9"/>
      <color indexed="81"/>
      <name val="Tahoma"/>
      <family val="2"/>
    </font>
  </fonts>
  <fills count="35">
    <fill>
      <patternFill patternType="none"/>
    </fill>
    <fill>
      <patternFill patternType="gray125"/>
    </fill>
    <fill>
      <patternFill patternType="solid">
        <fgColor rgb="FFB2A1C7"/>
        <bgColor indexed="64"/>
      </patternFill>
    </fill>
    <fill>
      <patternFill patternType="solid">
        <fgColor rgb="FFE5DFE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indexed="64"/>
      </right>
      <top style="medium">
        <color indexed="64"/>
      </top>
      <bottom style="medium">
        <color rgb="FFFFFFFF"/>
      </bottom>
      <diagonal/>
    </border>
    <border>
      <left style="medium">
        <color indexed="64"/>
      </left>
      <right style="medium">
        <color rgb="FFFFFFFF"/>
      </right>
      <top/>
      <bottom style="medium">
        <color rgb="FFFFFFFF"/>
      </bottom>
      <diagonal/>
    </border>
    <border>
      <left/>
      <right style="medium">
        <color indexed="64"/>
      </right>
      <top/>
      <bottom style="medium">
        <color rgb="FFFFFFFF"/>
      </bottom>
      <diagonal/>
    </border>
    <border>
      <left style="medium">
        <color indexed="64"/>
      </left>
      <right style="medium">
        <color rgb="FFFFFFFF"/>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2" fillId="0" borderId="0"/>
    <xf numFmtId="0" fontId="3" fillId="0" borderId="0">
      <alignment vertical="top"/>
    </xf>
    <xf numFmtId="0" fontId="10" fillId="0" borderId="0"/>
    <xf numFmtId="0" fontId="9" fillId="0" borderId="0"/>
    <xf numFmtId="0" fontId="4" fillId="0" borderId="0">
      <alignment vertical="top"/>
    </xf>
    <xf numFmtId="0" fontId="11" fillId="0" borderId="0"/>
    <xf numFmtId="0" fontId="12" fillId="0" borderId="0">
      <alignment vertical="top"/>
    </xf>
    <xf numFmtId="0" fontId="13" fillId="0" borderId="0"/>
    <xf numFmtId="43" fontId="18" fillId="0" borderId="0" applyFont="0" applyFill="0" applyBorder="0" applyAlignment="0" applyProtection="0"/>
    <xf numFmtId="9" fontId="18" fillId="0" borderId="0" applyFon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9" applyNumberFormat="0" applyAlignment="0" applyProtection="0"/>
    <xf numFmtId="0" fontId="29" fillId="8" borderId="20" applyNumberFormat="0" applyAlignment="0" applyProtection="0"/>
    <xf numFmtId="0" fontId="30" fillId="8" borderId="19" applyNumberFormat="0" applyAlignment="0" applyProtection="0"/>
    <xf numFmtId="0" fontId="31" fillId="0" borderId="21" applyNumberFormat="0" applyFill="0" applyAlignment="0" applyProtection="0"/>
    <xf numFmtId="0" fontId="32" fillId="9" borderId="22" applyNumberFormat="0" applyAlignment="0" applyProtection="0"/>
    <xf numFmtId="0" fontId="15" fillId="0" borderId="0" applyNumberFormat="0" applyFill="0" applyBorder="0" applyAlignment="0" applyProtection="0"/>
    <xf numFmtId="0" fontId="18" fillId="10" borderId="23" applyNumberFormat="0" applyFont="0" applyAlignment="0" applyProtection="0"/>
    <xf numFmtId="0" fontId="33" fillId="0" borderId="0" applyNumberFormat="0" applyFill="0" applyBorder="0" applyAlignment="0" applyProtection="0"/>
    <xf numFmtId="0" fontId="1" fillId="0" borderId="24"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73">
    <xf numFmtId="0" fontId="0" fillId="0" borderId="0" xfId="0"/>
    <xf numFmtId="0" fontId="0" fillId="0" borderId="0" xfId="0" pivotButton="1"/>
    <xf numFmtId="0" fontId="0" fillId="0" borderId="0" xfId="0" applyAlignment="1">
      <alignment horizontal="left"/>
    </xf>
    <xf numFmtId="0" fontId="0" fillId="0" borderId="0" xfId="0" applyAlignment="1">
      <alignment vertical="top"/>
    </xf>
    <xf numFmtId="0" fontId="5" fillId="0" borderId="4" xfId="0" applyFont="1" applyBorder="1" applyAlignment="1">
      <alignment horizontal="center" vertical="center" wrapText="1"/>
    </xf>
    <xf numFmtId="0" fontId="7" fillId="0" borderId="4"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horizontal="right" vertical="center" wrapText="1"/>
    </xf>
    <xf numFmtId="3" fontId="0" fillId="0" borderId="0" xfId="0" applyNumberFormat="1" applyAlignment="1">
      <alignment vertical="top"/>
    </xf>
    <xf numFmtId="0" fontId="15" fillId="0" borderId="0" xfId="0" applyFont="1"/>
    <xf numFmtId="0" fontId="6" fillId="0" borderId="8" xfId="0" applyFont="1" applyBorder="1" applyAlignment="1">
      <alignment vertical="center" wrapText="1"/>
    </xf>
    <xf numFmtId="0" fontId="17" fillId="0" borderId="0" xfId="0" applyFont="1"/>
    <xf numFmtId="0" fontId="0" fillId="0" borderId="0" xfId="0" applyAlignment="1">
      <alignment horizontal="left" indent="1"/>
    </xf>
    <xf numFmtId="0" fontId="6" fillId="0" borderId="10" xfId="0" applyFont="1" applyBorder="1" applyAlignment="1">
      <alignment horizontal="right" vertical="center" wrapText="1"/>
    </xf>
    <xf numFmtId="0" fontId="6" fillId="0" borderId="9" xfId="0" applyFont="1" applyBorder="1" applyAlignment="1">
      <alignment horizontal="right" vertical="center" wrapText="1"/>
    </xf>
    <xf numFmtId="0" fontId="14" fillId="0" borderId="8" xfId="0" applyFont="1" applyBorder="1" applyAlignment="1">
      <alignment horizontal="right" vertical="center" wrapText="1"/>
    </xf>
    <xf numFmtId="0" fontId="14" fillId="0" borderId="4" xfId="0" applyFont="1" applyBorder="1" applyAlignment="1">
      <alignment horizontal="right" vertical="center" wrapText="1"/>
    </xf>
    <xf numFmtId="0" fontId="5" fillId="0" borderId="4" xfId="0" applyFont="1" applyBorder="1" applyAlignment="1">
      <alignment horizontal="right"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0" fontId="6" fillId="0" borderId="8" xfId="0" applyFont="1" applyBorder="1" applyAlignment="1">
      <alignment horizontal="right" vertical="center" wrapText="1"/>
    </xf>
    <xf numFmtId="0" fontId="5" fillId="0" borderId="3" xfId="0" applyFont="1" applyBorder="1" applyAlignment="1">
      <alignment horizontal="right" vertical="center" wrapText="1"/>
    </xf>
    <xf numFmtId="0" fontId="8" fillId="0" borderId="4" xfId="0" applyFont="1" applyBorder="1" applyAlignment="1">
      <alignment vertical="center" wrapText="1"/>
    </xf>
    <xf numFmtId="0" fontId="8" fillId="0" borderId="2" xfId="0" applyFont="1" applyBorder="1" applyAlignment="1">
      <alignment vertical="center" wrapText="1"/>
    </xf>
    <xf numFmtId="0" fontId="7" fillId="0" borderId="2" xfId="0" applyFont="1" applyBorder="1" applyAlignment="1">
      <alignment vertical="center" wrapText="1"/>
    </xf>
    <xf numFmtId="0" fontId="19" fillId="0" borderId="7" xfId="0" applyFont="1" applyBorder="1" applyAlignment="1">
      <alignment vertical="center" wrapText="1"/>
    </xf>
    <xf numFmtId="0" fontId="16" fillId="0" borderId="7" xfId="0" applyFont="1" applyBorder="1" applyAlignment="1">
      <alignment vertical="center" wrapText="1"/>
    </xf>
    <xf numFmtId="0" fontId="5" fillId="0" borderId="0" xfId="0" applyFont="1" applyAlignment="1">
      <alignment horizontal="left" vertical="center"/>
    </xf>
    <xf numFmtId="9" fontId="0" fillId="0" borderId="0" xfId="10" applyFont="1"/>
    <xf numFmtId="0" fontId="1" fillId="0" borderId="0" xfId="0" applyFont="1"/>
    <xf numFmtId="0" fontId="6" fillId="2" borderId="11" xfId="0" applyFont="1" applyFill="1" applyBorder="1" applyAlignment="1">
      <alignment vertical="center"/>
    </xf>
    <xf numFmtId="0" fontId="6" fillId="2" borderId="12" xfId="0" applyFont="1" applyFill="1" applyBorder="1" applyAlignment="1">
      <alignment horizontal="center" vertical="center" wrapText="1"/>
    </xf>
    <xf numFmtId="0" fontId="7" fillId="3" borderId="13" xfId="0" applyFont="1" applyFill="1" applyBorder="1" applyAlignment="1">
      <alignment vertical="center"/>
    </xf>
    <xf numFmtId="0" fontId="11" fillId="3" borderId="14" xfId="0" applyFont="1" applyFill="1" applyBorder="1" applyAlignment="1">
      <alignment horizontal="center" vertical="center"/>
    </xf>
    <xf numFmtId="0" fontId="7" fillId="3" borderId="15" xfId="0" applyFont="1" applyFill="1" applyBorder="1" applyAlignment="1">
      <alignment vertical="center"/>
    </xf>
    <xf numFmtId="0" fontId="11" fillId="3" borderId="4" xfId="0" applyFont="1" applyFill="1" applyBorder="1" applyAlignment="1">
      <alignment horizontal="center" vertical="center"/>
    </xf>
    <xf numFmtId="3" fontId="0" fillId="0" borderId="0" xfId="0" applyNumberFormat="1"/>
    <xf numFmtId="164" fontId="5" fillId="0" borderId="4" xfId="9" applyNumberFormat="1" applyFont="1" applyFill="1" applyBorder="1" applyAlignment="1">
      <alignment horizontal="right" vertical="center" wrapText="1"/>
    </xf>
    <xf numFmtId="164" fontId="14" fillId="0" borderId="4" xfId="9" applyNumberFormat="1" applyFont="1" applyFill="1" applyBorder="1" applyAlignment="1">
      <alignment horizontal="right" vertical="center" wrapText="1"/>
    </xf>
    <xf numFmtId="164" fontId="0" fillId="0" borderId="0" xfId="0" applyNumberFormat="1"/>
    <xf numFmtId="0" fontId="5" fillId="0" borderId="0" xfId="0" applyFont="1"/>
    <xf numFmtId="164" fontId="6" fillId="0" borderId="4" xfId="9" applyNumberFormat="1" applyFont="1" applyBorder="1" applyAlignment="1">
      <alignment horizontal="right" vertical="center" wrapText="1"/>
    </xf>
    <xf numFmtId="164" fontId="11" fillId="3" borderId="14" xfId="9" applyNumberFormat="1" applyFont="1" applyFill="1" applyBorder="1" applyAlignment="1">
      <alignment horizontal="center" vertical="center"/>
    </xf>
    <xf numFmtId="164" fontId="11" fillId="3" borderId="4" xfId="9" applyNumberFormat="1" applyFont="1" applyFill="1" applyBorder="1" applyAlignment="1">
      <alignment horizontal="center" vertical="center"/>
    </xf>
    <xf numFmtId="164" fontId="1" fillId="0" borderId="0" xfId="9" applyNumberFormat="1" applyFont="1"/>
    <xf numFmtId="0" fontId="35" fillId="0" borderId="7" xfId="0" applyFont="1" applyBorder="1" applyAlignment="1">
      <alignment horizontal="justify" vertical="center" wrapText="1"/>
    </xf>
    <xf numFmtId="0" fontId="35" fillId="0" borderId="3"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right" vertical="center" wrapText="1"/>
    </xf>
    <xf numFmtId="0" fontId="35" fillId="0" borderId="7" xfId="0" applyFont="1" applyBorder="1" applyAlignment="1">
      <alignment vertical="center" wrapText="1"/>
    </xf>
    <xf numFmtId="0" fontId="35" fillId="0" borderId="3" xfId="0" applyFont="1" applyBorder="1" applyAlignment="1">
      <alignment vertical="center" wrapText="1"/>
    </xf>
    <xf numFmtId="0" fontId="36" fillId="0" borderId="2" xfId="0" applyFont="1" applyBorder="1" applyAlignment="1">
      <alignment vertical="center" wrapText="1"/>
    </xf>
    <xf numFmtId="0" fontId="36" fillId="0" borderId="4" xfId="0" applyFont="1" applyBorder="1" applyAlignment="1">
      <alignment horizontal="right" vertical="center" wrapText="1"/>
    </xf>
    <xf numFmtId="0" fontId="37" fillId="0" borderId="2" xfId="0" applyFont="1" applyBorder="1" applyAlignment="1">
      <alignment vertical="center" wrapText="1"/>
    </xf>
    <xf numFmtId="0" fontId="35" fillId="0" borderId="4" xfId="0" applyFont="1" applyBorder="1" applyAlignment="1">
      <alignment horizontal="right" vertical="center" wrapText="1"/>
    </xf>
    <xf numFmtId="3" fontId="20" fillId="0" borderId="4" xfId="0" applyNumberFormat="1" applyFont="1" applyBorder="1" applyAlignment="1">
      <alignment horizontal="right" vertical="center" wrapText="1"/>
    </xf>
    <xf numFmtId="3" fontId="36" fillId="0" borderId="4" xfId="0" applyNumberFormat="1" applyFont="1" applyBorder="1" applyAlignment="1">
      <alignment horizontal="right" vertical="center" wrapText="1"/>
    </xf>
    <xf numFmtId="0" fontId="0" fillId="0" borderId="0" xfId="0" applyAlignment="1">
      <alignment horizontal="left" vertical="center" wrapText="1"/>
    </xf>
    <xf numFmtId="0" fontId="6" fillId="0" borderId="1" xfId="0" applyFont="1" applyBorder="1" applyAlignment="1">
      <alignment horizontal="center" vertical="center" wrapText="1"/>
    </xf>
    <xf numFmtId="0" fontId="6" fillId="0" borderId="7" xfId="0" applyFont="1" applyBorder="1" applyAlignment="1">
      <alignment vertical="center" wrapText="1"/>
    </xf>
    <xf numFmtId="0" fontId="6" fillId="0" borderId="7" xfId="0" applyFont="1" applyBorder="1" applyAlignment="1">
      <alignment horizontal="right" vertical="center" wrapText="1"/>
    </xf>
    <xf numFmtId="164" fontId="6" fillId="0" borderId="7" xfId="9" applyNumberFormat="1" applyFont="1" applyBorder="1" applyAlignment="1">
      <alignment horizontal="right" vertical="center" wrapText="1"/>
    </xf>
    <xf numFmtId="9" fontId="0" fillId="0" borderId="0" xfId="0" applyNumberFormat="1"/>
    <xf numFmtId="0" fontId="15" fillId="0" borderId="0" xfId="0" applyFont="1" applyAlignment="1">
      <alignment horizontal="left"/>
    </xf>
    <xf numFmtId="0" fontId="20"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15" fontId="0" fillId="0" borderId="0" xfId="0" applyNumberFormat="1"/>
    <xf numFmtId="14" fontId="0" fillId="0" borderId="0" xfId="0" applyNumberFormat="1" applyAlignment="1">
      <alignment horizontal="left" inden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9" builtinId="3"/>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1" xr:uid="{F38B1B83-5B9B-404F-B25B-0BD76B92D897}"/>
    <cellStyle name="Normal 3" xfId="2" xr:uid="{9CB4723C-1C67-4EC0-8D46-526D748E745E}"/>
    <cellStyle name="Normal 4" xfId="3" xr:uid="{90865FDD-6D9D-42EA-89DB-E46698DFA8A2}"/>
    <cellStyle name="Normal 5" xfId="4" xr:uid="{DCD33A4F-E5C0-4994-9660-FCC9A1FF02A3}"/>
    <cellStyle name="Normal 6" xfId="5" xr:uid="{D06A2C9F-2312-454E-B4C4-5A17A37A65F1}"/>
    <cellStyle name="Normal 7" xfId="6" xr:uid="{05DC40E2-CD0D-40AD-971C-B49F9D114FE4}"/>
    <cellStyle name="Normal 8" xfId="7" xr:uid="{BDB95D6D-375F-4446-883A-52809349CB47}"/>
    <cellStyle name="Normal 9" xfId="8" xr:uid="{A7466156-0E11-4CEC-90A7-DD23A2E6E6C4}"/>
    <cellStyle name="Note" xfId="25" builtinId="10" customBuiltin="1"/>
    <cellStyle name="Output" xfId="20" builtinId="21" customBuiltin="1"/>
    <cellStyle name="Percent" xfId="10" builtinId="5"/>
    <cellStyle name="Title" xfId="11" builtinId="15" customBuiltin="1"/>
    <cellStyle name="Total" xfId="27" builtinId="25" customBuiltin="1"/>
    <cellStyle name="Warning Text" xfId="24" builtinId="11" customBuiltin="1"/>
  </cellStyles>
  <dxfs count="37">
    <dxf>
      <font>
        <color rgb="FF9C0006"/>
      </font>
      <fill>
        <patternFill>
          <bgColor rgb="FFFFC7CE"/>
        </patternFill>
      </fill>
    </dxf>
    <dxf>
      <font>
        <color rgb="FF9C0006"/>
      </font>
      <fill>
        <patternFill>
          <bgColor rgb="FFFFC7CE"/>
        </patternFill>
      </fill>
    </dxf>
    <dxf>
      <numFmt numFmtId="20" formatCode="dd\-mmm\-yy"/>
      <alignment horizontal="left" vertical="center" textRotation="0" wrapText="1" indent="0" justifyLastLine="0" shrinkToFit="0" readingOrder="0"/>
    </dxf>
    <dxf>
      <numFmt numFmtId="164" formatCode="_-* #,##0_-;\-* #,##0_-;_-* &quot;-&quot;??_-;_-@_-"/>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3" formatCode="#,##0"/>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tin Kett" refreshedDate="45233.422213425925" createdVersion="8" refreshedVersion="8" minRefreshableVersion="3" recordCount="37" xr:uid="{58C43778-9861-40DD-9232-6A90B52088B9}">
  <cacheSource type="worksheet">
    <worksheetSource name="Table11"/>
  </cacheSource>
  <cacheFields count="15">
    <cacheField name="Issuer Name" numFmtId="0">
      <sharedItems count="45">
        <s v="HDFC Bank Ltd."/>
        <s v="Alibaba Group Holding Limited"/>
        <s v="Diageo Plc"/>
        <s v="LVMH Moet Hennessy Louis Vuitton SE" u="1"/>
        <s v="RELX Plc" u="1"/>
        <s v="L'Oreal SA" u="1"/>
        <s v="Exelon Corporation" u="1"/>
        <s v="The Goldman Sachs Group, Inc." u="1"/>
        <s v="AstraZeneca Plc" u="1"/>
        <s v="B3 SA-Brasil, Bolsa, Balcao" u="1"/>
        <s v="Abbott Laboratories" u="1"/>
        <s v="Bayer AG" u="1"/>
        <s v="Eli Lilly and Company" u="1"/>
        <s v="Albemarle Corporation" u="1"/>
        <s v="Hubbell Incorporated" u="1"/>
        <s v="Barclays PLC" u="1"/>
        <s v="General Electric Company" u="1"/>
        <s v="CME Group Inc." u="1"/>
        <s v="Lonza Group AG" u="1"/>
        <s v="Danaher Corporation" u="1"/>
        <s v="Darling Ingredients Inc." u="1"/>
        <s v="Wolters Kluwer NV" u="1"/>
        <s v="Hiscox Ltd." u="1"/>
        <s v="SAP SE" u="1"/>
        <s v="Universal Music Group NV" u="1"/>
        <s v="Ping An Insurance (Group) Company of China, Ltd." u="1"/>
        <s v="The Progressive Corporation" u="1"/>
        <s v="JPMorgan Chase &amp; Co." u="1"/>
        <s v="AIA Group Limited" u="1"/>
        <s v="Altria Group, Inc." u="1"/>
        <s v="GE Healthcare Technologies, Inc." u="1"/>
        <s v="Shell Plc" u="1"/>
        <s v="Amazon.com, Inc." u="1"/>
        <s v="Sanofi" u="1"/>
        <s v="SCOR SE" u="1"/>
        <s v="Sugi Holdings Co., Ltd." u="1"/>
        <s v="Dollar General Corporation" u="1"/>
        <s v="Trane Technologies Plc" u="1"/>
        <s v="Alphabet Inc." u="1"/>
        <s v="Taiwan Semiconductor Manufacturing Co., Ltd." u="1"/>
        <s v="HDFC Bank Limited" u="1"/>
        <s v="Roper Technologies, Inc." u="1"/>
        <s v="Sony Group Corp." u="1"/>
        <s v="NVIDIA Corporation" u="1"/>
        <s v="Mastercard Incorporated" u="1"/>
      </sharedItems>
    </cacheField>
    <cacheField name="Ticker" numFmtId="0">
      <sharedItems/>
    </cacheField>
    <cacheField name="Meeting Date" numFmtId="0">
      <sharedItems count="32">
        <s v="08/11/2023"/>
        <s v="09/28/2023"/>
        <s v="04/20/2023" u="1"/>
        <s v="04/21/2023" u="1"/>
        <s v="04/25/2023" u="1"/>
        <s v="04/26/2023" u="1"/>
        <s v="04/27/2023" u="1"/>
        <s v="04/28/2023" u="1"/>
        <s v="05/01/2023" u="1"/>
        <s v="05/02/2023" u="1"/>
        <s v="05/03/2023" u="1"/>
        <s v="05/04/2023" u="1"/>
        <s v="05/05/2023" u="1"/>
        <s v="05/09/2023" u="1"/>
        <s v="05/10/2023" u="1"/>
        <s v="05/11/2023" u="1"/>
        <s v="05/12/2023" u="1"/>
        <s v="05/16/2023" u="1"/>
        <s v="05/18/2023" u="1"/>
        <s v="05/23/2023" u="1"/>
        <s v="05/24/2023" u="1"/>
        <s v="05/25/2023" u="1"/>
        <s v="05/30/2023" u="1"/>
        <s v="05/31/2023" u="1"/>
        <s v="06/01/2023" u="1"/>
        <s v="06/02/2023" u="1"/>
        <s v="06/06/2023" u="1"/>
        <s v="06/11/2023" u="1"/>
        <s v="06/13/2023" u="1"/>
        <s v="06/20/2023" u="1"/>
        <s v="06/22/2023" u="1"/>
        <s v="06/27/2023" u="1"/>
      </sharedItems>
    </cacheField>
    <cacheField name="Country" numFmtId="0">
      <sharedItems/>
    </cacheField>
    <cacheField name="Primary Security ID" numFmtId="0">
      <sharedItems/>
    </cacheField>
    <cacheField name="Meeting Type" numFmtId="0">
      <sharedItems/>
    </cacheField>
    <cacheField name="Record Date" numFmtId="0">
      <sharedItems/>
    </cacheField>
    <cacheField name="Shares Voted" numFmtId="3">
      <sharedItems containsSemiMixedTypes="0" containsString="0" containsNumber="1" containsInteger="1" minValue="505556" maxValue="1881736"/>
    </cacheField>
    <cacheField name="Proposal Number" numFmtId="0">
      <sharedItems/>
    </cacheField>
    <cacheField name="Proposal Text" numFmtId="0">
      <sharedItems/>
    </cacheField>
    <cacheField name="Vote Categorisation" numFmtId="0">
      <sharedItems count="5">
        <s v="Reports"/>
        <s v="Other"/>
        <s v="Election of Directors"/>
        <s v="Auditors"/>
        <s v="Incentives and Remuneration"/>
      </sharedItems>
    </cacheField>
    <cacheField name="Proponent" numFmtId="0">
      <sharedItems/>
    </cacheField>
    <cacheField name="Mgmt Rec" numFmtId="0">
      <sharedItems/>
    </cacheField>
    <cacheField name="Voting Policy Rec" numFmtId="0">
      <sharedItems/>
    </cacheField>
    <cacheField name="Vote Instruction" numFmtId="0">
      <sharedItems containsBlank="1" count="5">
        <s v="For"/>
        <s v="Against"/>
        <m u="1"/>
        <s v="One Year" u="1"/>
        <s v="Abstain"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tin Kett" refreshedDate="45233.422969097221" createdVersion="8" refreshedVersion="8" minRefreshableVersion="3" recordCount="389" xr:uid="{65B143A7-596B-41A3-A9C8-925E4F014B6E}">
  <cacheSource type="worksheet">
    <worksheetSource name="Table17"/>
  </cacheSource>
  <cacheFields count="16">
    <cacheField name="Issuer Name" numFmtId="0">
      <sharedItems containsBlank="1" count="106">
        <s v="Baltic Classifieds Group Plc"/>
        <s v="Bloomsbury Publishing Plc"/>
        <s v="Bytes Technology Group Plc"/>
        <s v="Cranswick Plc"/>
        <s v="discoverIE Group Plc"/>
        <s v="Eckoh Plc"/>
        <s v="FRP Advisory Group Plc"/>
        <s v="Fuller, Smith &amp; Turner Plc"/>
        <s v="Future Plc"/>
        <s v="Games Workshop Group Plc"/>
        <s v="GlobalData Plc"/>
        <s v="Great Portland Estates Plc"/>
        <s v="Halfords Group Plc"/>
        <s v="Next 15 Group Plc"/>
        <s v="Oxford Instruments Plc"/>
        <s v="PayPoint Plc"/>
        <s v="Pets At Home Group Plc"/>
        <s v="Polar Capital Holdings Plc"/>
        <s v="QinetiQ Group plc"/>
        <s v="Sirius Real Estate Limited"/>
        <s v="Tatton Asset Management Plc"/>
        <s v="Watches of Switzerland Group Plc"/>
        <s v="Workspace Group Plc"/>
        <s v="Young &amp; Co.'s Brewery Plc"/>
        <s v="4imprint Group Plc" u="1"/>
        <s v="accesso Technology Group Plc" u="1"/>
        <s v="Advanced Medical Solutions Group Plc" u="1"/>
        <s v="Alfa Financial Software Holdings Plc" u="1"/>
        <s v="Ascential Plc" u="1"/>
        <s v="Ashtead Technology Holdings Plc" u="1"/>
        <s v="BOKU, Inc." u="1"/>
        <s v="Breedon Group Plc" u="1"/>
        <s v="Central Asia Metals Plc" u="1"/>
        <s v="Clarkson Plc" u="1"/>
        <s v="Conduit Holdings Ltd." u="1"/>
        <s v="Deliveroo Plc" u="1"/>
        <s v="Diversified Energy Co. Plc" u="1"/>
        <s v="Ergomed Plc" u="1"/>
        <s v="Gamma Communications Plc" u="1"/>
        <s v="Grafton Group Plc" u="1"/>
        <s v="Gulf Keystone Petroleum Ltd." u="1"/>
        <s v="Hill &amp; Smith Plc" u="1"/>
        <s v="Hunting Plc" u="1"/>
        <s v="Johnson Service Group Plc" u="1"/>
        <s v="Learning Technologies Group Plc" u="1"/>
        <s v="MaxCyte, Inc." u="1"/>
        <s v="Moneysupermarket.com Group Plc" u="1"/>
        <s v="Morgan Sindall Group plc" u="1"/>
        <s v="Mortgage Advice Bureau (Holdings) plc" u="1"/>
        <s v="Numis Corp. Plc" u="1"/>
        <s v="OSB Group Plc" u="1"/>
        <s v="Permanent TSB Group Holdings Plc" u="1"/>
        <s v="Porvair Plc" u="1"/>
        <s v="Restore Plc" u="1"/>
        <s v="Robert Walters Plc" u="1"/>
        <s v="Sabre Insurance Group Plc" u="1"/>
        <s v="Serica Energy Plc" u="1"/>
        <s v="SIG Plc" u="1"/>
        <s v="Sigmaroc Plc" u="1"/>
        <s v="Spirent Communications Plc" u="1"/>
        <s v="SThree Plc" u="1"/>
        <s v="Team17 Group PLC" u="1"/>
        <s v="Ten Entertainment Group Plc" u="1"/>
        <s v="The City Pub Group Plc" u="1"/>
        <s v="The Pebble Group Plc" u="1"/>
        <s v="TP ICAP Plc" u="1"/>
        <s v="Tt Electronics Plc" u="1"/>
        <s v="Vesuvius Plc" u="1"/>
        <s v="XP Power Ltd." u="1"/>
        <s v="Zotefoams Plc" u="1"/>
        <m u="1"/>
        <s v="CLS Holdings Plc" u="1"/>
        <s v="Clipper Logistics Plc" u="1"/>
        <s v="Moonpig Group Plc" u="1"/>
        <s v="Tyman Plc" u="1"/>
        <s v="YouGov Plc" u="1"/>
        <s v="Gooch &amp; Housego Plc" u="1"/>
        <s v="GB Group Plc" u="1"/>
        <s v="Lok 'n' Store Group Plc" u="1"/>
        <s v="Serco Group Plc" u="1"/>
        <s v="Dunelm Group Plc" u="1"/>
        <s v="Alliance Pharma Plc" u="1"/>
        <s v="Issuer Name" u="1"/>
        <s v="Integrafin Holdings Plc" u="1"/>
        <s v="Impax Asset Management Group Plc" u="1"/>
        <s v="Luceco plc" u="1"/>
        <s v="Kier Group Plc" u="1"/>
        <s v="Auction Technology Group Plc" u="1"/>
        <s v="Chemring Group Plc" u="1"/>
        <s v="Next Fifteen Communications Group Plc" u="1"/>
        <s v="AB Dynamics Plc" u="1"/>
        <s v="Oxford Metrics Plc" u="1"/>
        <s v="Renew Holdings Plc" u="1"/>
        <s v="Marshalls Plc" u="1"/>
        <s v="Genuit Group Plc" u="1"/>
        <s v="Inspecs Group Plc" u="1"/>
        <s v="Alpha Financial Markets Consulting Plc" u="1"/>
        <s v="Institutional Cash Series plc - BlackRock ICS Sterling Liq Environmentally Aware" u="1"/>
        <s v="Quartix Technologies Plc" u="1"/>
        <s v="Rio Tinto Plc" u="1"/>
        <s v="Liontrust Asset Management Plc" u="1"/>
        <s v="Anpario Plc" u="1"/>
        <s v="Longboat Energy Plc" u="1"/>
        <s v="CVS Group Plc" u="1"/>
        <s v="Treatt Plc" u="1"/>
        <s v="Everyman Media Group Plc" u="1"/>
      </sharedItems>
    </cacheField>
    <cacheField name="Ticker" numFmtId="0">
      <sharedItems/>
    </cacheField>
    <cacheField name="Meeting Date" numFmtId="0">
      <sharedItems containsBlank="1" count="63">
        <s v="09/27/2023"/>
        <s v="07/18/2023"/>
        <s v="07/12/2023"/>
        <s v="07/24/2023"/>
        <s v="09/13/2023"/>
        <s v="09/28/2023"/>
        <s v="07/20/2023"/>
        <s v="08/03/2023"/>
        <s v="09/20/2023"/>
        <s v="07/25/2023"/>
        <s v="07/06/2023"/>
        <s v="09/06/2023"/>
        <s v="09/19/2023"/>
        <s v="09/07/2023"/>
        <s v="07/10/2023"/>
        <s v="08/09/2023"/>
        <s v="08/31/2023"/>
        <s v="05/24/2023" u="1"/>
        <s v="05/16/2023" u="1"/>
        <s v="05/31/2023" u="1"/>
        <s v="04/26/2023" u="1"/>
        <s v="05/18/2023" u="1"/>
        <s v="06/08/2023" u="1"/>
        <s v="06/28/2023" u="1"/>
        <s v="05/11/2023" u="1"/>
        <s v="05/17/2023" u="1"/>
        <s v="05/02/2023" u="1"/>
        <s v="06/22/2023" u="1"/>
        <s v="04/25/2023" u="1"/>
        <s v="05/04/2023" u="1"/>
        <s v="06/16/2023" u="1"/>
        <s v="05/25/2023" u="1"/>
        <s v="04/19/2023" u="1"/>
        <s v="06/12/2023" u="1"/>
        <s v="06/21/2023" u="1"/>
        <s v="05/19/2023" u="1"/>
        <s v="04/18/2023" u="1"/>
        <s v="04/27/2023" u="1"/>
        <s v="06/29/2023" u="1"/>
        <s v="06/07/2023" u="1"/>
        <s v="05/23/2023" u="1"/>
        <s v="05/09/2023" u="1"/>
        <m u="1"/>
        <s v="01/11/2023" u="1"/>
        <s v="10/25/2022" u="1"/>
        <s v="02/23/2023" u="1"/>
        <s v="01/26/2023" u="1"/>
        <s v="12/06/2022" u="1"/>
        <s v="02/22/2023" u="1"/>
        <s v="03/16/2023" u="1"/>
        <s v="11/30/2022" u="1"/>
        <s v="02/09/2023" u="1"/>
        <s v="11/17/2022" u="1"/>
        <s v="03/15/2023" u="1"/>
        <s v="03/24/2023" u="1"/>
        <s v="02/27/2023" u="1"/>
        <s v="02/08/2023" u="1"/>
        <s v="02/01/2023" u="1"/>
        <s v="Meeting Date" u="1"/>
        <s v="02/07/2023" u="1"/>
        <s v="12/08/2022" u="1"/>
        <s v="11/23/2022" u="1"/>
        <s v="01/27/2023" u="1"/>
      </sharedItems>
    </cacheField>
    <cacheField name="Country" numFmtId="0">
      <sharedItems/>
    </cacheField>
    <cacheField name="Primary Security ID" numFmtId="0">
      <sharedItems/>
    </cacheField>
    <cacheField name="Meeting Type" numFmtId="0">
      <sharedItems/>
    </cacheField>
    <cacheField name="Record Date" numFmtId="0">
      <sharedItems/>
    </cacheField>
    <cacheField name="Primary ISIN" numFmtId="0">
      <sharedItems/>
    </cacheField>
    <cacheField name="Proposal Number" numFmtId="0">
      <sharedItems/>
    </cacheField>
    <cacheField name="Proposal Text" numFmtId="0">
      <sharedItems/>
    </cacheField>
    <cacheField name="Vote Categorisation" numFmtId="0">
      <sharedItems containsBlank="1" count="6">
        <s v="Reports"/>
        <s v="Other"/>
        <s v="Election of Directors"/>
        <s v="Auditors"/>
        <s v="Incentives and Remuneration"/>
        <m u="1"/>
      </sharedItems>
    </cacheField>
    <cacheField name="Proponent" numFmtId="0">
      <sharedItems/>
    </cacheField>
    <cacheField name="Mgmt Rec" numFmtId="0">
      <sharedItems/>
    </cacheField>
    <cacheField name="Vote Instruction" numFmtId="0">
      <sharedItems containsBlank="1" count="14">
        <s v="For"/>
        <s v="Against"/>
        <s v="" u="1"/>
        <s v="Abstain" u="1"/>
        <s v="Withhold" u="1"/>
        <s v="Nominee serves on an excessive number of public company boards, which we believe raises substantial concerns about the director's ability to exercise sufficient oversight on this board." u="1"/>
        <m u="1"/>
        <s v="Blended Rationale" u="1"/>
        <s v="." u="1"/>
        <s v="Vote Instruction" u="1"/>
        <s v="[SF-M0201-019] Nominee serves on an excessive number of public company boards, which we believe raises substantial concerns about the director's ability to exercise sufficient oversight on this board." u="1"/>
        <s v="[SD-M0550-001] Disclosure does not provide sufficient understanding of the company’s remuneration policies and the link between performance-based pay and company performance." u="1"/>
        <s v="[LN-M0201-002] Nominee serves as Chairman of the board and bears responsibility for a poorly structured board." u="1"/>
        <s v="[SF-M0201-020] Vote against compensation committee member because pay is not properly aligned with performance and/or peers.[LN-M0550-002] Remuneration committee discretion has been used poorly." u="1"/>
      </sharedItems>
    </cacheField>
    <cacheField name="Blended Rationale" numFmtId="0">
      <sharedItems longText="1"/>
    </cacheField>
    <cacheField name="Column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tin Kett" refreshedDate="45243.414008680556" createdVersion="8" refreshedVersion="8" minRefreshableVersion="3" recordCount="2607" xr:uid="{7DBA5962-0EB5-4F9C-AE1C-F5B98E86013A}">
  <cacheSource type="worksheet">
    <worksheetSource ref="A1:O2608" sheet="UBS"/>
  </cacheSource>
  <cacheFields count="15">
    <cacheField name="Company Name" numFmtId="0">
      <sharedItems count="2540">
        <s v="Tower Semiconductor Ltd."/>
        <s v="Unisplendour Co., Ltd."/>
        <s v="Airport City Ltd."/>
        <s v="Jiangxi Copper Company Limited"/>
        <s v="Marks &amp; Spencer Group Plc"/>
        <s v="Phoenix Holdings Ltd."/>
        <s v="AngloGold Ashanti Ltd."/>
        <s v="Baoshan Iron &amp; Steel Co., Ltd."/>
        <s v="Harel Insurance Investments &amp; Financial Services Ltd."/>
        <s v="Jumbo SA"/>
        <s v="Koninklijke Ahold Delhaize NV"/>
        <s v="Snowflake Inc."/>
        <s v="Tata Steel Limited"/>
        <s v="voestalpine AG"/>
        <s v="J Sainsbury Plc"/>
        <s v="Land Securities Group Plc"/>
        <s v="Severn Trent Plc"/>
        <s v="The First International Bank of Israel Ltd."/>
        <s v="Bank of Baroda"/>
        <s v="Bank of Chengdu Co., Ltd."/>
        <s v="Chow Tai Fook Jewellery Group Ltd."/>
        <s v="Foxconn Industrial Internet Co., Ltd."/>
        <s v="LONGi Green Energy Technology Co., Ltd."/>
        <s v="Guangzhou Automobile Group Co., Ltd."/>
        <s v="National Grid Plc"/>
        <s v="Alstom SA"/>
        <s v="Industria de Diseno Textil SA"/>
        <s v="The British Land Co. Plc"/>
        <s v="Burberry Group Plc"/>
        <s v="F&amp;G Annuities &amp; Life, Inc."/>
        <s v="Tongkun Group Co., Ltd."/>
        <s v="Vedanta Limited"/>
        <s v="Wipro Limited"/>
        <s v="BT Group Plc"/>
        <s v="Castellum AB"/>
        <s v="DCC Plc"/>
        <s v="Liberty Global Plc"/>
        <s v="RS Group Plc"/>
        <s v="VMware, Inc."/>
        <s v="Zee Entertainment Enterprises Limited"/>
        <s v="Fresenius Medical Care AG &amp; Co. KGaA"/>
        <s v="JSW Steel Limited"/>
        <s v="Bank Leumi Le-Israel Ltd."/>
        <s v="Liberty Media Corporation"/>
        <s v="NICE Ltd. (Israel)"/>
        <s v="Poly Developments &amp; Holdings Group Co., Ltd."/>
        <s v="Vodafone Idea Limited"/>
        <s v="Adani Enterprises Limited"/>
        <s v="Avangrid, Inc."/>
        <s v="Constellation Brands, Inc."/>
        <s v="Extra Space Storage Inc."/>
        <s v="Shenzhen Mindray Bio-Medical Electronics Co., Ltd."/>
        <s v="Wuchan Zhongda Group Co., Ltd."/>
        <s v="Xinjiang Goldwind Science &amp; Technology Co., Ltd."/>
        <s v="Experian Plc"/>
        <s v="Growthpoint Properties Ltd."/>
        <s v="Link Real Estate Investment Trust"/>
        <s v="Mapletree Industrial Trust"/>
        <s v="NetLink NBN Trust"/>
        <s v="Singapore NBN Trust"/>
        <s v="Singapore Post Ltd."/>
        <s v="Dechra Pharmaceuticals Plc"/>
        <s v="Eurobank Ergasias Services &amp; Holdings SA"/>
        <s v="Halma Plc"/>
        <s v="Intermediate Capital Group Plc"/>
        <s v="International Distributions Services Plc"/>
        <s v="Johnson Matthey Plc"/>
        <s v="Kingspan Group Plc"/>
        <s v="Lenovo Group Limited"/>
        <s v="Mapletree Logistics Trust"/>
        <s v="SIA Engineering Company Limited"/>
        <s v="SSE Plc"/>
        <s v="UPL Limited"/>
        <s v="Vodacom Group Ltd."/>
        <s v="McKesson Corporation"/>
        <s v="Nine Dragons Paper (Holdings) Limited"/>
        <s v="SATS Ltd."/>
        <s v="Topsports International Holdings Limited"/>
        <s v="United Utilities Group Plc"/>
        <s v="Linde Plc"/>
        <s v="Bajaj Auto Limited"/>
        <s v="DXC Technology Company"/>
        <s v="ICON plc"/>
        <s v="Turk Hava Yollari AO"/>
        <s v="VF Corporation"/>
        <s v="Vodafone Group Plc"/>
        <s v="Bajaj Finance Limited"/>
        <s v="Shikun &amp; Binui Ltd."/>
        <s v="Alpha Services &amp; Holdings SA"/>
        <s v="Bajaj Finserv Limited"/>
        <s v="Colgate-Palmolive (India) Limited"/>
        <s v="Dr. Reddy's Laboratories Limited"/>
        <s v="Horizon Therapeutics Public Limited Company"/>
        <s v="Kyndryl Holdings, Inc."/>
        <s v="Macquarie Group Limited"/>
        <s v="Oracle Financial Services Software Limited"/>
        <s v="Singapore Airlines Limited"/>
        <s v="Tech Mahindra Limited"/>
        <s v="Axis Bank Limited"/>
        <s v="Mahindra &amp; Mahindra Financial Services Limited"/>
        <s v="Mapletree Pan Asia Commercial Trust"/>
        <s v="National Bank of Greece SA"/>
        <s v="Singapore Telecommunications Limited"/>
        <s v="China Merchants Shekou Industrial Zone Holdings Co., Ltd."/>
        <s v="Pirelli &amp; C. SpA"/>
        <s v="Fattal Holdings (1998) Ltd."/>
        <s v="Telekom Austria AG"/>
        <s v="Titan Company Limited"/>
        <s v="Bezeq The Israeli Telecommunication Corp. Ltd."/>
        <s v="Flex Ltd."/>
        <s v="GlobalFoundries Inc."/>
        <s v="Turkiye Halk Bankasi AS"/>
        <s v="Turkiye Vakiflar Bankasi TAO"/>
        <s v="Albertsons Companies, Inc."/>
        <s v="Check Point Software Technologies Ltd."/>
        <s v="China Southern Airlines Company Limited"/>
        <s v="Jazz Pharmaceuticals plc"/>
        <s v="Ralph Lauren Corporation"/>
        <s v="ASKUL Corp."/>
        <s v="DLF Limited"/>
        <s v="Mahindra &amp; Mahindra Limited"/>
        <s v="Godrej Consumer Products Limited"/>
        <s v="Elbit Systems Ltd."/>
        <s v="PICC Property and Casualty Company Limited"/>
        <s v="Tata Motors Limited"/>
        <s v="CAE Inc."/>
        <s v="Hero Motocorp Limited"/>
        <s v="Electronic Arts Inc."/>
        <s v="Industrial Bank Co., Ltd."/>
        <s v="TSURUHA Holdings, Inc."/>
        <s v="GS Engineering &amp; Construction Corp."/>
        <s v="HDFC Bank Ltd."/>
        <s v="ITC Limited"/>
        <s v="Saputo Inc."/>
        <s v="UltraTech Cement Ltd."/>
        <s v="BOE Technology Group Co., Ltd."/>
        <s v="Xiamen International Trade Group Corp. Ltd."/>
        <s v="China National Building Material Company Limited"/>
        <s v="Inner Mongolia Yili Industrial Group Co., Ltd."/>
        <s v="Qorvo, Inc."/>
        <s v="Swedish Orphan Biovitrum AB"/>
        <s v="Israel Discount Bank Ltd."/>
        <s v="The J. M. Smucker Company"/>
        <s v="Activia Properties, Inc."/>
        <s v="Infratil Limited"/>
        <s v="S.F. Holding Co., Ltd."/>
        <s v="Xero Limited"/>
        <s v="Bandhan Bank Limited"/>
        <s v="Kotak Mahindra Bank Limited"/>
        <s v="China State Construction Engineering Corp. Ltd."/>
        <s v="COSMOS Pharmaceutical Corp."/>
        <s v="HCL Technologies Limited"/>
        <s v="Hindalco Industries Limited"/>
        <s v="Kenedix Office Investment Corp."/>
        <s v="Microchip Technology Incorporated"/>
        <s v="Want Want China Holdings Limited"/>
        <s v="China Gas Holdings Limited"/>
        <s v="Eicher Motors Limited"/>
        <s v="GAIL (India) Limited"/>
        <s v="NARI Technology Co., Ltd."/>
        <s v="Prosus NV"/>
        <s v="Bharat Heavy Electricals Limited"/>
        <s v="Bharti Airtel Limited"/>
        <s v="Koc Holding A.S."/>
        <s v="MultiChoice Group Ltd."/>
        <s v="Naspers Ltd."/>
        <s v="Oracle Corp Japan"/>
        <s v="Grasim Industries Limited"/>
        <s v="Hindustan Petroleum Corporation Limited"/>
        <s v="Indian Oil Corporation Limited"/>
        <s v="Bharat Petroleum Corporation Limited"/>
        <s v="RBL Bank Limited"/>
        <s v="Reliance Industries Ltd."/>
        <s v="Samvardhana Motherson International Limited"/>
        <s v="Sun Pharmaceutical Industries Limited"/>
        <s v="Fisher &amp; Paykel Healthcare Corporation Limited"/>
        <s v="Maruti Suzuki India Limited"/>
        <s v="Mytilineos SA"/>
        <s v="Oil &amp; Natural Gas Corporation Limited"/>
        <s v="ICICI Bank Limited"/>
        <s v="KT Corp."/>
        <s v="Mr. Price Group Ltd."/>
        <s v="Power Grid Corporation of India Limited"/>
        <s v="PT Unilever Indonesia Tbk"/>
        <s v="Swire Pacific Limited"/>
        <s v="Ta Chen Stainless Pipe Co., Ltd."/>
        <s v="Indus Towers Limited"/>
        <s v="The People's Insurance Company (Group) of China Limited"/>
        <s v="DS Smith Plc"/>
        <s v="Japan Prime Realty Investment Corp."/>
        <s v="Mizrahi Tefahot Bank Ltd."/>
        <s v="Ashtead Group Plc"/>
        <s v="Bangkok Dusit Medical Services Public Co. Ltd."/>
        <s v="Compagnie Financiere Richemont SA"/>
        <s v="CTBC Financial Holding Co., Ltd."/>
        <s v="REC Limited"/>
        <s v="Alimentation Couche-Tard Inc."/>
        <s v="CIFI Holdings (Group) Co. Ltd."/>
        <s v="Hindustan Unilever Limited"/>
        <s v="Kweichow Moutai Co., Ltd."/>
        <s v="NMDC Limited"/>
        <s v="Berkeley Group Holdings Plc"/>
        <s v="Spar Group Ltd."/>
        <s v="Metallurgical Corporation of China Ltd."/>
        <s v="Zhejiang Dahua Technology Co. Ltd."/>
        <s v="Gen Digital Inc."/>
        <s v="NIKE, Inc."/>
        <s v="Power Finance Corporation Limited"/>
        <s v="NetApp, Inc."/>
        <s v="TURKCELL Iletisim Hizmetleri AS"/>
        <s v="Auto Trader Group Plc"/>
        <s v="Conagra Brands, Inc."/>
        <s v="Empire Company Limited"/>
        <s v="Open Text Corporation"/>
        <s v="Asian Paints Limited"/>
        <s v="Metcash Limited"/>
        <s v="Novartis AG"/>
        <s v="Sany Heavy Industry Co., Ltd."/>
        <s v="Sinopharm Group Co. Ltd."/>
        <s v="Wen's Foodstuff Group Co., Ltd."/>
        <s v="Aluminum Corporation of China Limited"/>
        <s v="BYD Company Limited"/>
        <s v="Mercury NZ Limited"/>
        <s v="PT Bank Negara Indonesia (Persero) Tbk"/>
        <s v="Saudi Electricity Co."/>
        <s v="Darden Restaurants, Inc."/>
        <s v="FedEx Corporation"/>
        <s v="ONEOK, Inc."/>
        <s v="Take-Two Interactive Software, Inc."/>
        <s v="Geely Automobile Holdings Limited"/>
        <s v="Indiabulls Housing Finance Limited"/>
        <s v="New China Life Insurance Company Ltd."/>
        <s v="Saudi Arabian Mining Co."/>
        <s v="General Mills, Inc."/>
        <s v="Kangwon Land, Inc."/>
        <s v="Korea Gas Corp."/>
        <s v="Shandong Chenming Paper Holdings Limited"/>
        <s v="Suncorp Group Limited"/>
        <s v="Turkiye Petrol Rafinerileri AS"/>
        <s v="Alony Hetz Properties &amp; Investments Ltd."/>
        <s v="BBMG Corporation"/>
        <s v="Colruyt SA"/>
        <s v="Lasertec Corp."/>
        <s v="L'Occitane International S.A."/>
        <s v="Pan Pacific International Holdings Corp."/>
        <s v="Steel Authority of India Limited"/>
        <s v="Alibaba Group Holding Limited"/>
        <s v="Diageo Plc"/>
        <s v="Gemdale Corp."/>
        <s v="Xiamen CD Inc."/>
        <s v="Aegon NV"/>
        <s v="Banpu Public Company Limited" u="1"/>
        <s v="Broadcom Inc." u="1"/>
        <s v="Kardemir Karabuk Demir Celik Sanayi ve Ticaret AS" u="1"/>
        <s v="PTT Exploration and Production Public Company Limited" u="1"/>
        <s v="The Walt Disney Company" u="1"/>
        <s v="Volvo Car AB" u="1"/>
        <s v="Wuxi Shangji Automation Co., Ltd." u="1"/>
        <s v="Zhejiang Century Huatong Group Co., Ltd." u="1"/>
        <s v="Canadian Imperial Bank of Commerce" u="1"/>
        <s v="Credit Suisse Group AG" u="1"/>
        <s v="CSC Financial Co., Ltd." u="1"/>
        <s v="EDP Renovaveis SA" u="1"/>
        <s v="Evolution AB" u="1"/>
        <s v="Husqvarna AB" u="1"/>
        <s v="Nokia Oyj" u="1"/>
        <s v="RH" u="1"/>
        <s v="Skandinaviska Enskilda Banken AB" u="1"/>
        <s v="The Bank of Nova Scotia" u="1"/>
        <s v="Volvo AB" u="1"/>
        <s v="Deutsche Telekom AG" u="1"/>
        <s v="Elisa Oyj" u="1"/>
        <s v="Gulf Energy Development Public Co. Ltd." u="1"/>
        <s v="Hewlett Packard Enterprise Company" u="1"/>
        <s v="IRPC Public Co., Ltd." u="1"/>
        <s v="PSP Swiss Property AG" u="1"/>
        <s v="PTT Oil &amp; Retail Business Public Co., Ltd." u="1"/>
        <s v="Royal Bank of Canada" u="1"/>
        <s v="Saab AB" u="1"/>
        <s v="SCB X Public Co. Ltd." u="1"/>
        <s v="Scentre Group" u="1"/>
        <s v="Schlumberger N.V." u="1"/>
        <s v="Telia Co. AB" u="1"/>
        <s v="TMBThanachart Bank Public Company Limited" u="1"/>
        <s v="UBS Group AG" u="1"/>
        <s v="Adani Total Gas Limited" u="1"/>
        <s v="Beijing Enlight Media Co., Ltd." u="1"/>
        <s v="Canadian Western Bank" u="1"/>
        <s v="Emaar, The Economic City" u="1"/>
        <s v="H.B. Fuller Company" u="1"/>
        <s v="Rio Tinto Plc" u="1"/>
        <s v="Santos Limited" u="1"/>
        <s v="Saudi Kayan Petrochemical Co." u="1"/>
        <s v="The Federal Bank Limited (India)" u="1"/>
        <s v="ZTE Corporation" u="1"/>
        <s v="Zurich Insurance Group AG" u="1"/>
        <s v="Citic Pacific Special Steel Group Co., Ltd." u="1"/>
        <s v="Coca-Cola Icecek AS" u="1"/>
        <s v="Delta Electronics (Thailand) Public Company Limited" u="1"/>
        <s v="East Money Information Co., Ltd." u="1"/>
        <s v="Home Product Center Public Company Limited" u="1"/>
        <s v="Kasikornbank Public Co. Ltd." u="1"/>
        <s v="Krung Thai Bank Public Co., Ltd." u="1"/>
        <s v="KrungThai Card Public Company Limited" u="1"/>
        <s v="PTT Global Chemical Plc" u="1"/>
        <s v="Sasa Polyester Sanayi AS" u="1"/>
        <s v="TBEA Co., Ltd." u="1"/>
        <s v="Tekfen Holding AS" u="1"/>
        <s v="Thanachart Capital Public Company Limited" u="1"/>
        <s v="Zhejiang Juhua Co., Ltd." u="1"/>
        <s v="Hindustan Zinc Limited" u="1"/>
        <s v="Petronet Lng Limited" u="1"/>
        <s v="Saudi Industrial Investment Group" u="1"/>
        <s v="Shree Cement Limited" u="1"/>
        <s v="Advanced Petrochemical Co." u="1"/>
        <s v="Beijing Wantai Biological Pharmacy Enterprise Co., Ltd." u="1"/>
        <s v="Dr. Sulaiman Al-Habib Medical Services Group Co." u="1"/>
        <s v="Grupo Comercial Chedraui SAB de CV" u="1"/>
        <s v="LB Group Co., Ltd." u="1"/>
        <s v="National Industrialization Co." u="1"/>
        <s v="Sri Trang Gloves (Thailand) Public Company Limited" u="1"/>
        <s v="Thai Oil Public Company Limited" u="1"/>
        <s v="Thai Union Group Public Co. Ltd." u="1"/>
        <s v="The Company for Cooperative Insurance" u="1"/>
        <s v="The Goodyear Tire &amp; Rubber Company" u="1"/>
        <s v="The Saudi Investment Bank" u="1"/>
        <s v="A. O. Smith Corporation" u="1"/>
        <s v="Almarai Co. Ltd." u="1"/>
        <s v="First Capital Real Estate Investment Trust" u="1"/>
        <s v="Jiangsu Goodwe Power Supply Technology Co., Ltd." u="1"/>
        <s v="Jonjee Hi-Tech Industrial &amp; Commercial Holding Co., Ltd." u="1"/>
        <s v="Laurentian Bank of Canada" u="1"/>
        <s v="Adecco Group AG" u="1"/>
        <s v="Bangkok Bank Public Company Limited" u="1"/>
        <s v="Bank Aljazira" u="1"/>
        <s v="China CITIC Bank Corporation Limited" u="1"/>
        <s v="Do-Fluoride New Materials Co., Ltd." u="1"/>
        <s v="Dometic Group AB" u="1"/>
        <s v="Electricity Generating Public Company Limited" u="1"/>
        <s v="Ferrovial SA" u="1"/>
        <s v="Koninklijke BAM Groep NV" u="1"/>
        <s v="Lennar Corporation" u="1"/>
        <s v="Lufax Holding Ltd." u="1"/>
        <s v="Nestle India Ltd." u="1"/>
        <s v="PT United Tractors Tbk" u="1"/>
        <s v="PTT Public Co., Ltd." u="1"/>
        <s v="Royal KPN NV" u="1"/>
        <s v="Shenzhen Huaqiang Industry Co., Ltd." u="1"/>
        <s v="Swiss Re AG" u="1"/>
        <s v="Synopsys, Inc." u="1"/>
        <s v="The Bank of New York Mellon Corporation" u="1"/>
        <s v="UPM-Kymmene Oyj" u="1"/>
        <s v="Vestas Wind Systems A/S" u="1"/>
        <s v="Yongxing Special Materials Technology Co., Ltd." u="1"/>
        <s v="Beiersdorf AG" u="1"/>
        <s v="CIMB Group Holdings Berhad" u="1"/>
        <s v="Davide Campari-Milano NV" u="1"/>
        <s v="Dow Inc." u="1"/>
        <s v="Fortum Oyj" u="1"/>
        <s v="Grupo Aeroportuario del Pacifico SAB de CV" u="1"/>
        <s v="ISS A/S" u="1"/>
        <s v="JA Solar Technology Co., Ltd." u="1"/>
        <s v="Saudi Basic Industries Corp." u="1"/>
        <s v="Saudi Cement Co." u="1"/>
        <s v="SBM Offshore NV" u="1"/>
        <s v="Stellantis NV" u="1"/>
        <s v="VINCI SA" u="1"/>
        <s v="WUS Printed Circuit (Kunshan) Co., Ltd." u="1"/>
        <s v="XCMG Construction Machinery Co., Ltd." u="1"/>
        <s v="Aker BP ASA" u="1"/>
        <s v="America Movil SAB de CV" u="1"/>
        <s v="CNH Industrial NV" u="1"/>
        <s v="Ferrari NV" u="1"/>
        <s v="Glenmark Pharmaceuticals Limited" u="1"/>
        <s v="PT Hanjaya Mandala Sampoerna Tbk" u="1"/>
        <s v="Tianqi Lithium Corp." u="1"/>
        <s v="Yonyou Network Technology Co., Ltd." u="1"/>
        <s v="ZTO Express (Cayman) Inc." u="1"/>
        <s v="Tube Investments of India Limited" u="1"/>
        <s v="Allwinner Technology Co., Ltd." u="1"/>
        <s v="Grupo Elektra SAB de CV" u="1"/>
        <s v="Jinke Property Group Co., Ltd." u="1"/>
        <s v="PT Semen Indonesia (Persero) Tbk" u="1"/>
        <s v="TISCO Financial Group Public Company Limited" u="1"/>
        <s v="Bangkok Expressway &amp; Metro Public Co. Ltd." u="1"/>
        <s v="Bank of Montreal" u="1"/>
        <s v="Beijing Dabeinong Technology Group Co., Ltd." u="1"/>
        <s v="Beijing Shunxin Agriculture Co., Ltd." u="1"/>
        <s v="Canmax Technologies Co., Ltd." u="1"/>
        <s v="CapitaLand Ascott Trust" u="1"/>
        <s v="Digital Telecommunications Infrastructure Fund" u="1"/>
        <s v="Fifth Third Bancorp" u="1"/>
        <s v="Henan Shuanghui Investment &amp; Development Co., Ltd." u="1"/>
        <s v="Humanwell Healthcare (Group) Co., Ltd." u="1"/>
        <s v="Infrastrutture Wireless Italiane SpA" u="1"/>
        <s v="IQVIA Holdings Inc." u="1"/>
        <s v="M&amp;T Bank Corporation" u="1"/>
        <s v="MISC Berhad" u="1"/>
        <s v="Moncler SpA" u="1"/>
        <s v="Moody's Corporation" u="1"/>
        <s v="Muangthai Capital Public Co. Ltd." u="1"/>
        <s v="Ningbo Ronbay New Energy Technology Co., Ltd." u="1"/>
        <s v="Oneness Biotech Co., Ltd." u="1"/>
        <s v="PETRONAS Chemicals Group Berhad" u="1"/>
        <s v="Pinnacle Financial Partners, Inc." u="1"/>
        <s v="Prosperity Bancshares, Inc." u="1"/>
        <s v="Public Service Enterprise Group Incorporated" u="1"/>
        <s v="Royal Bafokeng Platinum Ltd." u="1"/>
        <s v="Schaeffler India Limited" u="1"/>
        <s v="Shanghai Putailai New Energy Technology Co., Ltd." u="1"/>
        <s v="Shenzhen Capchem Technology Co., Ltd." u="1"/>
        <s v="SSAB AB" u="1"/>
        <s v="TCL Zhonghuan Renewable Energy Technology Co., Ltd." u="1"/>
        <s v="Texas Capital Bancshares, Inc." u="1"/>
        <s v="The Boeing Company" u="1"/>
        <s v="U.S. Bancorp" u="1"/>
        <s v="Whirlpool Corporation" u="1"/>
        <s v="ABN AMRO Bank NV" u="1"/>
        <s v="AG Anadolu Grubu Holding AS" u="1"/>
        <s v="ageas SA/NV" u="1"/>
        <s v="Airbus SE" u="1"/>
        <s v="AutoNation, Inc." u="1"/>
        <s v="BDO Unibank, Inc." u="1"/>
        <s v="British American Tobacco plc" u="1"/>
        <s v="CapitaLand Integrated Commercial Trust" u="1"/>
        <s v="Changchun High &amp; New Technology Industries (Group), Inc." u="1"/>
        <s v="Commerce Bancshares, Inc." u="1"/>
        <s v="Covestro AG" u="1"/>
        <s v="Eiffage SA" u="1"/>
        <s v="EQT Corporation" u="1"/>
        <s v="Genting Singapore Limited" u="1"/>
        <s v="Georg Fischer AG" u="1"/>
        <s v="Gubre Fabrikalari TAS" u="1"/>
        <s v="HCA Healthcare, Inc." u="1"/>
        <s v="Huntington Bancshares Incorporated" u="1"/>
        <s v="Keppel DC REIT" u="1"/>
        <s v="Lincoln Electric Holdings, Inc." u="1"/>
        <s v="Maxar Technologies Inc." u="1"/>
        <s v="Melisron Ltd." u="1"/>
        <s v="Northwest Bancshares, Inc." u="1"/>
        <s v="Proximus SA" u="1"/>
        <s v="Prysmian SpA" u="1"/>
        <s v="PT Astra International Tbk" u="1"/>
        <s v="Regions Financial Corporation" u="1"/>
        <s v="Shanghai Yuyuan Tourist Mart Group Co., Ltd." u="1"/>
        <s v="Shengyi Technology Co., Ltd." u="1"/>
        <s v="Sonoco Products Company" u="1"/>
        <s v="The Sherwin-Williams Company" u="1"/>
        <s v="Tri Pointe Homes, Inc." u="1"/>
        <s v="Adobe Inc." u="1"/>
        <s v="Advanced Micro Fabrication Equipment, Inc. China" u="1"/>
        <s v="Aena S.M.E. SA" u="1"/>
        <s v="AGNC Investment Corp." u="1"/>
        <s v="Angel Yeast Co., Ltd." u="1"/>
        <s v="Banco BPM SpA" u="1"/>
        <s v="Bloomberry Resorts Corporation" u="1"/>
        <s v="CanSino Biologics Inc." u="1"/>
        <s v="Carrier Global Corporation" u="1"/>
        <s v="Celanese Corporation" u="1"/>
        <s v="Chocoladefabriken Lindt &amp; Spruengli AG" u="1"/>
        <s v="Chongqing Zhifei Biological Products Co., Ltd." u="1"/>
        <s v="Covivio SA" u="1"/>
        <s v="Dongfang Electric Corporation Limited" u="1"/>
        <s v="Fairfax Financial Holdings Limited" u="1"/>
        <s v="Haleon Plc" u="1"/>
        <s v="Hangzhou Silan Microelectronics Co., Ltd." u="1"/>
        <s v="Heineken Holding NV" u="1"/>
        <s v="Heineken NV" u="1"/>
        <s v="Hermes International SCA" u="1"/>
        <s v="Humana Inc." u="1"/>
        <s v="International Container Terminal Services, Inc." u="1"/>
        <s v="Italgas SpA" u="1"/>
        <s v="Jeronimo Martins SGPS SA" u="1"/>
        <s v="KB Home" u="1"/>
        <s v="Kiatnakin Phatra Bank Public Company Limited" u="1"/>
        <s v="Kimberly-Clark Corporation" u="1"/>
        <s v="Komercni banka as" u="1"/>
        <s v="Lithia Motors, Inc." u="1"/>
        <s v="LVMH Moet Hennessy Louis Vuitton SE" u="1"/>
        <s v="Nestle SA" u="1"/>
        <s v="Owens Corning" u="1"/>
        <s v="PPG Industries, Inc." u="1"/>
        <s v="RELX Plc" u="1"/>
        <s v="Rexel SA" u="1"/>
        <s v="SEGRO PLC" u="1"/>
        <s v="Shanghai AJ Group Co., Ltd." u="1"/>
        <s v="Siam Makro Public Company Limited" u="1"/>
        <s v="Sichuan Road &amp; Bridge Co., Ltd." u="1"/>
        <s v="Singapore Technologies Engineering Ltd." u="1"/>
        <s v="Sweco AB" u="1"/>
        <s v="Telecom Italia SpA" u="1"/>
        <s v="The AES Corporation" u="1"/>
        <s v="The Toronto-Dominion Bank" u="1"/>
        <s v="Unigroup Guoxin Microelectronics Co., Ltd." u="1"/>
        <s v="United Spirits Limited" u="1"/>
        <s v="Walvax Biotechnology Co., Ltd." u="1"/>
        <s v="Wilmar International Limited" u="1"/>
        <s v="AECC Aviation Power Co. Ltd." u="1"/>
        <s v="Akzo Nobel NV" u="1"/>
        <s v="Bank of China Limited" u="1"/>
        <s v="Carnival Corporation" u="1"/>
        <s v="CenterPoint Energy, Inc." u="1"/>
        <s v="Corteva, Inc." u="1"/>
        <s v="CP All Public Company Limited" u="1"/>
        <s v="Energy Absolute Public Co. Ltd." u="1"/>
        <s v="G-Bits Network Technology (Xiamen) Co., Ltd." u="1"/>
        <s v="Gruma SAB de CV" u="1"/>
        <s v="Grupo Aeroportuario del Centro Norte SAB de CV" u="1"/>
        <s v="Grupo Financiero Banorte SAB de CV" u="1"/>
        <s v="Guangdong Electric Power Development Co., Ltd." u="1"/>
        <s v="Guangdong Haid Group Co., Ltd." u="1"/>
        <s v="Hualan Biological Engineering, Inc." u="1"/>
        <s v="Huntsman Corporation" u="1"/>
        <s v="Jafron Biomedical Co., Ltd." u="1"/>
        <s v="Keppel Corporation Limited" u="1"/>
        <s v="L3Harris Technologies, Inc." u="1"/>
        <s v="L'Oreal SA" u="1"/>
        <s v="Minor International Public Company Limited" u="1"/>
        <s v="NagaCorp Ltd." u="1"/>
        <s v="National Bank of Canada" u="1"/>
        <s v="Portland General Electric Company" u="1"/>
        <s v="Shenzhen Dynanonic Co., Ltd." u="1"/>
        <s v="Shenzhen Overseas Chinese Town Co., Ltd." u="1"/>
        <s v="Srisawad Corporation Public Company Limited" u="1"/>
        <s v="Stanley Black &amp; Decker, Inc." u="1"/>
        <s v="TCL Technology Group Corp." u="1"/>
        <s v="United Overseas Bank Limited (Singapore)" u="1"/>
        <s v="Weihai Guangwei Composites Co., Ltd." u="1"/>
        <s v="Yangzijiang Financial Holding Ltd." u="1"/>
        <s v="Fastenal Company" u="1"/>
        <s v="Aboitiz Power Corp." u="1"/>
        <s v="Digital China Information Service Co., Ltd." u="1"/>
        <s v="Flughafen Zuerich AG" u="1"/>
        <s v="Great Wall Motor Company Limited" u="1"/>
        <s v="Hanesbrands Inc." u="1"/>
        <s v="Henkel AG &amp; Co. KGaA" u="1"/>
        <s v="HP Inc." u="1"/>
        <s v="Hundsun Technologies, Inc." u="1"/>
        <s v="ING Groep NV" u="1"/>
        <s v="Ratch Group Public Company Limited" u="1"/>
        <s v="Valmont Industries, Inc." u="1"/>
        <s v="Vivendi SE" u="1"/>
        <s v="Yangzijiang Shipbuilding (Holdings) Ltd." u="1"/>
        <s v="Alfa Laval AB" u="1"/>
        <s v="American Electric Power Company, Inc." u="1"/>
        <s v="Associated Banc-Corp" u="1"/>
        <s v="Bank of America Corporation" u="1"/>
        <s v="Bio-Rad Laboratories, Inc." u="1"/>
        <s v="Black Hills Corporation" u="1"/>
        <s v="Boliden AB" u="1"/>
        <s v="Canadian National Railway Company" u="1"/>
        <s v="CapitaLand Investment Ltd." u="1"/>
        <s v="Carabao Group Public Company Limited" u="1"/>
        <s v="Charter Communications, Inc." u="1"/>
        <s v="China CSSC Holdings Ltd." u="1"/>
        <s v="Citigroup Inc." u="1"/>
        <s v="Comerica Incorporated" u="1"/>
        <s v="Constellation Energy Corporation" u="1"/>
        <s v="Cousins Properties Incorporated" u="1"/>
        <s v="Domino's Pizza, Inc." u="1"/>
        <s v="Entain Plc" u="1"/>
        <s v="Equitrans Midstream Corporation" u="1"/>
        <s v="Equity LifeStyle Properties, Inc." u="1"/>
        <s v="Exelon Corporation" u="1"/>
        <s v="First Citizens BancShares, Inc." u="1"/>
        <s v="First Horizon Corporation" u="1"/>
        <s v="Globe Telecom, Inc." u="1"/>
        <s v="Hutchison Port Holdings Trust" u="1"/>
        <s v="Indorama Ventures Public Co. Ltd." u="1"/>
        <s v="International Business Machines Corporation" u="1"/>
        <s v="Kimco Realty Corporation" u="1"/>
        <s v="Kirby Corporation" u="1"/>
        <s v="Kontrolmatik Teknoloji Enerji ve Muhendislik AS" u="1"/>
        <s v="Linde India Limited" u="1"/>
        <s v="MONETA Money Bank, a.s." u="1"/>
        <s v="MSCI Inc." u="1"/>
        <s v="NatWest Group Plc" u="1"/>
        <s v="Northern Trust Corporation" u="1"/>
        <s v="Oversea-Chinese Banking Corporation Limited" u="1"/>
        <s v="PACCAR Inc" u="1"/>
        <s v="PerkinElmer, Inc." u="1"/>
        <s v="Ping An Healthcare and Technology Company Limited" u="1"/>
        <s v="Regal Rexnord Corporation" u="1"/>
        <s v="Sekisui House, Ltd." u="1"/>
        <s v="SM Prime Holdings, Inc." u="1"/>
        <s v="Tangshan Jidong Cement Co. Ltd." u="1"/>
        <s v="The Coca-Cola Company" u="1"/>
        <s v="The ODP Corporation" u="1"/>
        <s v="The Williams Companies, Inc." u="1"/>
        <s v="Truist Financial Corporation" u="1"/>
        <s v="UMB Financial Corporation" u="1"/>
        <s v="United States Steel Corporation" u="1"/>
        <s v="Valley National Bancorp" u="1"/>
        <s v="VERBUND AG" u="1"/>
        <s v="Warrior Met Coal, Inc." u="1"/>
        <s v="Wayfair Inc." u="1"/>
        <s v="Wells Fargo &amp; Company" u="1"/>
        <s v="West Pharmaceutical Services, Inc." u="1"/>
        <s v="AerCap Holdings NV" u="1"/>
        <s v="Ameriprise Financial, Inc." u="1"/>
        <s v="Anheuser-Busch InBev SA/NV" u="1"/>
        <s v="Aptiv PLC" u="1"/>
        <s v="Aselsan Elektronik Sanayi ve Ticaret AS" u="1"/>
        <s v="ASML Holding NV" u="1"/>
        <s v="Assa Abloy AB" u="1"/>
        <s v="Assicurazioni Generali SpA" u="1"/>
        <s v="Ayala Land, Inc." u="1"/>
        <s v="B.Grimm Power Public Co. Ltd." u="1"/>
        <s v="Ball Corporation" u="1"/>
        <s v="Banco del Bajio SA, Institucion de Banca Multiple" u="1"/>
        <s v="Berli Jucker Public Co. Ltd." u="1"/>
        <s v="BorgWarner Inc." u="1"/>
        <s v="Brixmor Property Group Inc." u="1"/>
        <s v="Bumrungrad Hospital Public Co., Ltd." u="1"/>
        <s v="Bunzl Plc" u="1"/>
        <s v="Cenovus Energy Inc." u="1"/>
        <s v="Charoen Pokphand Foods Public Co. Ltd." u="1"/>
        <s v="City Developments Limited" u="1"/>
        <s v="Croda International Plc" u="1"/>
        <s v="Cullen/Frost Bankers, Inc." u="1"/>
        <s v="Dana Incorporated" u="1"/>
        <s v="Eaton Corporation plc" u="1"/>
        <s v="ENGIE SA" u="1"/>
        <s v="Entegris, Inc." u="1"/>
        <s v="First Hawaiian, Inc." u="1"/>
        <s v="Getinge AB" u="1"/>
        <s v="Glacier Bancorp, Inc." u="1"/>
        <s v="Gotion High-tech Co., Ltd" u="1"/>
        <s v="Grupo Aeroportuario del Sureste SA de CV" u="1"/>
        <s v="Grupo Bimbo SAB de CV" u="1"/>
        <s v="Grupo Televisa SAB" u="1"/>
        <s v="Guoyuan Securities Co., Ltd." u="1"/>
        <s v="Hancock Whitney Corporation" u="1"/>
        <s v="Herbalife Nutrition Ltd." u="1"/>
        <s v="Hochtief AG" u="1"/>
        <s v="Hong Kong Exchanges and Clearing Limited" u="1"/>
        <s v="Huizhou Desay SV Automotive Co., Ltd." u="1"/>
        <s v="IMCD NV" u="1"/>
        <s v="LIC Housing Finance Limited" u="1"/>
        <s v="Marathon Petroleum Corporation" u="1"/>
        <s v="Metropolitan Bank &amp; Trust Company" u="1"/>
        <s v="Nestle (Malaysia) Berhad" u="1"/>
        <s v="Newmont Corporation" u="1"/>
        <s v="Nokian Renkaat Oyj" u="1"/>
        <s v="Osotspa Public Co. Ltd." u="1"/>
        <s v="Ovctek China, Inc." u="1"/>
        <s v="Park Hotels &amp; Resorts Inc." u="1"/>
        <s v="Persimmon Plc" u="1"/>
        <s v="Regional SAB de CV" u="1"/>
        <s v="Royal Vopak NV" u="1"/>
        <s v="Sabre Corporation" u="1"/>
        <s v="Sembcorp Marine Ltd." u="1"/>
        <s v="Shanghai Baosight Software Co., Ltd." u="1"/>
        <s v="SM Investments Corporation" u="1"/>
        <s v="Smith &amp; Nephew plc" u="1"/>
        <s v="South State Corporation" u="1"/>
        <s v="Spirit AeroSystems Holdings, Inc." u="1"/>
        <s v="Synovus Financial Corp." u="1"/>
        <s v="Teck Resources Limited" u="1"/>
        <s v="Teledyne Technologies Incorporated" u="1"/>
        <s v="Telenet Group Holding NV" u="1"/>
        <s v="Textron Inc." u="1"/>
        <s v="TFI International Inc." u="1"/>
        <s v="The Chemours Company" u="1"/>
        <s v="The Cigna Group" u="1"/>
        <s v="The Goldman Sachs Group, Inc." u="1"/>
        <s v="The New York Times Company" u="1"/>
        <s v="The PNC Financial Services Group, Inc." u="1"/>
        <s v="UFP Industries, Inc." u="1"/>
        <s v="W.W. Grainger, Inc." u="1"/>
        <s v="Webster Financial Corporation" u="1"/>
        <s v="Yayla Agro Gida Sanayi ve Ticaret AS" u="1"/>
        <s v="Zhejiang Jingsheng Mechanical &amp; Electrical Co., Ltd." u="1"/>
        <s v="Admiral Group Plc" u="1"/>
        <s v="AGCO Corporation" u="1"/>
        <s v="Asset World Corp. Pcl" u="1"/>
        <s v="AstraZeneca Plc" u="1"/>
        <s v="Atlas Copco AB" u="1"/>
        <s v="Avery Dennison Corporation" u="1"/>
        <s v="AXA SA" u="1"/>
        <s v="Azrieli Group Ltd." u="1"/>
        <s v="Bank of the Philippine Islands" u="1"/>
        <s v="BASF SE" u="1"/>
        <s v="Bombardier Inc." u="1"/>
        <s v="Bouygues SA" u="1"/>
        <s v="BP Plc" u="1"/>
        <s v="Church &amp; Dwight Co., Inc." u="1"/>
        <s v="Citizens Financial Group Inc." u="1"/>
        <s v="CONSOL Energy Inc." u="1"/>
        <s v="Continental AG" u="1"/>
        <s v="Corning Incorporated" u="1"/>
        <s v="CRH Plc" u="1"/>
        <s v="Crown Holdings, Inc." u="1"/>
        <s v="Danone SA" u="1"/>
        <s v="EchoStar Corporation" u="1"/>
        <s v="Edison International" u="1"/>
        <s v="Eurofins Scientific SE" u="1"/>
        <s v="Fibra Uno Administracion SA de CV" u="1"/>
        <s v="FinecoBank SpA" u="1"/>
        <s v="Flutter Entertainment Plc" u="1"/>
        <s v="FMC Corporation" u="1"/>
        <s v="Fuyao Glass Industry Group Co., Ltd." u="1"/>
        <s v="GEA Group AG" u="1"/>
        <s v="Global Payments Inc." u="1"/>
        <s v="Globe Life Inc." u="1"/>
        <s v="Greek Organisation of Football Prognostics SA" u="1"/>
        <s v="Grupo Carso SAB de CV" u="1"/>
        <s v="Grupo Cementos de Chihuahua SAB de CV" u="1"/>
        <s v="Healthpeak Properties, Inc." u="1"/>
        <s v="Hera SpA" u="1"/>
        <s v="Industrias Penoles SAB de CV" u="1"/>
        <s v="Intrum AB" u="1"/>
        <s v="Intuitive Surgical, Inc." u="1"/>
        <s v="J.B. Hunt Transport Services, Inc." u="1"/>
        <s v="Johnson &amp; Johnson" u="1"/>
        <s v="Kering SA" u="1"/>
        <s v="Kerry Group Plc" u="1"/>
        <s v="La Francaise des Jeux SA" u="1"/>
        <s v="Land &amp; Houses Public Company Limited" u="1"/>
        <s v="Littelfuse, Inc." u="1"/>
        <s v="Lockheed Martin Corporation" u="1"/>
        <s v="London Stock Exchange Group Plc" u="1"/>
        <s v="Megacable Holdings SAB de CV" u="1"/>
        <s v="Methanex Corporation" u="1"/>
        <s v="MGIC Investment Corporation" u="1"/>
        <s v="Ninestar Corp." u="1"/>
        <s v="Ningbo Sanxing Medical Electric Co., Ltd." u="1"/>
        <s v="NRG Energy, Inc." u="1"/>
        <s v="Olin Corporation" u="1"/>
        <s v="Pfizer Inc." u="1"/>
        <s v="Polaris Inc." u="1"/>
        <s v="Qualitas Controladora SAB de CV" u="1"/>
        <s v="Saia, Inc." u="1"/>
        <s v="Sandvik Aktiebolag" u="1"/>
        <s v="Schroders Plc" u="1"/>
        <s v="Select Medical Holdings Corporation" u="1"/>
        <s v="Sensient Technologies Corporation" u="1"/>
        <s v="Shenzhen Everwin Precision Technology Co., Ltd." u="1"/>
        <s v="Snap-on Incorporated" u="1"/>
        <s v="Taylor Wimpey Plc" u="1"/>
        <s v="Texas Instruments Incorporated" u="1"/>
        <s v="TreeHouse Foods, Inc." u="1"/>
        <s v="Trelleborg AB" u="1"/>
        <s v="Triton International Limited" u="1"/>
        <s v="UCB SA" u="1"/>
        <s v="Umicore" u="1"/>
        <s v="Venture Corporation Limited" u="1"/>
        <s v="Veolia Environnement SA" u="1"/>
        <s v="VICI Properties Inc." u="1"/>
        <s v="A2A SpA" u="1"/>
        <s v="Abbott Laboratories" u="1"/>
        <s v="Agnico Eagle Mines Limited" u="1"/>
        <s v="AltaGas Ltd." u="1"/>
        <s v="Ayala Corporation" u="1"/>
        <s v="Baloise Holding AG" u="1"/>
        <s v="Bank of Hawaii Corporation" u="1"/>
        <s v="Bayer AG" u="1"/>
        <s v="Becle, S.A.B. de C.V." u="1"/>
        <s v="Capital Power Corporation" u="1"/>
        <s v="CapitaLand Ascendas REIT" u="1"/>
        <s v="Central Retail Corp. Public Co. Ltd." u="1"/>
        <s v="China Medical System Holdings Limited" u="1"/>
        <s v="China National Chemical Engineering Co., Ltd." u="1"/>
        <s v="Comfortdelgro Corporation Limited" u="1"/>
        <s v="DISH Network Corporation" u="1"/>
        <s v="Endesa SA" u="1"/>
        <s v="GATX Corporation" u="1"/>
        <s v="Graco Inc." u="1"/>
        <s v="Grupo Financiero Inbursa SAB de CV" u="1"/>
        <s v="Grupo Mexico S.A.B. de C.V." u="1"/>
        <s v="Hang Lung Group Limited" u="1"/>
        <s v="Hang Lung Properties Limited" u="1"/>
        <s v="Helvetia Holding AG" u="1"/>
        <s v="Housing Development Finance Corporation Limited" u="1"/>
        <s v="Iberdrola SA" u="1"/>
        <s v="Intesa Sanpaolo SpA" u="1"/>
        <s v="JCET Group Co., Ltd." u="1"/>
        <s v="Kellogg Company" u="1"/>
        <s v="Leidos Holdings, Inc." u="1"/>
        <s v="Lifco AB" u="1"/>
        <s v="Louisiana-Pacific Corporation" u="1"/>
        <s v="Merck KGaA" u="1"/>
        <s v="Operadora de Sites Mexicanos SAB de CV" u="1"/>
        <s v="Pearson Plc" u="1"/>
        <s v="Perfect World Co., Ltd." u="1"/>
        <s v="Promotora y Operadora de Infraestructura SAB de CV" u="1"/>
        <s v="RLJ Lodging Trust" u="1"/>
        <s v="Samhallsbyggnadsbolaget I Norden AB" u="1"/>
        <s v="Sitios Latinoamerica SAB de CV" u="1"/>
        <s v="Smurfit Kappa Group Plc" u="1"/>
        <s v="StarPower Semiconductor Ltd." u="1"/>
        <s v="Swiss Life Holding AG" u="1"/>
        <s v="TechnipFMC plc" u="1"/>
        <s v="The GEO Group, Inc." u="1"/>
        <s v="Toromont Industries Ltd." u="1"/>
        <s v="TransAlta Corporation" u="1"/>
        <s v="Unipol Gruppo SpA" u="1"/>
        <s v="Woodside Energy Group Ltd." u="1"/>
        <s v="Yanlord Land Group Limited" u="1"/>
        <s v="Alinma Bank" u="1"/>
        <s v="AU Small Finance Bank Limited" u="1"/>
        <s v="Aflac Incorporated" u="1"/>
        <s v="Bank Albilad" u="1"/>
        <s v="Eli Lilly and Company" u="1"/>
        <s v="Genuine Parts Company" u="1"/>
        <s v="Israel Corp. Ltd." u="1"/>
        <s v="MEG Energy Corp." u="1"/>
        <s v="Paycom Software, Inc." u="1"/>
        <s v="TopBuild Corp." u="1"/>
        <s v="United Electronics Co." u="1"/>
        <s v="Aksa Enerji Uretim AS" u="1"/>
        <s v="Albemarle Corporation" u="1"/>
        <s v="Allied Properties Real Estate Investment Trust" u="1"/>
        <s v="American Express Company" u="1"/>
        <s v="ArcelorMittal SA" u="1"/>
        <s v="argenx SE" u="1"/>
        <s v="Barrick Gold Corporation" u="1"/>
        <s v="Baxter International Inc." u="1"/>
        <s v="Bristol-Myers Squibb Company" u="1"/>
        <s v="DiamondRock Hospitality Company" u="1"/>
        <s v="Evergy, Inc." u="1"/>
        <s v="Expeditors International of Washington, Inc." u="1"/>
        <s v="Franco-Nevada Corporation" u="1"/>
        <s v="Gibson Energy Inc." u="1"/>
        <s v="Hexagon AB" u="1"/>
        <s v="Hubbell Incorporated" u="1"/>
        <s v="Huntington Ingalls Industries, Inc." u="1"/>
        <s v="Imperial Oil Limited" u="1"/>
        <s v="MGM Resorts International" u="1"/>
        <s v="NVR, Inc." u="1"/>
        <s v="Ocado Group Plc" u="1"/>
        <s v="OmnicomGroup Inc." u="1"/>
        <s v="Packaging Corporation of America" u="1"/>
        <s v="PacWest Bancorp" u="1"/>
        <s v="Public Storage" u="1"/>
        <s v="Raytheon Technologies Corporation" u="1"/>
        <s v="Semirara Mining and Power Corporation" u="1"/>
        <s v="Service Corporation International" u="1"/>
        <s v="TC Energy Corporation" u="1"/>
        <s v="TMX Group Limited" u="1"/>
        <s v="Air Lease Corporation" u="1"/>
        <s v="Air Liquide SA" u="1"/>
        <s v="Allison Transmission Holdings, Inc." u="1"/>
        <s v="Ally Financial Inc." u="1"/>
        <s v="Anywhere Real Estate, Inc." u="1"/>
        <s v="AptarGroup, Inc." u="1"/>
        <s v="Assured Guaranty Ltd." u="1"/>
        <s v="Barclays PLC" u="1"/>
        <s v="Brown &amp; Brown, Inc." u="1"/>
        <s v="Brunswick Corporation" u="1"/>
        <s v="BWX Technologies, Inc." u="1"/>
        <s v="Canfor Corporation" u="1"/>
        <s v="Carlisle Companies Incorporated" u="1"/>
        <s v="CF Industries Holdings, Inc." u="1"/>
        <s v="Delek US Holdings, Inc." u="1"/>
        <s v="Enbridge Inc." u="1"/>
        <s v="Essential Utilities, Inc." u="1"/>
        <s v="Eversource Energy" u="1"/>
        <s v="Federal Realty Investment Trust" u="1"/>
        <s v="First Industrial Realty Trust, Inc." u="1"/>
        <s v="Fluor Corporation" u="1"/>
        <s v="Galp Energia SGPS SA" u="1"/>
        <s v="General Dynamics Corporation" u="1"/>
        <s v="General Electric Company" u="1"/>
        <s v="Gilead Sciences, Inc." u="1"/>
        <s v="GSK Plc" u="1"/>
        <s v="Hannover Rueck SE" u="1"/>
        <s v="International Flavors &amp; Fragrances Inc." u="1"/>
        <s v="Investor AB" u="1"/>
        <s v="Janus Henderson Group Plc" u="1"/>
        <s v="JELD-WEN Holding, Inc." u="1"/>
        <s v="Kemper Corporation" u="1"/>
        <s v="LT Group, Inc." u="1"/>
        <s v="Malayan Banking Berhad" u="1"/>
        <s v="Menora Mivtachim Holdings Ltd." u="1"/>
        <s v="Mercedes-Benz Group AG" u="1"/>
        <s v="Metso Outotec Oyj" u="1"/>
        <s v="Moderna, Inc." u="1"/>
        <s v="Molina Healthcare, Inc." u="1"/>
        <s v="Oshkosh Corporation" u="1"/>
        <s v="Ovintiv Inc." u="1"/>
        <s v="PBF Energy Inc." u="1"/>
        <s v="PepsiCo, Inc." u="1"/>
        <s v="Philip Morris International Inc." u="1"/>
        <s v="Physicians Realty Trust" u="1"/>
        <s v="PT Kalbe Farma Tbk" u="1"/>
        <s v="PulteGroup, Inc." u="1"/>
        <s v="Reckitt Benckiser Group Plc" u="1"/>
        <s v="Regency Centers Corporation" u="1"/>
        <s v="S&amp;P Global Inc." u="1"/>
        <s v="Selective Insurance Group, Inc." u="1"/>
        <s v="Spirit Realty Capital, Inc." u="1"/>
        <s v="Standard Chartered Plc" u="1"/>
        <s v="Tenaris SA" u="1"/>
        <s v="The Saudi British Bank" u="1"/>
        <s v="Tronox Holdings Plc" u="1"/>
        <s v="Unilever Plc" u="1"/>
        <s v="UNO Minda Limited" u="1"/>
        <s v="Vermilion Energy Inc." u="1"/>
        <s v="Westports Holdings Berhad" u="1"/>
        <s v="ABB India Limited" u="1"/>
        <s v="ACS Actividades de Construccion y Servicios SA" u="1"/>
        <s v="Alaska Air Group" u="1"/>
        <s v="Allianz SE" u="1"/>
        <s v="American Axle &amp; Manufacturing Holdings, Inc." u="1"/>
        <s v="AMETEK, Inc." u="1"/>
        <s v="Arch Capital Group Ltd." u="1"/>
        <s v="Archer-Daniels-Midland Company" u="1"/>
        <s v="Aviva Plc" u="1"/>
        <s v="Axis Capital Holdings Limited" u="1"/>
        <s v="BAE Systems Plc" u="1"/>
        <s v="Banque Cantonale Vaudoise" u="1"/>
        <s v="BCE Inc." u="1"/>
        <s v="Boise Cascade Company" u="1"/>
        <s v="Boston Scientific Corporation" u="1"/>
        <s v="C.H. Robinson Worldwide, Inc." u="1"/>
        <s v="Cadence Design Systems, Inc." u="1"/>
        <s v="Canadian Natural Resources Limited" u="1"/>
        <s v="Capital One Financial Corporation" u="1"/>
        <s v="Clarivate Plc" u="1"/>
        <s v="CME Group Inc." u="1"/>
        <s v="CNX Resources Corporation" u="1"/>
        <s v="Coterra Energy Inc." u="1"/>
        <s v="Curtiss-Wright Corporation" u="1"/>
        <s v="Deutsche Post AG" u="1"/>
        <s v="DFI Retail Group Holdings Ltd." u="1"/>
        <s v="DTE Energy Company" u="1"/>
        <s v="Duke Energy Corporation" u="1"/>
        <s v="Eastman Chemical Company" u="1"/>
        <s v="Ecolab Inc." u="1"/>
        <s v="Encompass Health Corporation" u="1"/>
        <s v="Equifax Inc." u="1"/>
        <s v="First Quantum Minerals Ltd." u="1"/>
        <s v="Fortis Inc." u="1"/>
        <s v="Genpact Limited" u="1"/>
        <s v="Gildan Activewear Inc." u="1"/>
        <s v="Graham Holdings Company" u="1"/>
        <s v="Gray Television, Inc." u="1"/>
        <s v="Guangzhou Tinci Materials Technology Co., Ltd." u="1"/>
        <s v="H&amp;M Hennes &amp; Mauritz AB" u="1"/>
        <s v="Hang Seng Bank Limited" u="1"/>
        <s v="Hexcel Corporation" u="1"/>
        <s v="Holcim Ltd." u="1"/>
        <s v="Hongkong Land Holdings Ltd." u="1"/>
        <s v="Howden Joinery Group Plc" u="1"/>
        <s v="IGM Financial Inc." u="1"/>
        <s v="IMI Plc" u="1"/>
        <s v="JBG SMITH Properties" u="1"/>
        <s v="KBC Group SA/NV" u="1"/>
        <s v="Leggett &amp; Platt, Incorporated" u="1"/>
        <s v="Loblaw Companies Limited" u="1"/>
        <s v="Mettler-Toledo International Inc." u="1"/>
        <s v="Mondi Plc" u="1"/>
        <s v="Montage Technology Co., Ltd." u="1"/>
        <s v="Murphy USA Inc." u="1"/>
        <s v="NFI Group Inc." u="1"/>
        <s v="Parkland Corporation" u="1"/>
        <s v="Peabody Energy Corporation" u="1"/>
        <s v="Perrigo Company plc" u="1"/>
        <s v="Phoenix Group Holdings Plc" u="1"/>
        <s v="Prologis, Inc." u="1"/>
        <s v="Rio Tinto Limited" u="1"/>
        <s v="RLI Corp." u="1"/>
        <s v="Schneider Electric SE" u="1"/>
        <s v="Securitas AB" u="1"/>
        <s v="Shanghai Aiko Solar Energy Co., Ltd." u="1"/>
        <s v="Simon Property Group, Inc." u="1"/>
        <s v="SNAM SpA" u="1"/>
        <s v="Sofina SA" u="1"/>
        <s v="Southwest Gas Holdings, Inc." u="1"/>
        <s v="Sunstone Hotel Investors, Inc." u="1"/>
        <s v="TELUS Corporation" u="1"/>
        <s v="The Kraft Heinz Company" u="1"/>
        <s v="TPG Telecom Limited" u="1"/>
        <s v="TransUnion" u="1"/>
        <s v="Travis Perkins Plc" u="1"/>
        <s v="United Parcel Service, Inc." u="1"/>
        <s v="United Rentals, Inc." u="1"/>
        <s v="Univar Solutions Inc." u="1"/>
        <s v="Walker &amp; Dunlop, Inc." u="1"/>
        <s v="WEC Energy Group, Inc." u="1"/>
        <s v="Will Semiconductor Co., Ltd. Shanghai" u="1"/>
        <s v="Wynn Resorts, Limited" u="1"/>
        <s v="Zhejiang Expressway Co., Ltd." u="1"/>
        <s v="AbbVie Inc." u="1"/>
        <s v="Alcoa Corporation" u="1"/>
        <s v="Alcon Inc." u="1"/>
        <s v="ARC Resources Ltd." u="1"/>
        <s v="CMOC Group Ltd." u="1"/>
        <s v="CMS Energy Corporation" u="1"/>
        <s v="Dover Corporation" u="1"/>
        <s v="DT Midstream, Inc." u="1"/>
        <s v="Entergy Corporation" u="1"/>
        <s v="Hawaiian Electric Industries, Inc." u="1"/>
        <s v="HSBC Holdings Plc" u="1"/>
        <s v="Illinois Tool Works Inc." u="1"/>
        <s v="InterContinental Hotels Group Plc" u="1"/>
        <s v="Knorr-Bremse AG" u="1"/>
        <s v="Lonza Group AG" u="1"/>
        <s v="ManpowerGroup Inc." u="1"/>
        <s v="Muenchener Rueckversicherungs-Gesellschaft AG" u="1"/>
        <s v="North Industries Group Red Arrow Co., Ltd." u="1"/>
        <s v="Occidental Petroleum Corporation" u="1"/>
        <s v="Pembina Pipeline Corporation" u="1"/>
        <s v="PT Sarana Menara Nusantara Tbk" u="1"/>
        <s v="PT Vale Indonesia Tbk" u="1"/>
        <s v="PT XL Axiata Tbk" u="1"/>
        <s v="Rightmove Plc" u="1"/>
        <s v="Ryder System, Inc." u="1"/>
        <s v="Skyworth Group Limited" u="1"/>
        <s v="Teleflex Incorporated" u="1"/>
        <s v="The Brink's Company" u="1"/>
        <s v="Wienerberger AG" u="1"/>
        <s v="Ziff Davis, Inc." u="1"/>
        <s v="Zions Bancorporation, N.A." u="1"/>
        <s v="Berkshire Hathaway Inc." u="1"/>
        <s v="Cincinnati Financial Corporation" u="1"/>
        <s v="Elm Co. (Saudi Arabia)" u="1"/>
        <s v="Mouwasat Medical Services Co." u="1"/>
        <s v="Saudi National Bank" u="1"/>
        <s v="Bank OZK" u="1"/>
        <s v="Budweiser Brewing Company APAC Limited" u="1"/>
        <s v="Constellation Software Inc." u="1"/>
        <s v="Huadong Medicine Co., Ltd." u="1"/>
        <s v="International Paper Company" u="1"/>
        <s v="Kinnevik AB" u="1"/>
        <s v="Leonardo SpA" u="1"/>
        <s v="Ningbo Deye Technology Co., Ltd." u="1"/>
        <s v="Poste Italiane SpA" u="1"/>
        <s v="Saudi Arabian Oil Co." u="1"/>
        <s v="Trinity Industries, Inc." u="1"/>
        <s v="Uber Technologies, Inc." u="1"/>
        <s v="Warner Bros. Discovery, Inc." u="1"/>
        <s v="Yunnan Energy New Material Co., Ltd." u="1"/>
        <s v="3M Company" u="1"/>
        <s v="ALLETE, Inc." u="1"/>
        <s v="American Homes 4 Rent" u="1"/>
        <s v="Arabian Internet &amp; Communications Services Co." u="1"/>
        <s v="Arcosa, Inc." u="1"/>
        <s v="Arthur J. Gallagher &amp; Co." u="1"/>
        <s v="Asbury Automotive Group, Inc." u="1"/>
        <s v="ASMPT Limited" u="1"/>
        <s v="Charles River Laboratories International, Inc." u="1"/>
        <s v="Community Health Systems, Inc." u="1"/>
        <s v="Cummins Inc." u="1"/>
        <s v="Danaher Corporation" u="1"/>
        <s v="Darling Ingredients Inc." u="1"/>
        <s v="Deutsche Lufthansa AG" u="1"/>
        <s v="Direct Line Insurance Group Plc" u="1"/>
        <s v="Essex Property Trust, Inc." u="1"/>
        <s v="Finning International Inc." u="1"/>
        <s v="First American Financial Corporation" u="1"/>
        <s v="First Solar, Inc." u="1"/>
        <s v="George Weston Limited" u="1"/>
        <s v="Iron Mountain Incorporated" u="1"/>
        <s v="Keyera Corp." u="1"/>
        <s v="Koninklijke Philips NV" u="1"/>
        <s v="Kuehne + Nagel International AG" u="1"/>
        <s v="Lee &amp; Man Paper Manufacturing Limited" u="1"/>
        <s v="LKQ Corporation" u="1"/>
        <s v="Loews Corporation" u="1"/>
        <s v="MDU Resources Group, Inc." u="1"/>
        <s v="National Instruments Corporation" u="1"/>
        <s v="O-I Glass, Inc." u="1"/>
        <s v="Pentair plc" u="1"/>
        <s v="Pitney Bowes Inc." u="1"/>
        <s v="PNM Resources, Inc." u="1"/>
        <s v="Prudential Financial, Inc." u="1"/>
        <s v="Puregold Price Club, Inc." u="1"/>
        <s v="RenaissanceRe Holdings Ltd." u="1"/>
        <s v="Sagax AB" u="1"/>
        <s v="Shenzhen Kingdom Sci-tech Co., Ltd." u="1"/>
        <s v="S-Oil Corp." u="1"/>
        <s v="Solvay SA" u="1"/>
        <s v="Suncor Energy Inc." u="1"/>
        <s v="Swire Properties Limited" u="1"/>
        <s v="T. Rowe Price Group, Inc." u="1"/>
        <s v="Taiji Computer Corp. Ltd." u="1"/>
        <s v="Teradata Corporation" u="1"/>
        <s v="TERNA Rete Elettrica Nazionale SpA" u="1"/>
        <s v="The Gap, Inc." u="1"/>
        <s v="The Hanover Insurance Group, Inc." u="1"/>
        <s v="Valero Energy Corporation" u="1"/>
        <s v="Waste Management, Inc." u="1"/>
        <s v="Wharf Real Estate Investment Company Limited" u="1"/>
        <s v="XJ Electric Co., Ltd." u="1"/>
        <s v="YOUNGY Co., Ltd." u="1"/>
        <s v="Yunnan Baiyao Group Co., Ltd." u="1"/>
        <s v="abrdn Plc" u="1"/>
        <s v="American Airlines Group Inc." u="1"/>
        <s v="American International Group, Inc." u="1"/>
        <s v="American Water Works Company, Inc." u="1"/>
        <s v="ANTA Sports Products Limited" u="1"/>
        <s v="Antofagasta Plc" u="1"/>
        <s v="Bank of Beijing Co., Ltd." u="1"/>
        <s v="Cameco Corporation" u="1"/>
        <s v="Centene Corporation" u="1"/>
        <s v="ChampionX Corporation" u="1"/>
        <s v="China Lesso Group Holdings Limited" u="1"/>
        <s v="CNO Financial Group, Inc." u="1"/>
        <s v="CSX Corporation" u="1"/>
        <s v="DHC Software Co., Ltd." u="1"/>
        <s v="Dominion Energy, Inc." u="1"/>
        <s v="Element Fleet Management Corp." u="1"/>
        <s v="Elevance Health, Inc." u="1"/>
        <s v="Enel SpA" u="1"/>
        <s v="Eni SpA" u="1"/>
        <s v="Equinor ASA" u="1"/>
        <s v="F.N.B. Corporation" u="1"/>
        <s v="Floor &amp; Decor Holdings, Inc." u="1"/>
        <s v="GoerTek Inc." u="1"/>
        <s v="Great-West Lifeco Inc." u="1"/>
        <s v="Guanghui Energy Co., Ltd." u="1"/>
        <s v="iA Financial Corporation Inc." u="1"/>
        <s v="ITT Inc." u="1"/>
        <s v="Jiangsu Eastern Shenghong Co., Ltd." u="1"/>
        <s v="Juniper Networks, Inc." u="1"/>
        <s v="Kinder Morgan, Inc." u="1"/>
        <s v="Kinross Gold Corporation" u="1"/>
        <s v="Kohl's Corporation" u="1"/>
        <s v="Lamar Advertising Company" u="1"/>
        <s v="Landstar System, Inc." u="1"/>
        <s v="Mercury General Corporation" u="1"/>
        <s v="Murphy Oil Corporation" u="1"/>
        <s v="Neoen SA" u="1"/>
        <s v="Ningbo Shanshan Co., Ltd." u="1"/>
        <s v="Ningbo Zhoushan Port Co., Ltd." u="1"/>
        <s v="Nutrien Ltd." u="1"/>
        <s v="Old National Bancorp" u="1"/>
        <s v="Orient Securities Co., Ltd." u="1"/>
        <s v="Pan American Silver Corp." u="1"/>
        <s v="Petronas Dagangan Berhad" u="1"/>
        <s v="Phillips 66" u="1"/>
        <s v="Piedmont Office Realty Trust, Inc." u="1"/>
        <s v="PROG Holdings, Inc." u="1"/>
        <s v="PT Jasa Marga (Persero) Tbk" u="1"/>
        <s v="RHB Bank Berhad" u="1"/>
        <s v="Sahara International Petrochemical Co." u="1"/>
        <s v="Saudi Tadawul Group Holding Co." u="1"/>
        <s v="Savola Group" u="1"/>
        <s v="SITE Centers Corp." u="1"/>
        <s v="Six Flags Entertainment Corporation" u="1"/>
        <s v="Skyworks Solutions, Inc." u="1"/>
        <s v="Stella-Jones Inc." u="1"/>
        <s v="Stryker Corporation" u="1"/>
        <s v="Thales SA" u="1"/>
        <s v="The GPT Group" u="1"/>
        <s v="The Swatch Group AG" u="1"/>
        <s v="TTM Technologies, Inc." u="1"/>
        <s v="United Bankshares, Inc." u="1"/>
        <s v="Wolters Kluwer NV" u="1"/>
        <s v="AAC Technologies Holdings, Inc." u="1"/>
        <s v="adidas AG" u="1"/>
        <s v="Adyen NV" u="1"/>
        <s v="AECC Aero-engine Control Co., Ltd." u="1"/>
        <s v="Akamai Technologies, Inc." u="1"/>
        <s v="Ameren Corporation" u="1"/>
        <s v="Anglo American Platinum Ltd." u="1"/>
        <s v="Arkema SA" u="1"/>
        <s v="Assurant, Inc." u="1"/>
        <s v="Autoliv, Inc." u="1"/>
        <s v="Avantor, Inc." u="1"/>
        <s v="Avient Corporation" u="1"/>
        <s v="Avista Corporation" u="1"/>
        <s v="Bayerische Motoren Werke AG" u="1"/>
        <s v="Bunge Limited" u="1"/>
        <s v="Canadian Tire Corporation, Limited" u="1"/>
        <s v="Castrol India Limited" u="1"/>
        <s v="Cboe Global Markets, Inc." u="1"/>
        <s v="Cheniere Energy, Inc." u="1"/>
        <s v="China Energy Engineering Corporation Limited" u="1"/>
        <s v="China Tower Corporation Limited" u="1"/>
        <s v="CommScope Holding Company, Inc." u="1"/>
        <s v="CoreCivic, Inc." u="1"/>
        <s v="Corporate Office Properties Trust" u="1"/>
        <s v="DigitalBridge Group, Inc." u="1"/>
        <s v="Discover Financial Services" u="1"/>
        <s v="Edwards Lifesciences Corporation" u="1"/>
        <s v="ESAB Corporation" u="1"/>
        <s v="Fastighets AB Balder" u="1"/>
        <s v="Ford Motor Company" u="1"/>
        <s v="HeidelbergCement AG" u="1"/>
        <s v="Hoshine Silicon Industry Co., Ltd." u="1"/>
        <s v="Hua Hong Semiconductor Limited" u="1"/>
        <s v="Intact Financial Corporation" u="1"/>
        <s v="Intel Corporation" u="1"/>
        <s v="Itron, Inc." u="1"/>
        <s v="Kerry Logistics Network Limited" u="1"/>
        <s v="KeyCorp" u="1"/>
        <s v="Laboratory Corporation of America Holdings" u="1"/>
        <s v="Las Vegas Sands Corp." u="1"/>
        <s v="LPL Financial Holdings Inc." u="1"/>
        <s v="Lundin Mining Corporation" u="1"/>
        <s v="Magna International Inc." u="1"/>
        <s v="Manulife Financial Corp." u="1"/>
        <s v="Martin Marietta Materials, Inc." u="1"/>
        <s v="Masco Corporation" u="1"/>
        <s v="Masonite International Corporation" u="1"/>
        <s v="MTU Aero Engines AG" u="1"/>
        <s v="Norfolk Southern Corporation" u="1"/>
        <s v="Nucor Corporation" u="1"/>
        <s v="Onex Corporation" u="1"/>
        <s v="Owens &amp; Minor, Inc." u="1"/>
        <s v="Pediatrix Medical Group, Inc." u="1"/>
        <s v="Penske Automotive Group, Inc." u="1"/>
        <s v="PETRONAS Gas Berhad" u="1"/>
        <s v="Popular, Inc." u="1"/>
        <s v="PT Adaro Energy Indonesia Tbk" u="1"/>
        <s v="Quebecor Inc." u="1"/>
        <s v="Renault SA" u="1"/>
        <s v="Rolls-Royce Holdings Plc" u="1"/>
        <s v="SAP SE" u="1"/>
        <s v="Saudi Research &amp; Media Group" u="1"/>
        <s v="Saudi Telecom Co." u="1"/>
        <s v="Stantec Inc." u="1"/>
        <s v="Steel Dynamics, Inc." u="1"/>
        <s v="Sun Life Financial Inc." u="1"/>
        <s v="Tempur Sealy International, Inc." u="1"/>
        <s v="Texas Roadhouse, Inc." u="1"/>
        <s v="The Bank of East Asia, Limited" u="1"/>
        <s v="The Wharf (Holdings) Limited" u="1"/>
        <s v="Tractor Supply Company" u="1"/>
        <s v="Trina Solar Co., Ltd." u="1"/>
        <s v="Tyler Technologies, Inc." u="1"/>
        <s v="Unibail-Rodamco-Westfield SE" u="1"/>
        <s v="Universal Music Group NV" u="1"/>
        <s v="Verizon Communications Inc." u="1"/>
        <s v="Westlake Corporation" u="1"/>
        <s v="WSP Global Inc." u="1"/>
        <s v="Xylem Inc." u="1"/>
        <s v="Zebra Technologies Corporation" u="1"/>
        <s v="Air Canada" u="1"/>
        <s v="Ampol Limited" u="1"/>
        <s v="Amundi SA" u="1"/>
        <s v="ANSYS, Inc." u="1"/>
        <s v="Camden Property Trust" u="1"/>
        <s v="China Merchants Energy Shipping Co., Ltd." u="1"/>
        <s v="China Northern Rare Earth (Group) High-Tech Co., Ltd." u="1"/>
        <s v="Chinese Universe Publishing &amp; Media Group Co., Ltd." u="1"/>
        <s v="Colgate-Palmolive Company" u="1"/>
        <s v="Compagnie Generale des Etablissements Michelin SCA" u="1"/>
        <s v="Derwent London Plc" u="1"/>
        <s v="Erste Group Bank AG" u="1"/>
        <s v="HelloFresh SE" u="1"/>
        <s v="HUTCHMED (China) Limited" u="1"/>
        <s v="Iflytek Co., Ltd." u="1"/>
        <s v="Inner Mongolia Baotou Steel Union Co. Ltd." u="1"/>
        <s v="Inspur Electronic Information Industry Co., Ltd." u="1"/>
        <s v="Integra LifeSciences Holdings Corporation" u="1"/>
        <s v="Marriott International, Inc." u="1"/>
        <s v="NanJi E-Commerce Co., Ltd." u="1"/>
        <s v="nVent Electric Plc" u="1"/>
        <s v="Ping An Insurance (Group) Co. of China Ltd." u="1"/>
        <s v="Ping An Insurance (Group) Company of China, Ltd." u="1"/>
        <s v="QBE Insurance Group Limited" u="1"/>
        <s v="Republic Services, Inc." u="1"/>
        <s v="Sempra Energy" u="1"/>
        <s v="SG Micro Corp." u="1"/>
        <s v="SHIMAMURA Co., Ltd." u="1"/>
        <s v="Techtronic Industries Co., Ltd." u="1"/>
        <s v="Teradyne, Inc." u="1"/>
        <s v="The Progressive Corporation" u="1"/>
        <s v="The Western Union Company" u="1"/>
        <s v="Vinda International Holdings Limited" u="1"/>
        <s v="Vulcan Materials Company" u="1"/>
        <s v="Wanhua Chemical Group Co., Ltd." u="1"/>
        <s v="Weyerhaeuser Company" u="1"/>
        <s v="Wheaton Precious Metals Corp." u="1"/>
        <s v="Zimmer Biomet Holdings, Inc." u="1"/>
        <s v="360 Security Technology, Inc." u="1"/>
        <s v="ASM International NV" u="1"/>
        <s v="BKW AG" u="1"/>
        <s v="Consolidated Edison, Inc." u="1"/>
        <s v="Emperador, Inc." u="1"/>
        <s v="Huabao International Holdings Limited" u="1"/>
        <s v="JG Summit Holdings, Inc." u="1"/>
        <s v="Jiangsu Hengli Hydraulic Co., Ltd." u="1"/>
        <s v="Jiangsu Hengrui Pharmaceuticals Co., Ltd." u="1"/>
        <s v="Mattel, Inc." u="1"/>
        <s v="Meinian Onehealth Healthcare Holdings Co., Ltd." u="1"/>
        <s v="Public Bank Berhad" u="1"/>
        <s v="Sylvamo Corporation" u="1"/>
        <s v="Tele2 AB" u="1"/>
        <s v="Universal Robina Corporation" u="1"/>
        <s v="Yandex NV" u="1"/>
        <s v="Yantai Jereh Oilfield Services Group Co. Ltd." u="1"/>
        <s v="Aeroports de Paris ADP" u="1"/>
        <s v="Alexandria Real Estate Equities, Inc." u="1"/>
        <s v="Americold Realty Trust" u="1"/>
        <s v="Baker Hughes Company" u="1"/>
        <s v="Bank of Jiangsu Co., Ltd." u="1"/>
        <s v="BankUnited, Inc." u="1"/>
        <s v="Bausch Health Companies Inc." u="1"/>
        <s v="BIM Birlesik Magazalar AS" u="1"/>
        <s v="BNP Paribas SA" u="1"/>
        <s v="Capgemini SE" u="1"/>
        <s v="China Hongqiao Group Limited" u="1"/>
        <s v="China MeiDong Auto Holdings Limited" u="1"/>
        <s v="China Suntien Green Energy Corporation Limited" u="1"/>
        <s v="China United Network Communications Ltd." u="1"/>
        <s v="ConocoPhillips" u="1"/>
        <s v="CubeSmart" u="1"/>
        <s v="Deutsche Boerse AG" u="1"/>
        <s v="Fortune Brands Innovations, Inc." u="1"/>
        <s v="Foshan Haitian Flavouring &amp; Food Co., Ltd." u="1"/>
        <s v="Fulton Financial Corporation" u="1"/>
        <s v="Ginlong Technologies Co., Ltd." u="1"/>
        <s v="Highwoods Properties, Inc." u="1"/>
        <s v="Hysan Development Company Limited" u="1"/>
        <s v="JCDecaux SE" u="1"/>
        <s v="JPMorgan Chase &amp; Co." u="1"/>
        <s v="Knight-Swift Transportation Holdings Inc." u="1"/>
        <s v="MasTec, Inc." u="1"/>
        <s v="Mid-America Apartment Communities, Inc." u="1"/>
        <s v="Middleby Corporation" u="1"/>
        <s v="MKS Instruments, Inc." u="1"/>
        <s v="Motorola Solutions, Inc." u="1"/>
        <s v="National Retail Properties, Inc." u="1"/>
        <s v="NCR Corporation" u="1"/>
        <s v="Newell Brands Inc." u="1"/>
        <s v="NIBE Industrier AB" u="1"/>
        <s v="Nongfu Spring Co., Ltd." u="1"/>
        <s v="Power Corporation of Canada" u="1"/>
        <s v="Principal Financial Group, Inc." u="1"/>
        <s v="PT Indah Kiat Pulp &amp; Paper Tbk" u="1"/>
        <s v="Shenzhen International Holdings Limited" u="1"/>
        <s v="Stericycle, Inc." u="1"/>
        <s v="Sun Communities, Inc." u="1"/>
        <s v="Suzhou Maxwell Technologies Co., Ltd." u="1"/>
        <s v="Tesla, Inc." u="1"/>
        <s v="The Hershey Company" u="1"/>
        <s v="The Wendy's Company" u="1"/>
        <s v="Tongwei Co., Ltd." u="1"/>
        <s v="United Breweries Limited" u="1"/>
        <s v="VAT Group AG" u="1"/>
        <s v="Ventas Inc." u="1"/>
        <s v="Wuhan Guide Infrared Co., Ltd." u="1"/>
        <s v="AEON Mall Co., Ltd." u="1"/>
        <s v="Align Technology, Inc." u="1"/>
        <s v="American Financial Group, Inc." u="1"/>
        <s v="Annaly Capital Management, Inc." u="1"/>
        <s v="Arrow Electronics, Inc." u="1"/>
        <s v="Bank of Ningbo Co., Ltd." u="1"/>
        <s v="Burlington Stores, Inc." u="1"/>
        <s v="Carter's, Inc." u="1"/>
        <s v="CBRE Group, Inc." u="1"/>
        <s v="Chubb Limited" u="1"/>
        <s v="CK Infrastructure Holdings Limited" u="1"/>
        <s v="Cleveland-Cliffs Inc." u="1"/>
        <s v="Coca-Cola HBC AG" u="1"/>
        <s v="Community Bank System, Inc." u="1"/>
        <s v="Credit Agricole SA" u="1"/>
        <s v="Crown Castle Inc." u="1"/>
        <s v="Deutsche Bank AG" u="1"/>
        <s v="DMCI Holdings, Inc." u="1"/>
        <s v="E.ON SE" u="1"/>
        <s v="Enphase Energy, Inc." u="1"/>
        <s v="EssilorLuxottica SA" u="1"/>
        <s v="Euronav NV" u="1"/>
        <s v="Euronext NV" u="1"/>
        <s v="Everest Re Group, Ltd." u="1"/>
        <s v="Fiserv, Inc." u="1"/>
        <s v="Foot Locker, Inc." u="1"/>
        <s v="Fresenius SE &amp; Co. KGaA" u="1"/>
        <s v="Group 1 Automotive, Inc." u="1"/>
        <s v="Halliburton Company" u="1"/>
        <s v="Hess Corporation" u="1"/>
        <s v="Howmet Aerospace Inc." u="1"/>
        <s v="Hoyuan Green Energy Co., Ltd." u="1"/>
        <s v="IDEXX Laboratories, Inc." u="1"/>
        <s v="KION GROUP AG" u="1"/>
        <s v="Linamar Corporation" u="1"/>
        <s v="Lite-On Technology Corp." u="1"/>
        <s v="Lumen Technologies, Inc." u="1"/>
        <s v="Markel Corporation" u="1"/>
        <s v="Molson Coors Beverage Company" u="1"/>
        <s v="Mondelez International, Inc." u="1"/>
        <s v="Northrop Grumman Corporation" u="1"/>
        <s v="NOV Inc." u="1"/>
        <s v="Old Dominion Freight Line, Inc." u="1"/>
        <s v="Pinnacle West Capital Corporation" u="1"/>
        <s v="Pop Mart International Group Ltd." u="1"/>
        <s v="PPB Group Berhad" u="1"/>
        <s v="PPL Corporation" u="1"/>
        <s v="Primerica, Inc." u="1"/>
        <s v="PT Indocement Tunggal Prakarsa Tbk" u="1"/>
        <s v="PT Sumber Alfaria Trijaya Tbk" u="1"/>
        <s v="Quest Diagnostics Incorporated" u="1"/>
        <s v="Radian Group Inc." u="1"/>
        <s v="Reliance Steel &amp; Aluminum Co." u="1"/>
        <s v="Robert Half International Inc." u="1"/>
        <s v="Ross Stores, Inc." u="1"/>
        <s v="Sampo Oyj" u="1"/>
        <s v="Shenzhen Transsion Holding Co., Ltd." u="1"/>
        <s v="SmartCentres Real Estate Investment Trust" u="1"/>
        <s v="Southwest Airlines Co." u="1"/>
        <s v="SS&amp;C Technologies Holdings, Inc." u="1"/>
        <s v="State Street Corporation" u="1"/>
        <s v="Stewart Information Services Corporation" u="1"/>
        <s v="Telefonica Deutschland Holding AG" u="1"/>
        <s v="Tencent Holdings Limited" u="1"/>
        <s v="The Hartford Financial Services Group, Inc." u="1"/>
        <s v="United Internet AG" u="1"/>
        <s v="Universal Health Services, Inc." u="1"/>
        <s v="Verisk Analytics, Inc." u="1"/>
        <s v="Vertex Pharmaceuticals Incorporated" u="1"/>
        <s v="Vonovia SE" u="1"/>
        <s v="Wacker Chemie AG" u="1"/>
        <s v="Westinghouse Air Brake Technologies Corporation" u="1"/>
        <s v="Willis Towers Watson Public Limited Company" u="1"/>
        <s v="Wonders Information Co., Ltd." u="1"/>
        <s v="WPP Plc" u="1"/>
        <s v="ZoomInfo Technologies Inc." u="1"/>
        <s v="Advanced Micro Devices, Inc." u="1"/>
        <s v="AIA Group Limited" u="1"/>
        <s v="Alnylam Pharmaceuticals, Inc." u="1"/>
        <s v="Altria Group, Inc." u="1"/>
        <s v="Amphenol Corporation" u="1"/>
        <s v="Apple Hospitality REIT, Inc." u="1"/>
        <s v="AT&amp;T Inc." u="1"/>
        <s v="AviChina Industry &amp; Technology Company Limited" u="1"/>
        <s v="CDW Corporation" u="1"/>
        <s v="CETC Cyberspace Security Technology Co., Ltd." u="1"/>
        <s v="China Zhenhua (Group) Science &amp; Technology Co., Ltd." u="1"/>
        <s v="CK Asset Holdings Limited" u="1"/>
        <s v="CK Hutchison Holdings Limited" u="1"/>
        <s v="Columbia Banking System, Inc." u="1"/>
        <s v="Convatec Group Plc" u="1"/>
        <s v="Crescent Point Energy Corp." u="1"/>
        <s v="CVS Health Corporation" u="1"/>
        <s v="Dali Foods Group Company Limited" u="1"/>
        <s v="DexCom, Inc." u="1"/>
        <s v="Elanco Animal Health Incorporated" u="1"/>
        <s v="Euronet Worldwide, Inc." u="1"/>
        <s v="EVE Energy Co., Ltd." u="1"/>
        <s v="Exxaro Resources Ltd." u="1"/>
        <s v="Gentex Corporation" u="1"/>
        <s v="Genworth Financial, Inc." u="1"/>
        <s v="Giga Device Semiconductor, Inc." u="1"/>
        <s v="Haitian International Holdings Limited" u="1"/>
        <s v="Hangzhou Robam Appliances Co., Ltd." u="1"/>
        <s v="Hasbro, Inc." u="1"/>
        <s v="Hilton Worldwide Holdings Inc." u="1"/>
        <s v="Hope Bancorp, Inc." u="1"/>
        <s v="Host Hotels &amp; Resorts, Inc." u="1"/>
        <s v="Inchcape Plc" u="1"/>
        <s v="Kingdee International Software Group Company Limited" u="1"/>
        <s v="Lear Corporation" u="1"/>
        <s v="Legal &amp; General Group Plc" u="1"/>
        <s v="Lens Technology Co., Ltd." u="1"/>
        <s v="Lloyds Banking Group Plc" u="1"/>
        <s v="Marsh &amp; McLennan Companies, Inc." u="1"/>
        <s v="Maxis Berhad" u="1"/>
        <s v="Muyuan Foods Co., Ltd." u="1"/>
        <s v="Next Plc" u="1"/>
        <s v="NextEra Energy, Inc." u="1"/>
        <s v="Northland Power Inc." u="1"/>
        <s v="Nova Ltd." u="1"/>
        <s v="OGE Energy Corp." u="1"/>
        <s v="ON Semiconductor Corporation" u="1"/>
        <s v="O'Reilly Automotive, Inc." u="1"/>
        <s v="Otis Worldwide Corporation" u="1"/>
        <s v="PG&amp;E Corporation" u="1"/>
        <s v="Rayonier Inc." u="1"/>
        <s v="Sealed Air Corporation" u="1"/>
        <s v="Sinomine Resource Group Co., Ltd." u="1"/>
        <s v="SNC-Lavalin Group Inc." u="1"/>
        <s v="St. James's Place Plc" u="1"/>
        <s v="Starwood Property Trust, Inc." u="1"/>
        <s v="Synchrony Financial" u="1"/>
        <s v="Tenaga Nasional Berhad" u="1"/>
        <s v="The Charles Schwab Corporation" u="1"/>
        <s v="The Home Depot, Inc." u="1"/>
        <s v="Union Pacific Corporation" u="1"/>
        <s v="US Foods Holding Corp." u="1"/>
        <s v="Vornado Realty Trust" u="1"/>
        <s v="Xinhua Winshare Publishing and Media Co., Ltd." u="1"/>
        <s v="Yifeng Pharmacy Chain Co., Ltd." u="1"/>
        <s v="Yihai International Holding Ltd." u="1"/>
        <s v="Yuexiu Property Company Limited" u="1"/>
        <s v="Yum! Brands, Inc." u="1"/>
        <s v="Zhejiang Huayou Cobalt Co., Ltd." u="1"/>
        <s v="Zhongji Innolight Co., Ltd." u="1"/>
        <s v="Zoetis Inc." u="1"/>
        <s v="Akeso, Inc." u="1"/>
        <s v="Amgen Inc." u="1"/>
        <s v="Bank of Nanjing Co., Ltd." u="1"/>
        <s v="China National Nuclear Power Co., Ltd." u="1"/>
        <s v="China Nonferrous Metal Industry's Foreign Eng. &amp; Constr." u="1"/>
        <s v="China Resources Beer (Holdings) Company Limited" u="1"/>
        <s v="China South Publishing &amp; Media Group Co., Ltd." u="1"/>
        <s v="Daqin Railway Co., Ltd." u="1"/>
        <s v="Fiberhome Telecommunication Technologies Co., Ltd." u="1"/>
        <s v="Financial Street Holdings Co., Ltd." u="1"/>
        <s v="Hengli Petrochemical Co., Ltd." u="1"/>
        <s v="Honeywell International Inc." u="1"/>
        <s v="Hua Xia Bank Co., Ltd." u="1"/>
        <s v="Ingredion Incorporated" u="1"/>
        <s v="Inner Mongolia Yitai Coal Co., Ltd." u="1"/>
        <s v="Intercontinental Exchange, Inc." u="1"/>
        <s v="Jiangxi Zhengbang Technology Co., Ltd." u="1"/>
        <s v="Joincare Pharmaceutical Group Industry Co., Ltd." u="1"/>
        <s v="LyondellBasell Industries N.V." u="1"/>
        <s v="Macy's, Inc." u="1"/>
        <s v="momo.com, Inc." u="1"/>
        <s v="Morgan Stanley" u="1"/>
        <s v="NAURA Technology Group Co., Ltd." u="1"/>
        <s v="Orient Overseas (International) Limited" u="1"/>
        <s v="Sands China Ltd." u="1"/>
        <s v="Satellite Chemical Co., Ltd." u="1"/>
        <s v="Shandong Linglong Tyre Co., Ltd." u="1"/>
        <s v="Shanxi Taigang Stainless Steel Co., Ltd." u="1"/>
        <s v="Shijiazhuang Yiling Pharmaceutical Co., Ltd." u="1"/>
        <s v="Sungrow Power Supply Co., Ltd." u="1"/>
        <s v="Walsin Lihwa Corp." u="1"/>
        <s v="Zhejiang Huahai Pharmaceutical Co., Ltd." u="1"/>
        <s v="Zhejiang NHU Co. Ltd." u="1"/>
        <s v="Anhui Zhongding Sealing Parts Co., Ltd." u="1"/>
        <s v="Anjoy Foods Group Co., Ltd." u="1"/>
        <s v="China Literature Limited" u="1"/>
        <s v="Galaxy Entertainment Group Limited" u="1"/>
        <s v="Hengan International Group Company Limited" u="1"/>
        <s v="Jiangsu King's Luck Brewery Joint-stock Co., Ltd." u="1"/>
        <s v="JS Global Lifestyle Co. Ltd." u="1"/>
        <s v="Lao Feng Xiang Co., Ltd." u="1"/>
        <s v="Lingyi iTech (Guangdong) Co." u="1"/>
        <s v="Luxshare Precision Industry Co. Ltd." u="1"/>
        <s v="New Hope Liuhe Co., Ltd." u="1"/>
        <s v="PT Bank Syariah Indonesia Tbk." u="1"/>
        <s v="PT Charoen Pokphand Indonesia Tbk" u="1"/>
        <s v="Seazen Holdings Co. Ltd." u="1"/>
        <s v="Shenzhen Infogem Technologies Co., Ltd." u="1"/>
        <s v="Shenzhen Sunway Communication Co., Ltd." u="1"/>
        <s v="Sichuan Yahua Industrial Group Co., Ltd." u="1"/>
        <s v="Soochow Securities Co., Ltd." u="1"/>
        <s v="STO Express Co., Ltd." u="1"/>
        <s v="Xiamen Intretech, Inc." u="1"/>
        <s v="APA Corporation" u="1"/>
        <s v="Bank of Ireland Group Plc" u="1"/>
        <s v="BioMarin Pharmaceutical Inc." u="1"/>
        <s v="bioMerieux SA" u="1"/>
        <s v="Boston Properties, Inc." u="1"/>
        <s v="CelcomDigi Bhd." u="1"/>
        <s v="China Greatwall Technology Group Co., Ltd." u="1"/>
        <s v="China Yangtze Power Co., Ltd." u="1"/>
        <s v="Country Garden Holdings Company Limited" u="1"/>
        <s v="DAEWOO SHIPBUILDING &amp; MARINE ENGINEERING Co., Ltd." u="1"/>
        <s v="Epiroc AB" u="1"/>
        <s v="Fraport AG Frankfurt Airport Services Worldwide" u="1"/>
        <s v="GE Healthcare Technologies, Inc." u="1"/>
        <s v="Hangzhou Tigermed Consulting Co., Ltd." u="1"/>
        <s v="Henry Schein, Inc." u="1"/>
        <s v="Insulet Corporation" u="1"/>
        <s v="LXP Industrial Trust" u="1"/>
        <s v="Macrotech Developers Ltd." u="1"/>
        <s v="Merck &amp; Co., Inc." u="1"/>
        <s v="Nan Ya Printed Circuit Board Corp" u="1"/>
        <s v="Orange SA" u="1"/>
        <s v="Pebblebrook Hotel Trust" u="1"/>
        <s v="Quanta Services, Inc." u="1"/>
        <s v="Realty Income Corporation" u="1"/>
        <s v="Restaurant Brands International Inc." u="1"/>
        <s v="Shanghai Mechanical &amp; Electrical Industry Co., Ltd." u="1"/>
        <s v="Shell Plc" u="1"/>
        <s v="Shenzhen S.C New Energy Technology Corp." u="1"/>
        <s v="Shochiku Co., Ltd." u="1"/>
        <s v="Societe Generale SA" u="1"/>
        <s v="Sunwoda Electronic Co., Ltd." u="1"/>
        <s v="Suzhou Gold Mantis Construction &amp; Decoration Co., Ltd." u="1"/>
        <s v="Takashimaya Co., Ltd." u="1"/>
        <s v="Targa Resources Corp." u="1"/>
        <s v="The Allstate Corporation" u="1"/>
        <s v="Waters Corporation" u="1"/>
        <s v="Welltower Inc." u="1"/>
        <s v="Wuhu Shunrong Sanqi Interactive Entertainment Co., Ltd." u="1"/>
        <s v="Advance Auto Parts, Inc." u="1"/>
        <s v="AEON Financial Service Co., Ltd." u="1"/>
        <s v="Amazon.com, Inc." u="1"/>
        <s v="American Tower Corporation" u="1"/>
        <s v="AvalonBay Communities, Inc." u="1"/>
        <s v="Banque Saudi Fransi" u="1"/>
        <s v="Billerud AB" u="1"/>
        <s v="BlackRock, Inc." u="1"/>
        <s v="Bollore SE" u="1"/>
        <s v="Central China Securities Co., Ltd." u="1"/>
        <s v="Chailease Holding Co., Ltd." u="1"/>
        <s v="China Everbright Environment Group Limited" u="1"/>
        <s v="China Huarong Asset Management Co., Ltd." u="1"/>
        <s v="China Oilfield Services Limited" u="1"/>
        <s v="Coca-Cola Europacific Partners plc" u="1"/>
        <s v="Dassault Systemes SA" u="1"/>
        <s v="DuPont de Nemours, Inc." u="1"/>
        <s v="ENN Energy Holdings Limited" u="1"/>
        <s v="EOG Resources, Inc." u="1"/>
        <s v="EPR Properties" u="1"/>
        <s v="Equitable Holdings, Inc." u="1"/>
        <s v="EVA Airways Corp." u="1"/>
        <s v="Fidelity National Information Services, Inc." u="1"/>
        <s v="GEM Co., Ltd." u="1"/>
        <s v="Gold Fields Ltd." u="1"/>
        <s v="HF Sinclair Corporation" u="1"/>
        <s v="Intertek Group Plc" u="1"/>
        <s v="Kilroy Realty Corporation" u="1"/>
        <s v="Kingsoft Corporation Limited" u="1"/>
        <s v="Lawson, Inc." u="1"/>
        <s v="M&amp;G Plc" u="1"/>
        <s v="Macronix International Co., Ltd." u="1"/>
        <s v="Marathon Oil Corporation" u="1"/>
        <s v="MTR Corporation Limited" u="1"/>
        <s v="Nanya Technology Corp." u="1"/>
        <s v="NXP Semiconductors N.V." u="1"/>
        <s v="OFILM Group Co., Ltd." u="1"/>
        <s v="Partners Group Holding AG" u="1"/>
        <s v="PayPal Holdings, Inc." u="1"/>
        <s v="Reinsurance Group of America, Incorporated" u="1"/>
        <s v="Repsol SA" u="1"/>
        <s v="Shanxi Lu'An Environmental Energy Development Co., Ltd." u="1"/>
        <s v="Shui On Land Ltd." u="1"/>
        <s v="SinoPac Financial Holdings Co., Ltd." u="1"/>
        <s v="STMicroelectronics NV" u="1"/>
        <s v="Sunny Optical Technology (Group) Company Limited" u="1"/>
        <s v="TECO Electric &amp; Machinery Co., Ltd." u="1"/>
        <s v="The Travelers Companies, Inc." u="1"/>
        <s v="Thermo Fisher Scientific Inc." u="1"/>
        <s v="United Airlines Holdings, Inc." u="1"/>
        <s v="Valeo SA" u="1"/>
        <s v="Weibo Corporation" u="1"/>
        <s v="YASKAWA Electric Corp." u="1"/>
        <s v="Zalando SE" u="1"/>
        <s v="Advantech Co., Ltd." u="1"/>
        <s v="Agile Group Holdings Limited" u="1"/>
        <s v="Air China Limited" u="1"/>
        <s v="Bechtle AG" u="1"/>
        <s v="CGN Power Co., Ltd." u="1"/>
        <s v="Champion Real Estate Investment Trust" u="1"/>
        <s v="China East Education Holdings Limited" u="1"/>
        <s v="China Resources Cement Holdings Ltd." u="1"/>
        <s v="China Resources Gas Group Limited" u="1"/>
        <s v="Chipotle Mexican Grill, Inc." u="1"/>
        <s v="Chongqing Rural Commercial Bank Co., Ltd." u="1"/>
        <s v="COSCO SHIPPING Holdings Co., Ltd." u="1"/>
        <s v="Country Garden Services Holdings Company Limited" u="1"/>
        <s v="D'Ieteren Group" u="1"/>
        <s v="Equinix, Inc." u="1"/>
        <s v="Formosa Petrochemical Corp." u="1"/>
        <s v="Genscript Biotech Corp." u="1"/>
        <s v="Hudson Pacific Properties, Inc." u="1"/>
        <s v="Illumina, Inc." u="1"/>
        <s v="Invesco Ltd." u="1"/>
        <s v="J. FRONT RETAILING Co., Ltd." u="1"/>
        <s v="JDE Peet's NV" u="1"/>
        <s v="Jones Lang LaSalle Incorporated" u="1"/>
        <s v="Lincoln National Corporation" u="1"/>
        <s v="Luenmei Quantum Co., Ltd." u="1"/>
        <s v="Luye Pharma Group Ltd." u="1"/>
        <s v="McDonald's Corporation" u="1"/>
        <s v="MGM China Holdings Limited" u="1"/>
        <s v="MMG Ltd." u="1"/>
        <s v="Mohawk Industries, Inc." u="1"/>
        <s v="Navient Corporation" u="1"/>
        <s v="Old Republic International Corporation" u="1"/>
        <s v="Pinterest, Inc." u="1"/>
        <s v="Pioneer Natural Resources Company" u="1"/>
        <s v="Prudential Plc" u="1"/>
        <s v="Rithm Capital Corp." u="1"/>
        <s v="Roblox Corporation" u="1"/>
        <s v="Safran SA" u="1"/>
        <s v="Sanofi" u="1"/>
        <s v="SBA Communications Corporation" u="1"/>
        <s v="SCOR SE" u="1"/>
        <s v="Seven &amp; i Holdings Co., Ltd." u="1"/>
        <s v="Sino-Ocean Group Holding Limited" u="1"/>
        <s v="Smoore International Holdings Ltd." u="1"/>
        <s v="Songcheng Performance Development Co., Ltd." u="1"/>
        <s v="Taiwan High Speed Rail Corp." u="1"/>
        <s v="Telekom Malaysia Berhad" u="1"/>
        <s v="The Mosaic Company" u="1"/>
        <s v="The Trade Desk, Inc." u="1"/>
        <s v="Toho Co., Ltd. (9602)" u="1"/>
        <s v="Unum Group" u="1"/>
        <s v="VeriSign, Inc." u="1"/>
        <s v="Wynn Macau Limited" u="1"/>
        <s v="Xerox Holdings Corporation" u="1"/>
        <s v="Yum China Holdings, Inc." u="1"/>
        <s v="Zijin Mining Group Co., Ltd." u="1"/>
        <s v="AEON Co., Ltd." u="1"/>
        <s v="AUO Corp." u="1"/>
        <s v="Axiata Group Berhad" u="1"/>
        <s v="Bank of Shanghai Co., Ltd." u="1"/>
        <s v="BayCurrent Consulting, Inc." u="1"/>
        <s v="Capitec Bank Holdings Ltd." u="1"/>
        <s v="Carrefour SA" u="1"/>
        <s v="China Pacific Insurance (Group) Co., Ltd." u="1"/>
        <s v="Chunghwa Telecom Co., Ltd." u="1"/>
        <s v="Ecovacs Robotics Co., Ltd." u="1"/>
        <s v="Focus Media Information Technology Co., Ltd." u="1"/>
        <s v="Formosa Chemicals &amp; Fibre Corp." u="1"/>
        <s v="Glencore Plc" u="1"/>
        <s v="Lowe's Companies, Inc." u="1"/>
        <s v="MTN Group Ltd." u="1"/>
        <s v="Old Mutual Ltd." u="1"/>
        <s v="Shanghai Jin Jiang International Hotels Co., Ltd." u="1"/>
        <s v="Shenzhen YUTO Packaging Technology Co., Ltd." u="1"/>
        <s v="Sibanye Stillwater Ltd." u="1"/>
        <s v="Silergy Corp." u="1"/>
        <s v="Southern Copper Corporation" u="1"/>
        <s v="TotalEnergies SE" u="1"/>
        <s v="Weifu High-Technology Group Co. Ltd." u="1"/>
        <s v="Win Semiconductors Corp." u="1"/>
        <s v="Wuliangye Yibin Co., Ltd." u="1"/>
        <s v="Yang Ming Marine Transport Corp." u="1"/>
        <s v="Bharat Forge Limited" u="1"/>
        <s v="Honeywell Automation India Limited" u="1"/>
        <s v="Alarko Holding AS" u="1"/>
        <s v="China Resources Pharmaceutical Group Limited" u="1"/>
        <s v="Guotai Junan Securities Co., Ltd." u="1"/>
        <s v="Kingboard Holdings Limited" u="1"/>
        <s v="Kingboard Laminates Holdings Limited" u="1"/>
        <s v="Ming Yuan Cloud Group Holdings Ltd." u="1"/>
        <s v="Qinghai Salt Lake Industry Co., Ltd." u="1"/>
        <s v="Qisda Corp." u="1"/>
        <s v="Shandong Weigao Group Medical Polymer Company Limited" u="1"/>
        <s v="Shenzhen Inovance Technology Co., Ltd." u="1"/>
        <s v="Tongcheng Travel Holdings Limited" u="1"/>
        <s v="Wiwynn Corp." u="1"/>
        <s v="Advanced Energy Solution Holding Co., Ltd." u="1"/>
        <s v="Aier Eye Hospital Group Co., Ltd." u="1"/>
        <s v="A-Living Smart City Services Co., Ltd." u="1"/>
        <s v="ASPEED Technology, Inc." u="1"/>
        <s v="BOC Aviation Limited" u="1"/>
        <s v="C&amp;D International Investment Group Limited" u="1"/>
        <s v="Catcher Technology Co., Ltd." u="1"/>
        <s v="Chicony Electronics Co., Ltd." u="1"/>
        <s v="China Petroleum &amp; Chemical Corp." u="1"/>
        <s v="China Traditional Chinese Medicine Holdings Co. Limited" u="1"/>
        <s v="Chongqing Brewery Co., Ltd." u="1"/>
        <s v="EQT AB" u="1"/>
        <s v="Evergreen Marine Corp. (Taiwan) Ltd." u="1"/>
        <s v="Faurecia SE" u="1"/>
        <s v="Flexium Interconnect, Inc." u="1"/>
        <s v="Formosa Plastics Corp." u="1"/>
        <s v="Guangzhou Baiyunshan Pharmaceutical Holdings Company Limited" u="1"/>
        <s v="IHH Healthcare Berhad" u="1"/>
        <s v="Jarir Marketing Co." u="1"/>
        <s v="King Yuan Electronics Co., Ltd." u="1"/>
        <s v="Kumba Iron Ore Ltd." u="1"/>
        <s v="Manila Electric Company" u="1"/>
        <s v="Nomura Real Estate Master Fund, Inc." u="1"/>
        <s v="Powerchip Semiconductor Manufacturing Corp." u="1"/>
        <s v="President Chain Store Corp." u="1"/>
        <s v="PT Perusahaan Gas Negara Tbk" u="1"/>
        <s v="PT Telkom Indonesia (Persero) Tbk" u="1"/>
        <s v="Seagen Inc." u="1"/>
        <s v="Shanghai Huayi Group Corp. Ltd." u="1"/>
        <s v="Shanxi Xinghuacun Fen Wine Factory Co., Ltd." u="1"/>
        <s v="Shenzhen Kaifa Technology Co., Ltd." u="1"/>
        <s v="Shenzhou International Group Holdings Limited" u="1"/>
        <s v="Southern Province Cement Co." u="1"/>
        <s v="Synnex Technology International Corp." u="1"/>
        <s v="Taiwan Secom Co., Ltd." u="1"/>
        <s v="Unimicron Technology Corp." u="1"/>
        <s v="Wan Hai Lines Ltd." u="1"/>
        <s v="Winbond Electronics Corp." u="1"/>
        <s v="Yihai Kerry Arawana Holdings Co., Ltd." u="1"/>
        <s v="Zhen Ding Technology Holding Ltd." u="1"/>
        <s v="Anhui Conch Cement Company Limited" u="1"/>
        <s v="ASR Nederland NV" u="1"/>
        <s v="Bank of Qingdao Co., Ltd." u="1"/>
        <s v="Cellnex Telecom SA" u="1"/>
        <s v="Cheng Shin Rubber Ind. Co., Ltd." u="1"/>
        <s v="Chevron Corporation" u="1"/>
        <s v="China Airlines Ltd." u="1"/>
        <s v="China Taiping Insurance Holdings Company Limited" u="1"/>
        <s v="Commerzbank AG" u="1"/>
        <s v="CSPC Pharmaceutical Group Limited" u="1"/>
        <s v="Dallah Healthcare Co." u="1"/>
        <s v="DocuSign, Inc." u="1"/>
        <s v="Dollar General Corporation" u="1"/>
        <s v="Ennostar, Inc." u="1"/>
        <s v="Evonik Industries AG" u="1"/>
        <s v="Expedia Group, Inc." u="1"/>
        <s v="Exxon Mobil Corporation" u="1"/>
        <s v="Far EasTone Telecommunications Co., Ltd." u="1"/>
        <s v="Foxconn Technology Co., Ltd." u="1"/>
        <s v="GCL Technology Holdings Limited" u="1"/>
        <s v="Genting Malaysia Berhad" u="1"/>
        <s v="Guangzhou R&amp;F Properties Co., Ltd." u="1"/>
        <s v="HIWIN Technologies Corp." u="1"/>
        <s v="Hon Hai Precision Industry Co., Ltd." u="1"/>
        <s v="Innolux Corp." u="1"/>
        <s v="Ipsen SA" u="1"/>
        <s v="Jiangsu Yanghe Brewery Joint-Stock Co., Ltd." u="1"/>
        <s v="Kerry Properties Limited" u="1"/>
        <s v="KunLun Energy Company Limited" u="1"/>
        <s v="Legrand SA" u="1"/>
        <s v="Li Auto Inc." u="1"/>
        <s v="Mango Excellent Media Co., Ltd." u="1"/>
        <s v="MediaTek, Inc." u="1"/>
        <s v="Meta Platforms, Inc." u="1"/>
        <s v="Millicom International Cellular SA" u="1"/>
        <s v="Minth Group Limited" u="1"/>
        <s v="Nahdi Medical Co." u="1"/>
        <s v="Nan Ya Plastics Corp." u="1"/>
        <s v="Novatek Microelectronics Corp." u="1"/>
        <s v="OMV AG" u="1"/>
        <s v="Ping An Bank Co., Ltd." u="1"/>
        <s v="Powertech Technology, Inc." u="1"/>
        <s v="PT Tower Bersama Infrastructure Tbk" u="1"/>
        <s v="Publicis Groupe SA" u="1"/>
        <s v="RiseSun Real Estate Development Co., Ltd." u="1"/>
        <s v="Santam Ltd." u="1"/>
        <s v="SEI Investments Company" u="1"/>
        <s v="Shougang Fushan Resources Group Limited" u="1"/>
        <s v="Sunac Services Holdings Limited" u="1"/>
        <s v="Taiwan Cement Corp." u="1"/>
        <s v="United Microelectronics Corp." u="1"/>
        <s v="Walmart Inc." u="1"/>
        <s v="WPG Holdings Ltd." u="1"/>
        <s v="WuXi AppTec Co., Ltd." u="1"/>
        <s v="Yulon Motor Co., Ltd." u="1"/>
        <s v="Zhejiang Dingli Machinery Co., Ltd." u="1"/>
        <s v="Airbnb, Inc." u="1"/>
        <s v="Canadian Apartment Properties Real Estate Investment Trust" u="1"/>
        <s v="Cloudflare, Inc." u="1"/>
        <s v="Corporacion Acciona Energias Renovables SA" u="1"/>
        <s v="Etihad Etisalat Co." u="1"/>
        <s v="Gartner, Inc." u="1"/>
        <s v="Genting Berhad" u="1"/>
        <s v="Guosen Securities Co., Ltd." u="1"/>
        <s v="Hagar hf" u="1"/>
        <s v="Hansoh Pharmaceutical Group Company Limited" u="1"/>
        <s v="Malaysia Airports Holdings Berhad" u="1"/>
        <s v="Mowi ASA" u="1"/>
        <s v="Netflix, Inc." u="1"/>
        <s v="Royal Caribbean Cruises Ltd." u="1"/>
        <s v="Samsonite International S.A." u="1"/>
        <s v="ServiceNow, Inc." u="1"/>
        <s v="Shangri-La Asia Limited" u="1"/>
        <s v="Sirius XM Holdings Inc." u="1"/>
        <s v="SolarEdge Technologies, Inc." u="1"/>
        <s v="Trane Technologies Plc" u="1"/>
        <s v="Trimble Inc." u="1"/>
        <s v="UDR, Inc." u="1"/>
        <s v="Ulta Beauty, Inc." u="1"/>
        <s v="Absa Group Ltd." u="1"/>
        <s v="Alphabet Inc." u="1"/>
        <s v="Changjiang Securities Co., Ltd." u="1"/>
        <s v="China Merchants Port Holdings Company Limited" u="1"/>
        <s v="EPAM Systems, Inc." u="1"/>
        <s v="Hydro One Limited" u="1"/>
        <s v="Jiumaojiu International Holdings Limited" u="1"/>
        <s v="Nedbank Group Ltd." u="1"/>
        <s v="NN Group NV" u="1"/>
        <s v="Shanghai Fudan Microelectronics Group Company Limited" u="1"/>
        <s v="Uni-President China Holdings Ltd." u="1"/>
        <s v="Varun Beverages Limited" u="1"/>
        <s v="Xinyi Glass Holdings Ltd." u="1"/>
        <s v="Xinyi Solar Holdings Limited" u="1"/>
        <s v="Xtep International Holdings Limited" u="1"/>
        <s v="Abdullah Al Othaim Markets Co." u="1"/>
        <s v="GDS Holdings Limited" u="1"/>
        <s v="Henderson Land Development Company Limited" u="1"/>
        <s v="Tingyi (Cayman Islands) Holding Corp." u="1"/>
        <s v="UnitedHealth Group Incorporated" u="1"/>
        <s v="Zhaojin Mining Industry Company Limited" u="1"/>
        <s v="Acer, Inc." u="1"/>
        <s v="Beijing Kingsoft Office Software, Inc." u="1"/>
        <s v="Booking Holdings Inc." u="1"/>
        <s v="China Mengniu Dairy Company Limited" u="1"/>
        <s v="China Resources Mixc Lifestyle Services Limited" u="1"/>
        <s v="Cognizant Technology Solutions Corporation" u="1"/>
        <s v="DaVita Inc." u="1"/>
        <s v="Flat Glass Group Co., Ltd." u="1"/>
        <s v="Fortive Corporation" u="1"/>
        <s v="Freeport-McMoRan, Inc." u="1"/>
        <s v="HubSpot, Inc." u="1"/>
        <s v="Liberty Broadband Corporation" u="1"/>
        <s v="Liberty Media Corp." u="1"/>
        <s v="Metro Pacific Investments Corporation" u="1"/>
        <s v="Organon &amp; Co." u="1"/>
        <s v="Palantir Technologies, Inc." u="1"/>
        <s v="Qurate Retail, Inc." u="1"/>
        <s v="Realtek Semiconductor Corp." u="1"/>
        <s v="Shimao Services Holdings Limited" u="1"/>
        <s v="Taiwan Semiconductor Manufacturing Co., Ltd." u="1"/>
        <s v="Tata Consumer Products Limited" u="1"/>
        <s v="The TJX Companies, Inc." u="1"/>
        <s v="WH Group Limited" u="1"/>
        <s v="Yageo Corp." u="1"/>
        <s v="Zillow Group, Inc." u="1"/>
        <s v="Beijing Enterprises Water Group Limited" u="1"/>
        <s v="China Resources Land Limited" u="1"/>
        <s v="Comcast Corporation" u="1"/>
        <s v="Devon Energy Corporation" u="1"/>
        <s v="Dollarama Inc." u="1"/>
        <s v="ESR Cayman Limited" u="1"/>
        <s v="Far East Horizon Limited" u="1"/>
        <s v="Haidilao International Holding Ltd." u="1"/>
        <s v="Hellenic Telecommunications Organization SA" u="1"/>
        <s v="LARGAN Precision Co., Ltd." u="1"/>
        <s v="lululemon athletica inc." u="1"/>
        <s v="MarketAxess Holdings Inc." u="1"/>
        <s v="MercadoLibre, Inc." u="1"/>
        <s v="Motor Oil (Hellas) Corinth Refineries SA" u="1"/>
        <s v="NovoCure Limited" u="1"/>
        <s v="Petkim Petrokimya Holding AS" u="1"/>
        <s v="Rabigh Refining &amp; Petrochemical Co." u="1"/>
        <s v="Sanlam Ltd." u="1"/>
        <s v="Shandong Gold Mining Co., Ltd." u="1"/>
        <s v="The Hong Kong and China Gas Company Limited" u="1"/>
        <s v="Tourmaline Oil Corp." u="1"/>
        <s v="Unity Software Inc." u="1"/>
        <s v="Wistron NeWeb Corp." u="1"/>
        <s v="Allegion Plc" u="1"/>
        <s v="Bath &amp; Body Works, Inc." u="1"/>
        <s v="BYD Electronic (International) Company Limited" u="1"/>
        <s v="China Feihe Limited" u="1"/>
        <s v="China Power International Development Limited" u="1"/>
        <s v="China Resources Power Holdings Company Limited" u="1"/>
        <s v="China State Construction International Holdings Limited" u="1"/>
        <s v="Compagnie de Saint-Gobain SA" u="1"/>
        <s v="CoStar Group, Inc." u="1"/>
        <s v="Datadog, Inc." u="1"/>
        <s v="Diamondback Energy, Inc." u="1"/>
        <s v="Digital Realty Trust, Inc." u="1"/>
        <s v="Exact Sciences Corporation" u="1"/>
        <s v="MR. D.I.Y. Group (M) Bhd." u="1"/>
        <s v="PetroChina Company Limited" u="1"/>
        <s v="Salesforce, Inc." u="1"/>
        <s v="Xiaomi Corporation" u="1"/>
        <s v="ASUSTek Computer, Inc." u="1"/>
        <s v="Asymchem Laboratories (Tianjin) Co., Ltd." u="1"/>
        <s v="Brookfield Asset Management Ltd." u="1"/>
        <s v="Brookfield Corporation" u="1"/>
        <s v="Cathay Financial Holdings Co. Ltd." u="1"/>
        <s v="China Minsheng Banking Corp., Ltd." u="1"/>
        <s v="CMOC Group Limited" u="1"/>
        <s v="E.SUN Financial Holding Co., Ltd." u="1"/>
        <s v="eMemory Technology, Inc." u="1"/>
        <s v="FLEETCOR Technologies, Inc." u="1"/>
        <s v="Fosun International Limited" u="1"/>
        <s v="Fubon Financial Holding Co., Ltd." u="1"/>
        <s v="Garmin Ltd." u="1"/>
        <s v="Gigabyte Technology Co., Ltd." u="1"/>
        <s v="Live Nation Entertainment, Inc." u="1"/>
        <s v="Regeneron Pharmaceuticals, Inc." u="1"/>
        <s v="RemeGen Co., Ltd." u="1"/>
        <s v="Ruentex Development Co., Ltd." u="1"/>
        <s v="Shin Kong Financial Holding Co. Ltd." u="1"/>
        <s v="Supreme Electronics Co. Ltd." u="1"/>
        <s v="Toyota Industries Corp." u="1"/>
        <s v="Voltronic Power Technology Corp." u="1"/>
        <s v="Yuanta Financial Holding Co. Ltd." u="1"/>
        <s v="HDFC Bank Limited" u="1"/>
        <s v="Star Health &amp; Allied Insurance Co. Ltd." u="1"/>
        <s v="Keurig Dr Pepper Inc." u="1"/>
        <s v="PT Barito Pacific Tbk" u="1"/>
        <s v="Service Properties Trust" u="1"/>
        <s v="Sonova Holding AG" u="1"/>
        <s v="Standard Bank Group Ltd." u="1"/>
        <s v="Trent Limited" u="1"/>
        <s v="Yara International ASA" u="1"/>
        <s v="Block, Inc." u="1"/>
        <s v="Caesars Entertainment, Inc." u="1"/>
        <s v="Centrica Plc" u="1"/>
        <s v="China Coal Energy Company Limited" u="1"/>
        <s v="Delta Electronics, Inc." u="1"/>
        <s v="Dollar Tree, Inc." u="1"/>
        <s v="Inventec Corp." u="1"/>
        <s v="OneMain Holdings, Inc." u="1"/>
        <s v="PLDT Inc." u="1"/>
        <s v="RioCan Real Estate Investment Trust" u="1"/>
        <s v="Roper Technologies, Inc." u="1"/>
        <s v="San Miguel Corporation" u="1"/>
        <s v="Taiwan Mobile Co., Ltd." u="1"/>
        <s v="The Shanghai Commercial &amp; Savings Bank Ltd." u="1"/>
        <s v="Toyota Boshoku Corp." u="1"/>
        <s v="Twilio Inc." u="1"/>
        <s v="U-Ming Marine Transport Corp." u="1"/>
        <s v="Vanguard International Semiconductor Corp." u="1"/>
        <s v="Altice USA, Inc." u="1"/>
        <s v="Arista Networks, Inc." u="1"/>
        <s v="Best Buy Co., Inc." u="1"/>
        <s v="Builders FirstSource, Inc." u="1"/>
        <s v="Caterpillar Inc." u="1"/>
        <s v="Delivery Hero SE" u="1"/>
        <s v="Dick's Sporting Goods, Inc." u="1"/>
        <s v="Etsy, Inc." u="1"/>
        <s v="Fidelity National Financial, Inc." u="1"/>
        <s v="Incyte Corporation" u="1"/>
        <s v="International Consolidated Airlines Group SA" u="1"/>
        <s v="Jiangsu Zhongtian Technology Co., Ltd." u="1"/>
        <s v="KEYENCE Corp." u="1"/>
        <s v="Li Ning Company Limited" u="1"/>
        <s v="NEPI Rockcastle NV" u="1"/>
        <s v="Press Metal Aluminium Holdings Berhad" u="1"/>
        <s v="PT Elang Mahkota Teknologi Tbk" u="1"/>
        <s v="PT Surya Citra Media Tbk" u="1"/>
        <s v="Taiwan Glass Industry Corp." u="1"/>
        <s v="Target Corporation" u="1"/>
        <s v="Terna Energy SA" u="1"/>
        <s v="Thomson Reuters Corporation" u="1"/>
        <s v="Toyota Motor Corp." u="1"/>
        <s v="W. R. Berkley Corporation" u="1"/>
        <s v="Accton Technology Corp." u="1"/>
        <s v="Alliance Global Group, Inc." u="1"/>
        <s v="BeiGene, Ltd." u="1"/>
        <s v="Brenntag SE" u="1"/>
        <s v="Canadian Pacific Kansas City Limited" u="1"/>
        <s v="Chengxin Lithium Group Co., Ltd." u="1"/>
        <s v="China Longyuan Power Group Corporation Limited" u="1"/>
        <s v="Coupang, Inc." u="1"/>
        <s v="CRRC Corporation Limited" u="1"/>
        <s v="Delta Air Lines, Inc." u="1"/>
        <s v="Deutsche Wohnen SE" u="1"/>
        <s v="Eclat Textile Co., Ltd." u="1"/>
        <s v="Equity Residential" u="1"/>
        <s v="GeniuS Electronic Optical Co., Ltd." u="1"/>
        <s v="Guangshen Railway Company Limited" u="1"/>
        <s v="H&amp;R Real Estate Investment Trust" u="1"/>
        <s v="Hopson Development Holdings Limited" u="1"/>
        <s v="IBIDEN Co., Ltd." u="1"/>
        <s v="Informa Plc" u="1"/>
        <s v="Ingersoll Rand Inc." u="1"/>
        <s v="KE Holdings, Inc." u="1"/>
        <s v="Koei Tecmo Holdings Co., Ltd." u="1"/>
        <s v="Micro-Star International Co., Ltd." u="1"/>
        <s v="MISUMI Group, Inc." u="1"/>
        <s v="NetEase, Inc." u="1"/>
        <s v="Parade Technologies Ltd." u="1"/>
        <s v="Pegatron Corp." u="1"/>
        <s v="Pou Chen Corp." u="1"/>
        <s v="PT Aneka Tambang Tbk" u="1"/>
        <s v="PT Bukit Asam Tbk" u="1"/>
        <s v="SAIC Motor Corp. Ltd." u="1"/>
        <s v="Sime Darby Plantation Bhd." u="1"/>
        <s v="Sino Biopharmaceutical Limited" u="1"/>
        <s v="SJM Holdings Limited" u="1"/>
        <s v="Teva Pharmaceutical Industries Limited" u="1"/>
        <s v="Toyoda Gosei Co., Ltd." u="1"/>
        <s v="TravelSky Technology Limited" u="1"/>
        <s v="Whirlpool Of India Limited" u="1"/>
        <s v="Wistron Corp." u="1"/>
        <s v="World Fuel Services Corporation" u="1"/>
        <s v="Zhangzhou Pientzehuang Pharmaceutical Co., Ltd." u="1"/>
        <s v="ZhongAn Online P &amp; C Insurance Co., Ltd." u="1"/>
        <s v="Zoom Video Communications, Inc." u="1"/>
        <s v="Adani Transmission Limited" u="1"/>
        <s v="Aisin Corp." u="1"/>
        <s v="Aon plc" u="1"/>
        <s v="Asmedia Technology Inc." u="1"/>
        <s v="Bank of Hangzhou Co., Ltd." u="1"/>
        <s v="Beijing Enterprises Holdings Limited" u="1"/>
        <s v="Chang Hwa Commercial Bank Ltd." u="1"/>
        <s v="China Communications Services Corporation Limited" u="1"/>
        <s v="China Shenhua Energy Company Limited" u="1"/>
        <s v="China Steel Corp." u="1"/>
        <s v="Far Eastern International Bank" u="1"/>
        <s v="First Financial Holding Co. Ltd." u="1"/>
        <s v="Formosa Taffeta Co., Ltd." u="1"/>
        <s v="Fortinet, Inc." u="1"/>
        <s v="Greentown China Holdings Limited" u="1"/>
        <s v="Guangdong Investment Limited" u="1"/>
        <s v="Haitong Securities Co., Ltd." u="1"/>
        <s v="Hankyu Hanshin Holdings, Inc." u="1"/>
        <s v="HTC Corp." u="1"/>
        <s v="Hua Nan Financial Holdings Co., Ltd." u="1"/>
        <s v="Huayu Automotive Systems Co., Ltd." u="1"/>
        <s v="ITOCHU Techno-Solutions Corp." u="1"/>
        <s v="Japan Exchange Group, Inc." u="1"/>
        <s v="JSR Corp." u="1"/>
        <s v="Kuaishou Technology" u="1"/>
        <s v="Longfor Group Holdings Limited" u="1"/>
        <s v="Maanshan Iron &amp; Steel Company Limited" u="1"/>
        <s v="Marvell Technology, Inc." u="1"/>
        <s v="Mega Financial Holding Co., Ltd." u="1"/>
        <s v="PT MNC Digital Entertainment Tbk" u="1"/>
        <s v="Quanta Computer, Inc." u="1"/>
        <s v="Ruentex Industries Ltd." u="1"/>
        <s v="Shizuoka Financial Group, Inc." u="1"/>
        <s v="Taishin Financial Holdings Co., Ltd." u="1"/>
        <s v="Taiwan Business Bank" u="1"/>
        <s v="Taiwan Cooperative Financial Holding Co., Ltd." u="1"/>
        <s v="Tesco Plc" u="1"/>
        <s v="The Indian Hotels Company Limited" u="1"/>
        <s v="T-Mobile US, Inc." u="1"/>
        <s v="Transcend Information, Inc." u="1"/>
        <s v="Tsingtao Brewery Company Limited" u="1"/>
        <s v="Yadea Group Holdings Ltd." u="1"/>
        <s v="Z Holdings Corp." u="1"/>
        <s v="China Development Financial Holding Corp." u="1"/>
        <s v="Acciona SA" u="1"/>
        <s v="Bandai Namco Holdings, Inc." u="1"/>
        <s v="Daiichi Sankyo Co., Ltd." u="1"/>
        <s v="JAPAN POST INSURANCE Co., Ltd." u="1"/>
        <s v="MicroPort Scientific Corporation" u="1"/>
        <s v="Ningbo Tuopu Group Co., Ltd." u="1"/>
        <s v="PT Smartfren Telecom Tbk" u="1"/>
        <s v="Shaanxi Coal Industry Co., Ltd." u="1"/>
        <s v="The Tata Power Company Limited" u="1"/>
        <s v="Zhongsheng Group Holdings Limited" u="1"/>
        <s v="3SBio Inc." u="1"/>
        <s v="Airtac International Group" u="1"/>
        <s v="Algonquin Power &amp; Utilities Corp." u="1"/>
        <s v="Amadeus IT Group SA" u="1"/>
        <s v="Beijing Capital International Airport Company Limited" u="1"/>
        <s v="Capcom Co., Ltd." u="1"/>
        <s v="China Cinda Asset Management Co., Ltd." u="1"/>
        <s v="China Conch Venture Holdings Limited" u="1"/>
        <s v="Dar Al Arkan Real Estate Development Co." u="1"/>
        <s v="Dell Technologies Inc." u="1"/>
        <s v="DENSO Corp." u="1"/>
        <s v="Dongfeng Motor Group Company Limited" u="1"/>
        <s v="DoorDash, Inc." u="1"/>
        <s v="General Motors Company" u="1"/>
        <s v="GlobalWafers Co., Ltd." u="1"/>
        <s v="Huaneng Power International, Inc." u="1"/>
        <s v="Indraprastha Gas Limited" u="1"/>
        <s v="Isetan Mitsukoshi Holdings Ltd." u="1"/>
        <s v="Japan Post Bank Co., Ltd." u="1"/>
        <s v="Jiangsu Expressway Company Limited" u="1"/>
        <s v="Keihan Holdings Co., Ltd." u="1"/>
        <s v="Konica Minolta, Inc." u="1"/>
        <s v="MetLife, Inc." u="1"/>
        <s v="Mitsui O.S.K. Lines, Ltd." u="1"/>
        <s v="NIDEC Corp." u="1"/>
        <s v="Nippon Sanso Holdings Corp." u="1"/>
        <s v="NTT DATA Corp." u="1"/>
        <s v="PERSOL Holdings Co., Ltd." u="1"/>
        <s v="Power Construction Corporation of China, Ltd." u="1"/>
        <s v="Shanghai International Airport Co., Ltd." u="1"/>
        <s v="Shenwan Hongyuan Group Co., Ltd." u="1"/>
        <s v="SoftBank Corp." u="1"/>
        <s v="Sojitz Corp." u="1"/>
        <s v="Sony Group Corp." u="1"/>
        <s v="Tokyo Electron Ltd." u="1"/>
        <s v="Tuya, Inc." u="1"/>
        <s v="Walsin Technology Corp." u="1"/>
        <s v="XPeng, Inc." u="1"/>
        <s v="Zai Lab Limited" u="1"/>
        <s v="Activision Blizzard, Inc." u="1"/>
        <s v="Astro Malaysia Holdings Berhad" u="1"/>
        <s v="Autodesk, Inc." u="1"/>
        <s v="China Everbright Bank Company Limited" u="1"/>
        <s v="CITIC Limited" u="1"/>
        <s v="Compal Electronics, Inc." u="1"/>
        <s v="Concordia Financial Group, Ltd." u="1"/>
        <s v="Credit Saison Co., Ltd." u="1"/>
        <s v="CrowdStrike Holdings, Inc." u="1"/>
        <s v="Daimler Truck Holding AG" u="1"/>
        <s v="eBay, Inc." u="1"/>
        <s v="Eisai Co., Ltd." u="1"/>
        <s v="Feng Tay Enterprises Co., Ltd." u="1"/>
        <s v="FIT Hon Teng Limited" u="1"/>
        <s v="Giant Manufacturing Co., Ltd." u="1"/>
        <s v="Hitachi Ltd." u="1"/>
        <s v="Honda Motor Co., Ltd." u="1"/>
        <s v="Inabata &amp; Co., Ltd." u="1"/>
        <s v="Innovent Biologics, Inc." u="1"/>
        <s v="Iwatani Corp." u="1"/>
        <s v="Japan Post Holdings Co., Ltd." u="1"/>
        <s v="JD Health International Inc." u="1"/>
        <s v="JD Logistics, Inc." u="1"/>
        <s v="JD.com, Inc." u="1"/>
        <s v="KDDI Corp." u="1"/>
        <s v="Kobe Steel, Ltd." u="1"/>
        <s v="Livzon Pharmaceutical Group Inc." u="1"/>
        <s v="LIXIL Corp." u="1"/>
        <s v="Mitsui &amp; Co., Ltd." u="1"/>
        <s v="Nasdaq, Inc." u="1"/>
        <s v="Nien Made Enterprise Co., Ltd." u="1"/>
        <s v="Nippon Yusen KK" u="1"/>
        <s v="NS Solutions Corp." u="1"/>
        <s v="Pharmaron Beijing Co., Ltd." u="1"/>
        <s v="PT Merdeka Copper Gold Tbk" u="1"/>
        <s v="Seibu Holdings, Inc." u="1"/>
        <s v="Shionogi &amp; Co., Ltd." u="1"/>
        <s v="Sino-American Silicon Products, Inc." u="1"/>
        <s v="SoftBank Group Corp." u="1"/>
        <s v="Splunk Inc." u="1"/>
        <s v="Subaru Corp." u="1"/>
        <s v="Sumitomo Chemical Co., Ltd." u="1"/>
        <s v="Teijin Ltd." u="1"/>
        <s v="Veeva Systems Inc." u="1"/>
        <s v="Yakult Honsha Co., Ltd." u="1"/>
        <s v="ACWA Power Co." u="1"/>
        <s v="Aozora Bank Ltd." u="1"/>
        <s v="Astellas Pharma, Inc." u="1"/>
        <s v="Brother Industries, Ltd." u="1"/>
        <s v="Bupa Arabia for Cooperative Insurance Co." u="1"/>
        <s v="Cosmo Energy Holdings Co., Ltd." u="1"/>
        <s v="Denka Co., Ltd." u="1"/>
        <s v="East Japan Railway Co." u="1"/>
        <s v="Idemitsu Kosan Co., Ltd." u="1"/>
        <s v="JTEKT Corp." u="1"/>
        <s v="Match Group, Inc." u="1"/>
        <s v="Mebuki Financial Group, Inc." u="1"/>
        <s v="Mitsubishi Motors Corp." u="1"/>
        <s v="Mobile Telecommunications Co. Saudi Arabia" u="1"/>
        <s v="Monster Beverage Corporation" u="1"/>
        <s v="NEC Corp." u="1"/>
        <s v="Nifco, Inc." u="1"/>
        <s v="Nippon Telegraph &amp; Telephone Corp." u="1"/>
        <s v="Nitori Holdings Co., Ltd." u="1"/>
        <s v="NVIDIA Corporation" u="1"/>
        <s v="Okta, Inc." u="1"/>
        <s v="OMRON Corp." u="1"/>
        <s v="Ono Pharmaceutical Co., Ltd." u="1"/>
        <s v="ORIX Corp." u="1"/>
        <s v="PVH Corp." u="1"/>
        <s v="Royalty Pharma Plc" u="1"/>
        <s v="SCSK Corp." u="1"/>
        <s v="Sega Sammy Holdings, Inc." u="1"/>
        <s v="Sekisui Chemical Co., Ltd." u="1"/>
        <s v="TDK Corp." u="1"/>
        <s v="The Kroger Co." u="1"/>
        <s v="Toyo Suisan Kaisha, Ltd." u="1"/>
        <s v="Voltas Limited" u="1"/>
        <s v="Whitbread Plc" u="1"/>
        <s v="Workday, Inc." u="1"/>
        <s v="Air Water, Inc." u="1"/>
        <s v="Alps Alpine Co., Ltd." u="1"/>
        <s v="ams-OSRAM AG" u="1"/>
        <s v="Central Japan Railway Co." u="1"/>
        <s v="Daifuku Co., Ltd." u="1"/>
        <s v="EXEO Group, Inc." u="1"/>
        <s v="Furukawa Electric Co., Ltd." u="1"/>
        <s v="Hikari Tsushin, Inc." u="1"/>
        <s v="HIROSE ELECTRIC CO., LTD." u="1"/>
        <s v="HOYA Corp." u="1"/>
        <s v="IHI Corp." u="1"/>
        <s v="ITOCHU Corp." u="1"/>
        <s v="Japan Airlines Co., Ltd." u="1"/>
        <s v="Jindal Steel &amp; Power Limited" u="1"/>
        <s v="Kawasaki Kisen Kaisha, Ltd." u="1"/>
        <s v="Kotobuki Spirits Co., Ltd." u="1"/>
        <s v="Kyushu Railway Co." u="1"/>
        <s v="Marubeni Corp." u="1"/>
        <s v="MatsukiyoCocokara &amp; Co." u="1"/>
        <s v="Melco International Development Limited" u="1"/>
        <s v="Mitsubishi Corp." u="1"/>
        <s v="Mitsubishi Materials Corp." u="1"/>
        <s v="Mizuho Financial Group, Inc." u="1"/>
        <s v="NEC Networks &amp; System Integration Corp." u="1"/>
        <s v="Nintendo Co., Ltd." u="1"/>
        <s v="NIPPON STEEL CORP." u="1"/>
        <s v="Nitto Denko Corp." u="1"/>
        <s v="Nomura Real Estate Holdings, Inc." u="1"/>
        <s v="Nomura Research Institute Ltd." u="1"/>
        <s v="NSK Ltd." u="1"/>
        <s v="Osaka Gas Co., Ltd." u="1"/>
        <s v="Pidilite Industries Limited" u="1"/>
        <s v="PT Indofood CBP Sukses Makmur Tbk" u="1"/>
        <s v="PT Indofood Sukses Makmur Tbk" u="1"/>
        <s v="Resona Holdings, Inc." u="1"/>
        <s v="Ricoh Co., Ltd." u="1"/>
        <s v="Sanwa Holdings Corp." u="1"/>
        <s v="SCREEN Holdings Co. Ltd." u="1"/>
        <s v="SenseTime Group, Inc." u="1"/>
        <s v="SG Holdings Co., Ltd." u="1"/>
        <s v="Shriram Finance Limited" u="1"/>
        <s v="Square Enix Holdings Co., Ltd." u="1"/>
        <s v="Sumitomo Corp." u="1"/>
        <s v="Sumitomo Metal Mining Co. Ltd." u="1"/>
        <s v="Sumitomo Mitsui Trust Holdings, Inc." u="1"/>
        <s v="Sundrug Co., Ltd." u="1"/>
        <s v="Suzuki Motor Corp." u="1"/>
        <s v="Sysmex Corp." u="1"/>
        <s v="TIS, Inc. (Japan)" u="1"/>
        <s v="Tobu Railway Co., Ltd." u="1"/>
        <s v="Tosoh Corp." u="1"/>
        <s v="Toyo Seikan Group Holdings Ltd." u="1"/>
        <s v="Toyota Tsusho Corp." u="1"/>
        <s v="West Japan Railway Co." u="1"/>
        <s v="Yamaha Corp." u="1"/>
        <s v="Yamato Holdings Co., Ltd." u="1"/>
        <s v="Aditya Birla Capital Limited" u="1"/>
        <s v="Autohome Inc." u="1"/>
        <s v="Beijing TongRenTang Co., Ltd." u="1"/>
        <s v="Biogen Inc." u="1"/>
        <s v="CEZ as" u="1"/>
        <s v="Dai-ichi Life Holdings, Inc." u="1"/>
        <s v="Fujitsu Ltd." u="1"/>
        <s v="Haier Smart Home Co., Ltd." u="1"/>
        <s v="HDFC Asset Management Company Limited" u="1"/>
        <s v="Hitachi Construction Machinery Co., Ltd." u="1"/>
        <s v="Kanzhun Limited" u="1"/>
        <s v="Masimo Corporation" u="1"/>
        <s v="MS&amp;AD Insurance Group Holdings, Inc." u="1"/>
        <s v="NGK Insulators, Ltd." u="1"/>
        <s v="NIO Inc." u="1"/>
        <s v="NWS Holdings Limited" u="1"/>
        <s v="Offcn Education Technology Co., Ltd." u="1"/>
        <s v="Panasonic Holdings Corp." u="1"/>
        <s v="PT Gudang Garam Tbk" u="1"/>
        <s v="Recruit Holdings Co., Ltd." u="1"/>
        <s v="Red Star Macalline Group Corporation Ltd." u="1"/>
        <s v="Shanghai Waigaoqiao Free Trade Zone Group Co., Ltd." u="1"/>
        <s v="Sompo Holdings, Inc." u="1"/>
        <s v="Tokio Marine Holdings, Inc." u="1"/>
        <s v="Tokyo Century Corp." u="1"/>
        <s v="Topchoice Medical Corp." u="1"/>
        <s v="Advantest Corp." u="1"/>
        <s v="Ajinomoto Co., Inc." u="1"/>
        <s v="Alfresa Holdings Corp." u="1"/>
        <s v="ANA HOLDINGS INC." u="1"/>
        <s v="Asahi Kasei Corp." u="1"/>
        <s v="ASE Technology Holding Co., Ltd." u="1"/>
        <s v="Asia Cement Corp." u="1"/>
        <s v="Azbil Corp." u="1"/>
        <s v="Baidu, Inc." u="1"/>
        <s v="Bank of Communications Co., Ltd." u="1"/>
        <s v="Bank of India" u="1"/>
        <s v="CarMax, Inc." u="1"/>
        <s v="China Merchants Bank Co., Ltd." u="1"/>
        <s v="CI Financial Corp." u="1"/>
        <s v="CSR Limited" u="1"/>
        <s v="Daito Trust Construction Co. Ltd." u="1"/>
        <s v="DOWA HOLDINGS Co., Ltd." u="1"/>
        <s v="First Capital Securities Co., Ltd." u="1"/>
        <s v="Fuji Electric Co., Ltd." u="1"/>
        <s v="H World Group Ltd." u="1"/>
        <s v="Havells India Ltd." u="1"/>
        <s v="Hino Motors, Ltd." u="1"/>
        <s v="Hotai Motor Co., Ltd." u="1"/>
        <s v="House Foods Group, Inc." u="1"/>
        <s v="HUAXI Securities Co., Ltd." u="1"/>
        <s v="Iida Group Holdings Co., Ltd." u="1"/>
        <s v="Japan Petroleum Exploration Co., Ltd." u="1"/>
        <s v="JD Sports Fashion Plc" u="1"/>
        <s v="JFE Holdings, Inc." u="1"/>
        <s v="JustSystems Corp." u="1"/>
        <s v="Kikkoman Corp." u="1"/>
        <s v="Kinden Corp." u="1"/>
        <s v="Kingfisher plc" u="1"/>
        <s v="Kintetsu Group Holdings Co., Ltd." u="1"/>
        <s v="Kyocera Corp." u="1"/>
        <s v="Mastercard Incorporated" u="1"/>
        <s v="Mazda Motor Corp." u="1"/>
        <s v="Medipal Holdings Corp." u="1"/>
        <s v="Mitsubishi Chemical Group Corp." u="1"/>
        <s v="Mitsubishi Gas Chemical Co., Inc." u="1"/>
        <s v="Mitsubishi HC Capital Inc." u="1"/>
        <s v="Mitsui Chemicals, Inc." u="1"/>
        <s v="MongoDB, Inc." u="1"/>
        <s v="New World Development Company Limited" u="1"/>
        <s v="NH Foods Ltd." u="1"/>
        <s v="Nichirei Corp." u="1"/>
        <s v="Nissan Motor Co., Ltd." u="1"/>
        <s v="Niterra Co., Ltd." u="1"/>
        <s v="Nomura Holdings, Inc." u="1"/>
        <s v="NTN Corp." u="1"/>
        <s v="Olympus Corp." u="1"/>
        <s v="Piraeus Financial Holdings SA" u="1"/>
        <s v="Plug Power Inc." u="1"/>
        <s v="Pylon Technologies Co., Ltd." u="1"/>
        <s v="ROHM Co., Ltd." u="1"/>
        <s v="Santen Pharmaceutical Co., Ltd." u="1"/>
        <s v="SBI Shinsei Bank Ltd." u="1"/>
        <s v="SECOM Co., Ltd." u="1"/>
        <s v="Seiko Epson Corp." u="1"/>
        <s v="Sharp Corp." u="1"/>
        <s v="Shopify Inc." u="1"/>
        <s v="SOHGO SECURITY SERVICES CO., LTD." u="1"/>
        <s v="State Bank of India" u="1"/>
        <s v="Sumitomo Pharma Co., Ltd." u="1"/>
        <s v="TAISEI Corp." u="1"/>
        <s v="Tata Teleservices (Maharashtra) Limited" u="1"/>
        <s v="Terumo Corp." u="1"/>
        <s v="Toray Industries, Inc." u="1"/>
        <s v="TOTO Ltd." u="1"/>
        <s v="Unibail-Rodamco-Westfield NV" u="1"/>
        <s v="Wuxi Biologics (Cayman) Inc." u="1"/>
        <s v="Yokogawa Electric Corp." u="1"/>
        <s v="Zhuzhou CRRC Times Electric Co., Ltd." u="1"/>
        <s v="AMADA Co., Ltd." u="1"/>
        <s v="AS ONE Corp." u="1"/>
        <s v="BIPROGY Inc." u="1"/>
        <s v="Canara Bank" u="1"/>
        <s v="China Jinmao Holdings Group Limited" u="1"/>
        <s v="China Life Insurance Company Limited" u="1"/>
        <s v="China Overseas Land &amp; Investment Ltd." u="1"/>
        <s v="China Railway Group Limited" u="1"/>
        <s v="China Ruyi Holdings Limited" u="1"/>
        <s v="China Three Gorges Renewables (Group) Co., Ltd." u="1"/>
        <s v="Chongqing Changan Automobile Co. Ltd." u="1"/>
        <s v="Chubu Electric Power Co., Inc." u="1"/>
        <s v="CITIC Securities Co., Ltd." u="1"/>
        <s v="CITIC Securities Company Limited" u="1"/>
        <s v="CSG Holding Co., Ltd." u="1"/>
        <s v="Daiwa Securities Group, Inc." u="1"/>
        <s v="ENEOS Holdings, Inc." u="1"/>
        <s v="Eternal Materials Co. Ltd." u="1"/>
        <s v="Far Eastern New Century Corp." u="1"/>
        <s v="Fuji Oil Holdings, Inc." u="1"/>
        <s v="Fujitsu General Ltd." u="1"/>
        <s v="GF Securities Co., Ltd." u="1"/>
        <s v="GOLDWIN INC." u="1"/>
        <s v="Hygeia Healthcare Holdings Co., Limited" u="1"/>
        <s v="Infosys Limited" u="1"/>
        <s v="Isuzu Motors Ltd." u="1"/>
        <s v="Japan Airport Terminal Co., Ltd." u="1"/>
        <s v="Jefferies Financial Group Inc." u="1"/>
        <s v="JEOL Ltd." u="1"/>
        <s v="Jinxin Fertility Group Limited" u="1"/>
        <s v="Jiugui Liquor Co., Ltd." u="1"/>
        <s v="Kajima Corp." u="1"/>
        <s v="Kawasaki Heavy Industries Ltd." u="1"/>
        <s v="KONAMI Group Corp." u="1"/>
        <s v="M3, Inc." u="1"/>
        <s v="Makita Corp." u="1"/>
        <s v="Nagoya Railroad Co., Ltd." u="1"/>
        <s v="Nissan Chemical Corp." u="1"/>
        <s v="Nisshin Seifun Group, Inc." u="1"/>
        <s v="Nissin Foods Holdings Co., Ltd." u="1"/>
        <s v="Obayashi Corp." u="1"/>
        <s v="Oberoi Realty Limited" u="1"/>
        <s v="Shanghai Fosun Pharmaceutical (Group) Co., Ltd." u="1"/>
        <s v="Shanghai Pudong Development Bank Co., Ltd." u="1"/>
        <s v="Shanghai Zhenhua Heavy Industries Co., Ltd." u="1"/>
        <s v="Shimadzu Corp." u="1"/>
        <s v="Sinotruk (Hong Kong) Limited" u="1"/>
        <s v="Sumitomo Electric Industries Ltd." u="1"/>
        <s v="T&amp;D Holdings, Inc." u="1"/>
        <s v="Taiwan Fertilizer Co., Ltd." u="1"/>
        <s v="Takeda Pharmaceutical Co., Ltd." u="1"/>
        <s v="The Chiba Bank, Ltd." u="1"/>
        <s v="The Supreme Industries Limited" u="1"/>
        <s v="TOHO GAS Co., Ltd." u="1"/>
        <s v="Tokyo Electric Power Co. Holdings, Inc." u="1"/>
        <s v="Tokyu Fudosan Holdings Corp." u="1"/>
        <s v="Uni-President Enterprises Corp." u="1"/>
        <s v="Weichai Power Co., Ltd." u="1"/>
        <s v="Wingtech Technology Co., Ltd." u="1"/>
        <s v="Yamaguchi Financial Group, Inc." u="1"/>
        <s v="3i Group PLC" u="1"/>
        <s v="Agricultural Bank of China" u="1"/>
        <s v="Agricultural Bank of China Limited" u="1"/>
        <s v="Angelalign Technology Inc." u="1"/>
        <s v="Anhui Gujing Distillery Co., Ltd." u="1"/>
        <s v="Bid Corp. Ltd." u="1"/>
        <s v="BOC Hong Kong (Holdings) Limited" u="1"/>
        <s v="Casio Computer Co., Ltd." u="1"/>
        <s v="China Construction Bank Corporation" u="1"/>
        <s v="China Galaxy Securities Co., Ltd." u="1"/>
        <s v="China Tourism Group Duty Free Corporation Limited" u="1"/>
        <s v="COMSYS Holdings Corp." u="1"/>
        <s v="COSCO SHIPPING Energy Transportation Co., Ltd." u="1"/>
        <s v="Dai Nippon Printing Co., Ltd." u="1"/>
        <s v="DAIKIN INDUSTRIES Ltd." u="1"/>
        <s v="Daiwa House Industry Co., Ltd." u="1"/>
        <s v="DISCO Corp." u="1"/>
        <s v="DSM-Firmenich AG" u="1"/>
        <s v="E Ink Holdings, Inc." u="1"/>
        <s v="EDION Corp." u="1"/>
        <s v="Everbright Securities Company Limited" u="1"/>
        <s v="FANUC Corp." u="1"/>
        <s v="FUJIFILM Holdings Corp." u="1"/>
        <s v="Fujikura Ltd." u="1"/>
        <s v="Fukuoka Financial Group, Inc." u="1"/>
        <s v="Ganfeng Lithium Group Co., Ltd." u="1"/>
        <s v="GS Yuasa Corp." u="1"/>
        <s v="Hakuhodo DY Holdings, Inc." u="1"/>
        <s v="HASEKO Corp." u="1"/>
        <s v="Industrial &amp; Commercial Bank of China Limited" u="1"/>
        <s v="Industrial and Commercial Bank of China Limited" u="1"/>
        <s v="JGC Holdings Corp." u="1"/>
        <s v="Kamigumi Co., Ltd." u="1"/>
        <s v="Kansai Paint Co., Ltd." u="1"/>
        <s v="Keio Corp." u="1"/>
        <s v="Keisei Electric Railway Co., Ltd." u="1"/>
        <s v="Koito Manufacturing Co., Ltd." u="1"/>
        <s v="K's Holdings Corp." u="1"/>
        <s v="Kurita Water Industries Ltd." u="1"/>
        <s v="Legend Holdings Corporation" u="1"/>
        <s v="Luzhou Laojiao Co., Ltd." u="1"/>
        <s v="Meiji Holdings Co., Ltd." u="1"/>
        <s v="Minebea Mitsumi, Inc." u="1"/>
        <s v="Mitsubishi Electric Corp." u="1"/>
        <s v="Mitsubishi Estate Co., Ltd." u="1"/>
        <s v="Mitsubishi Heavy Industries, Ltd." u="1"/>
        <s v="Mitsubishi UFJ Financial Group, Inc." u="1"/>
        <s v="Mitsui Fudosan Co., Ltd." u="1"/>
        <s v="Mitsui Mining &amp; Smelting Co., Ltd." u="1"/>
        <s v="Morinaga &amp; Co., Ltd." u="1"/>
        <s v="Morinaga Milk Industry Co., Ltd." u="1"/>
        <s v="Murata Manufacturing Co. Ltd." u="1"/>
        <s v="Nikon Corp." u="1"/>
        <s v="Odakyu Electric Railway Co., Ltd." u="1"/>
        <s v="Oji Holdings Corp." u="1"/>
        <s v="Oriental Land Co., Ltd." u="1"/>
        <s v="Public Power Corp. SA" u="1"/>
        <s v="Rinnai Corp." u="1"/>
        <s v="SBI Holdings, Inc." u="1"/>
        <s v="Shanghai Pharmaceuticals Holding Co., Ltd." u="1"/>
        <s v="Shimizu Corp." u="1"/>
        <s v="Shin-Etsu Chemical Co., Ltd." u="1"/>
        <s v="SMC Corp. (Japan)" u="1"/>
        <s v="Stanley Electric Co., Ltd." u="1"/>
        <s v="Sumitomo Mitsui Financial Group, Inc." u="1"/>
        <s v="Sumitomo Realty &amp; Development Co., Ltd." u="1"/>
        <s v="Taiheiyo Cement Corp." u="1"/>
        <s v="Taiyo Yuden Co., Ltd." u="1"/>
        <s v="Tata Consultancy Services Limited" u="1"/>
        <s v="The Bank of Kyoto, Ltd." u="1"/>
        <s v="Toda Corp." u="1"/>
        <s v="Tokyo Gas Co., Ltd." u="1"/>
        <s v="Tokyu Corp." u="1"/>
        <s v="Toppan, Inc." u="1"/>
        <s v="TOSHIBA Corp." u="1"/>
        <s v="UBE Corp." u="1"/>
        <s v="Yamada Holdings Co., Ltd." u="1"/>
        <s v="ZEON Corp." u="1"/>
        <s v="Zoomlion Heavy Industry Science and Technology Co., Ltd." u="1"/>
        <s v="Benefit One Inc." u="1"/>
        <s v="Bilibili, Inc." u="1"/>
        <s v="China Baoan Group Co., Ltd." u="1"/>
        <s v="China International Capital Corporation Limited" u="1"/>
        <s v="China Merchants Securities Co., Ltd." u="1"/>
        <s v="China Petrochemical Development Corp." u="1"/>
        <s v="China Vanke Co., Ltd." u="1"/>
        <s v="Dalmia Bharat Limited" u="1"/>
        <s v="Huatai Securities Co., Ltd." u="1"/>
        <s v="Jollibee Foods Corporation" u="1"/>
        <s v="JSW Energy Limited" u="1"/>
        <s v="Kingsoft Cloud Holdings Ltd." u="1"/>
        <s v="Man Wah Holdings Limited" u="1"/>
        <s v="Meituan" u="1"/>
        <s v="Monde Nissin Corp." u="1"/>
        <s v="Piramal Enterprises Limited" u="1"/>
        <s v="Polycab India Limited" u="1"/>
        <s v="Postal Savings Bank of China Co., Ltd." u="1"/>
        <s v="PT GoTo Gojek Tokopedia" u="1"/>
        <s v="Punjab National Bank" u="1"/>
        <s v="Qifu Technology, Inc." u="1"/>
        <s v="Srf Limited" u="1"/>
        <s v="Tencent Music Entertainment Group" u="1"/>
        <s v="Toshiba Tec Corp." u="1"/>
        <s v="Trip.com Group Limited" u="1"/>
        <s v="Yankuang Energy Group Company Limited" u="1"/>
      </sharedItems>
    </cacheField>
    <cacheField name="Country" numFmtId="0">
      <sharedItems/>
    </cacheField>
    <cacheField name="Primary ISIN" numFmtId="0">
      <sharedItems/>
    </cacheField>
    <cacheField name="Meeting Type" numFmtId="0">
      <sharedItems/>
    </cacheField>
    <cacheField name="Meeting Date" numFmtId="15">
      <sharedItems containsNonDate="0" containsDate="1" containsMixedTypes="1" minDate="2023-07-03T00:00:00" maxDate="2023-10-01T00:00:00" count="146">
        <d v="2023-07-03T00:00:00"/>
        <d v="2023-07-04T00:00:00"/>
        <d v="2023-07-05T00:00:00"/>
        <d v="2023-07-06T00:00:00"/>
        <d v="2023-07-07T00:00:00"/>
        <d v="2023-07-10T00:00:00"/>
        <d v="2023-07-11T00:00:00"/>
        <d v="2023-07-12T00:00:00"/>
        <d v="2023-07-13T00:00:00"/>
        <d v="2023-07-14T00:00:00"/>
        <d v="2023-07-17T00:00:00"/>
        <d v="2023-07-18T00:00:00"/>
        <d v="2023-07-19T00:00:00"/>
        <d v="2023-07-20T00:00:00"/>
        <d v="2023-07-21T00:00:00"/>
        <d v="2023-07-24T00:00:00"/>
        <d v="2023-07-25T00:00:00"/>
        <d v="2023-07-26T00:00:00"/>
        <d v="2023-07-27T00:00:00"/>
        <d v="2023-07-28T00:00:00"/>
        <d v="2023-07-31T00:00:00"/>
        <d v="2023-08-01T00:00:00"/>
        <d v="2023-08-02T00:00:00"/>
        <d v="2023-08-03T00:00:00"/>
        <d v="2023-08-04T00:00:00"/>
        <d v="2023-08-07T00:00:00"/>
        <d v="2023-08-08T00:00:00"/>
        <d v="2023-08-09T00:00:00"/>
        <d v="2023-08-10T00:00:00"/>
        <d v="2023-08-11T00:00:00"/>
        <d v="2023-08-14T00:00:00"/>
        <d v="2023-08-15T00:00:00"/>
        <d v="2023-08-16T00:00:00"/>
        <d v="2023-08-17T00:00:00"/>
        <d v="2023-08-18T00:00:00"/>
        <d v="2023-08-19T00:00:00"/>
        <d v="2023-08-21T00:00:00"/>
        <d v="2023-08-22T00:00:00"/>
        <d v="2023-08-23T00:00:00"/>
        <d v="2023-08-24T00:00:00"/>
        <d v="2023-08-25T00:00:00"/>
        <d v="2023-08-28T00:00:00"/>
        <d v="2023-08-29T00:00:00"/>
        <d v="2023-08-30T00:00:00"/>
        <d v="2023-08-31T00:00:00"/>
        <d v="2023-09-04T00:00:00"/>
        <d v="2023-09-05T00:00:00"/>
        <d v="2023-09-06T00:00:00"/>
        <d v="2023-09-07T00:00:00"/>
        <d v="2023-09-08T00:00:00"/>
        <d v="2023-09-11T00:00:00"/>
        <d v="2023-09-12T00:00:00"/>
        <d v="2023-09-13T00:00:00"/>
        <d v="2023-09-14T00:00:00"/>
        <d v="2023-09-15T00:00:00"/>
        <d v="2023-09-18T00:00:00"/>
        <d v="2023-09-19T00:00:00"/>
        <d v="2023-09-20T00:00:00"/>
        <d v="2023-09-21T00:00:00"/>
        <d v="2023-09-22T00:00:00"/>
        <d v="2023-09-25T00:00:00"/>
        <d v="2023-09-26T00:00:00"/>
        <d v="2023-09-27T00:00:00"/>
        <d v="2023-09-28T00:00:00"/>
        <d v="2023-09-29T00:00:00"/>
        <d v="2023-09-30T00:00:00"/>
        <s v="01-Apr-23" u="1"/>
        <s v="03-Apr-23" u="1"/>
        <s v="04-Apr-23" u="1"/>
        <s v="05-Apr-23" u="1"/>
        <s v="06-Apr-23" u="1"/>
        <s v="07-Apr-23" u="1"/>
        <s v="08-Apr-23" u="1"/>
        <s v="09-Apr-23" u="1"/>
        <s v="10-Apr-23" u="1"/>
        <s v="11-Apr-23" u="1"/>
        <s v="12-Apr-23" u="1"/>
        <s v="13-Apr-23" u="1"/>
        <s v="14-Apr-23" u="1"/>
        <s v="16-Apr-23" u="1"/>
        <s v="17-Apr-23" u="1"/>
        <s v="18-Apr-23" u="1"/>
        <s v="19-Apr-23" u="1"/>
        <s v="20-Apr-23" u="1"/>
        <s v="21-Apr-23" u="1"/>
        <s v="22-Apr-23" u="1"/>
        <s v="24-Apr-23" u="1"/>
        <s v="25-Apr-23" u="1"/>
        <s v="26-Apr-23" u="1"/>
        <s v="27-Apr-23" u="1"/>
        <s v="28-Apr-23" u="1"/>
        <s v="30-Apr-23" u="1"/>
        <s v="01-May-23" u="1"/>
        <s v="02-May-23" u="1"/>
        <s v="03-May-23" u="1"/>
        <s v="04-May-23" u="1"/>
        <s v="05-May-23" u="1"/>
        <s v="06-May-23" u="1"/>
        <s v="07-May-23" u="1"/>
        <s v="08-May-23" u="1"/>
        <s v="09-May-23" u="1"/>
        <s v="10-May-23" u="1"/>
        <s v="11-May-23" u="1"/>
        <s v="12-May-23" u="1"/>
        <s v="15-May-23" u="1"/>
        <s v="16-May-23" u="1"/>
        <s v="17-May-23" u="1"/>
        <s v="18-May-23" u="1"/>
        <s v="19-May-23" u="1"/>
        <s v="22-May-23" u="1"/>
        <s v="23-May-23" u="1"/>
        <s v="24-May-23" u="1"/>
        <s v="25-May-23" u="1"/>
        <s v="26-May-23" u="1"/>
        <s v="27-May-23" u="1"/>
        <s v="28-May-23" u="1"/>
        <s v="29-May-23" u="1"/>
        <s v="30-May-23" u="1"/>
        <s v="31-May-23" u="1"/>
        <s v="01-Jun-23" u="1"/>
        <s v="02-Jun-23" u="1"/>
        <s v="05-Jun-23" u="1"/>
        <s v="06-Jun-23" u="1"/>
        <s v="07-Jun-23" u="1"/>
        <s v="08-Jun-23" u="1"/>
        <s v="09-Jun-23" u="1"/>
        <s v="10-Jun-23" u="1"/>
        <s v="11-Jun-23" u="1"/>
        <s v="12-Jun-23" u="1"/>
        <s v="13-Jun-23" u="1"/>
        <s v="14-Jun-23" u="1"/>
        <s v="15-Jun-23" u="1"/>
        <s v="16-Jun-23" u="1"/>
        <s v="17-Jun-23" u="1"/>
        <s v="19-Jun-23" u="1"/>
        <s v="20-Jun-23" u="1"/>
        <s v="21-Jun-23" u="1"/>
        <s v="22-Jun-23" u="1"/>
        <s v="23-Jun-23" u="1"/>
        <s v="24-Jun-23" u="1"/>
        <s v="25-Jun-23" u="1"/>
        <s v="26-Jun-23" u="1"/>
        <s v="27-Jun-23" u="1"/>
        <s v="28-Jun-23" u="1"/>
        <s v="29-Jun-23" u="1"/>
        <s v="30-Jun-23" u="1"/>
      </sharedItems>
    </cacheField>
    <cacheField name="Proponent" numFmtId="0">
      <sharedItems/>
    </cacheField>
    <cacheField name="ESG Pillar" numFmtId="0">
      <sharedItems/>
    </cacheField>
    <cacheField name="Votable Proposal " numFmtId="0">
      <sharedItems/>
    </cacheField>
    <cacheField name="Proposal Number" numFmtId="0">
      <sharedItems containsMixedTypes="1" containsNumber="1" minValue="1" maxValue="30"/>
    </cacheField>
    <cacheField name="Proposal Text" numFmtId="0">
      <sharedItems/>
    </cacheField>
    <cacheField name="Vote Categorisation" numFmtId="0">
      <sharedItems count="5">
        <s v="Election of Directors"/>
        <s v="Other"/>
        <s v="Auditors"/>
        <s v="Reports"/>
        <s v="Incentives and Remuneration"/>
      </sharedItems>
    </cacheField>
    <cacheField name="Management Recommendation" numFmtId="0">
      <sharedItems/>
    </cacheField>
    <cacheField name="Vote Instruction" numFmtId="0">
      <sharedItems count="7">
        <s v="Against"/>
        <s v="For"/>
        <s v="Non voting"/>
        <s v="Abstain"/>
        <s v="One Year"/>
        <s v="Do Not Vote"/>
        <s v="Withhold"/>
      </sharedItems>
    </cacheField>
    <cacheField name="Voter Rationale" numFmtId="0">
      <sharedItems containsBlank="1" longText="1"/>
    </cacheField>
    <cacheField name="Vote Against Management"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tin Kett" refreshedDate="45243.414912384258" createdVersion="8" refreshedVersion="8" minRefreshableVersion="3" recordCount="2607" xr:uid="{4492CCA7-8363-4926-AA75-39B72C699F64}">
  <cacheSource type="worksheet">
    <worksheetSource name="SUF6_voting_data_Q2_2023_07_04_2023_12_07_51_810"/>
  </cacheSource>
  <cacheFields count="15">
    <cacheField name="Company Name" numFmtId="0">
      <sharedItems count="251">
        <s v="Tower Semiconductor Ltd."/>
        <s v="Unisplendour Co., Ltd."/>
        <s v="Airport City Ltd."/>
        <s v="Jiangxi Copper Company Limited"/>
        <s v="Marks &amp; Spencer Group Plc"/>
        <s v="Phoenix Holdings Ltd."/>
        <s v="AngloGold Ashanti Ltd."/>
        <s v="Baoshan Iron &amp; Steel Co., Ltd."/>
        <s v="Harel Insurance Investments &amp; Financial Services Ltd."/>
        <s v="Jumbo SA"/>
        <s v="Koninklijke Ahold Delhaize NV"/>
        <s v="Snowflake Inc."/>
        <s v="Tata Steel Limited"/>
        <s v="voestalpine AG"/>
        <s v="J Sainsbury Plc"/>
        <s v="Land Securities Group Plc"/>
        <s v="Severn Trent Plc"/>
        <s v="The First International Bank of Israel Ltd."/>
        <s v="Bank of Baroda"/>
        <s v="Bank of Chengdu Co., Ltd."/>
        <s v="Chow Tai Fook Jewellery Group Ltd."/>
        <s v="Foxconn Industrial Internet Co., Ltd."/>
        <s v="LONGi Green Energy Technology Co., Ltd."/>
        <s v="Guangzhou Automobile Group Co., Ltd."/>
        <s v="National Grid Plc"/>
        <s v="Alstom SA"/>
        <s v="Industria de Diseno Textil SA"/>
        <s v="The British Land Co. Plc"/>
        <s v="Burberry Group Plc"/>
        <s v="F&amp;G Annuities &amp; Life, Inc."/>
        <s v="Tongkun Group Co., Ltd."/>
        <s v="Vedanta Limited"/>
        <s v="Wipro Limited"/>
        <s v="BT Group Plc"/>
        <s v="Castellum AB"/>
        <s v="DCC Plc"/>
        <s v="Liberty Global Plc"/>
        <s v="RS Group Plc"/>
        <s v="VMware, Inc."/>
        <s v="Zee Entertainment Enterprises Limited"/>
        <s v="Fresenius Medical Care AG &amp; Co. KGaA"/>
        <s v="JSW Steel Limited"/>
        <s v="Bank Leumi Le-Israel Ltd."/>
        <s v="Liberty Media Corporation"/>
        <s v="NICE Ltd. (Israel)"/>
        <s v="Poly Developments &amp; Holdings Group Co., Ltd."/>
        <s v="Vodafone Idea Limited"/>
        <s v="Adani Enterprises Limited"/>
        <s v="Avangrid, Inc."/>
        <s v="Constellation Brands, Inc."/>
        <s v="Extra Space Storage Inc."/>
        <s v="Shenzhen Mindray Bio-Medical Electronics Co., Ltd."/>
        <s v="Wuchan Zhongda Group Co., Ltd."/>
        <s v="Xinjiang Goldwind Science &amp; Technology Co., Ltd."/>
        <s v="Experian Plc"/>
        <s v="Growthpoint Properties Ltd."/>
        <s v="Link Real Estate Investment Trust"/>
        <s v="Mapletree Industrial Trust"/>
        <s v="NetLink NBN Trust"/>
        <s v="Singapore NBN Trust"/>
        <s v="Singapore Post Ltd."/>
        <s v="Dechra Pharmaceuticals Plc"/>
        <s v="Eurobank Ergasias Services &amp; Holdings SA"/>
        <s v="Halma Plc"/>
        <s v="Intermediate Capital Group Plc"/>
        <s v="International Distributions Services Plc"/>
        <s v="Johnson Matthey Plc"/>
        <s v="Kingspan Group Plc"/>
        <s v="Lenovo Group Limited"/>
        <s v="Mapletree Logistics Trust"/>
        <s v="SIA Engineering Company Limited"/>
        <s v="SSE Plc"/>
        <s v="UPL Limited"/>
        <s v="Vodacom Group Ltd."/>
        <s v="McKesson Corporation"/>
        <s v="Nine Dragons Paper (Holdings) Limited"/>
        <s v="SATS Ltd."/>
        <s v="Topsports International Holdings Limited"/>
        <s v="United Utilities Group Plc"/>
        <s v="Linde Plc"/>
        <s v="Bajaj Auto Limited"/>
        <s v="DXC Technology Company"/>
        <s v="ICON plc"/>
        <s v="Turk Hava Yollari AO"/>
        <s v="VF Corporation"/>
        <s v="Vodafone Group Plc"/>
        <s v="Bajaj Finance Limited"/>
        <s v="Shikun &amp; Binui Ltd."/>
        <s v="Alpha Services &amp; Holdings SA"/>
        <s v="Bajaj Finserv Limited"/>
        <s v="Colgate-Palmolive (India) Limited"/>
        <s v="Dr. Reddy's Laboratories Limited"/>
        <s v="Horizon Therapeutics Public Limited Company"/>
        <s v="Kyndryl Holdings, Inc."/>
        <s v="Macquarie Group Limited"/>
        <s v="Oracle Financial Services Software Limited"/>
        <s v="Singapore Airlines Limited"/>
        <s v="Tech Mahindra Limited"/>
        <s v="Axis Bank Limited"/>
        <s v="Mahindra &amp; Mahindra Financial Services Limited"/>
        <s v="Mapletree Pan Asia Commercial Trust"/>
        <s v="National Bank of Greece SA"/>
        <s v="Singapore Telecommunications Limited"/>
        <s v="China Merchants Shekou Industrial Zone Holdings Co., Ltd."/>
        <s v="Pirelli &amp; C. SpA"/>
        <s v="Fattal Holdings (1998) Ltd."/>
        <s v="Telekom Austria AG"/>
        <s v="Titan Company Limited"/>
        <s v="Bezeq The Israeli Telecommunication Corp. Ltd."/>
        <s v="Flex Ltd."/>
        <s v="GlobalFoundries Inc."/>
        <s v="Turkiye Halk Bankasi AS"/>
        <s v="Turkiye Vakiflar Bankasi TAO"/>
        <s v="Albertsons Companies, Inc."/>
        <s v="Check Point Software Technologies Ltd."/>
        <s v="China Southern Airlines Company Limited"/>
        <s v="Jazz Pharmaceuticals plc"/>
        <s v="Ralph Lauren Corporation"/>
        <s v="ASKUL Corp."/>
        <s v="DLF Limited"/>
        <s v="Mahindra &amp; Mahindra Limited"/>
        <s v="Godrej Consumer Products Limited"/>
        <s v="Elbit Systems Ltd."/>
        <s v="PICC Property and Casualty Company Limited"/>
        <s v="Tata Motors Limited"/>
        <s v="CAE Inc."/>
        <s v="Hero Motocorp Limited"/>
        <s v="Electronic Arts Inc."/>
        <s v="Industrial Bank Co., Ltd."/>
        <s v="TSURUHA Holdings, Inc."/>
        <s v="GS Engineering &amp; Construction Corp."/>
        <s v="HDFC Bank Ltd."/>
        <s v="ITC Limited"/>
        <s v="Saputo Inc."/>
        <s v="UltraTech Cement Ltd."/>
        <s v="BOE Technology Group Co., Ltd."/>
        <s v="Xiamen International Trade Group Corp. Ltd."/>
        <s v="China National Building Material Company Limited"/>
        <s v="Inner Mongolia Yili Industrial Group Co., Ltd."/>
        <s v="Qorvo, Inc."/>
        <s v="Swedish Orphan Biovitrum AB"/>
        <s v="Israel Discount Bank Ltd."/>
        <s v="The J. M. Smucker Company"/>
        <s v="Activia Properties, Inc."/>
        <s v="Infratil Limited"/>
        <s v="S.F. Holding Co., Ltd."/>
        <s v="Xero Limited"/>
        <s v="Bandhan Bank Limited"/>
        <s v="Kotak Mahindra Bank Limited"/>
        <s v="China State Construction Engineering Corp. Ltd."/>
        <s v="COSMOS Pharmaceutical Corp."/>
        <s v="HCL Technologies Limited"/>
        <s v="Hindalco Industries Limited"/>
        <s v="Kenedix Office Investment Corp."/>
        <s v="Microchip Technology Incorporated"/>
        <s v="Want Want China Holdings Limited"/>
        <s v="China Gas Holdings Limited"/>
        <s v="Eicher Motors Limited"/>
        <s v="GAIL (India) Limited"/>
        <s v="NARI Technology Co., Ltd."/>
        <s v="Prosus NV"/>
        <s v="Bharat Heavy Electricals Limited"/>
        <s v="Bharti Airtel Limited"/>
        <s v="Koc Holding A.S."/>
        <s v="MultiChoice Group Ltd."/>
        <s v="Naspers Ltd."/>
        <s v="Oracle Corp Japan"/>
        <s v="Grasim Industries Limited"/>
        <s v="Hindustan Petroleum Corporation Limited"/>
        <s v="Indian Oil Corporation Limited"/>
        <s v="Bharat Petroleum Corporation Limited"/>
        <s v="RBL Bank Limited"/>
        <s v="Reliance Industries Ltd."/>
        <s v="Samvardhana Motherson International Limited"/>
        <s v="Sun Pharmaceutical Industries Limited"/>
        <s v="Fisher &amp; Paykel Healthcare Corporation Limited"/>
        <s v="Maruti Suzuki India Limited"/>
        <s v="Mytilineos SA"/>
        <s v="Oil &amp; Natural Gas Corporation Limited"/>
        <s v="ICICI Bank Limited"/>
        <s v="KT Corp."/>
        <s v="Mr. Price Group Ltd."/>
        <s v="Power Grid Corporation of India Limited"/>
        <s v="PT Unilever Indonesia Tbk"/>
        <s v="Swire Pacific Limited"/>
        <s v="Ta Chen Stainless Pipe Co., Ltd."/>
        <s v="Indus Towers Limited"/>
        <s v="The People's Insurance Company (Group) of China Limited"/>
        <s v="DS Smith Plc"/>
        <s v="Japan Prime Realty Investment Corp."/>
        <s v="Mizrahi Tefahot Bank Ltd."/>
        <s v="Ashtead Group Plc"/>
        <s v="Bangkok Dusit Medical Services Public Co. Ltd."/>
        <s v="Compagnie Financiere Richemont SA"/>
        <s v="CTBC Financial Holding Co., Ltd."/>
        <s v="REC Limited"/>
        <s v="Alimentation Couche-Tard Inc."/>
        <s v="CIFI Holdings (Group) Co. Ltd."/>
        <s v="Hindustan Unilever Limited"/>
        <s v="Kweichow Moutai Co., Ltd."/>
        <s v="NMDC Limited"/>
        <s v="Berkeley Group Holdings Plc"/>
        <s v="Spar Group Ltd."/>
        <s v="Metallurgical Corporation of China Ltd."/>
        <s v="Zhejiang Dahua Technology Co. Ltd."/>
        <s v="Gen Digital Inc."/>
        <s v="NIKE, Inc."/>
        <s v="Power Finance Corporation Limited"/>
        <s v="NetApp, Inc."/>
        <s v="TURKCELL Iletisim Hizmetleri AS"/>
        <s v="Auto Trader Group Plc"/>
        <s v="Conagra Brands, Inc."/>
        <s v="Empire Company Limited"/>
        <s v="Open Text Corporation"/>
        <s v="Asian Paints Limited"/>
        <s v="Metcash Limited"/>
        <s v="Novartis AG"/>
        <s v="Sany Heavy Industry Co., Ltd."/>
        <s v="Sinopharm Group Co. Ltd."/>
        <s v="Wen's Foodstuff Group Co., Ltd."/>
        <s v="Aluminum Corporation of China Limited"/>
        <s v="BYD Company Limited"/>
        <s v="Mercury NZ Limited"/>
        <s v="PT Bank Negara Indonesia (Persero) Tbk"/>
        <s v="Saudi Electricity Co."/>
        <s v="Darden Restaurants, Inc."/>
        <s v="FedEx Corporation"/>
        <s v="ONEOK, Inc."/>
        <s v="Take-Two Interactive Software, Inc."/>
        <s v="Geely Automobile Holdings Limited"/>
        <s v="Indiabulls Housing Finance Limited"/>
        <s v="New China Life Insurance Company Ltd."/>
        <s v="Saudi Arabian Mining Co."/>
        <s v="General Mills, Inc."/>
        <s v="Kangwon Land, Inc."/>
        <s v="Korea Gas Corp."/>
        <s v="Shandong Chenming Paper Holdings Limited"/>
        <s v="Suncorp Group Limited"/>
        <s v="Turkiye Petrol Rafinerileri AS"/>
        <s v="Alony Hetz Properties &amp; Investments Ltd."/>
        <s v="BBMG Corporation"/>
        <s v="Colruyt SA"/>
        <s v="Lasertec Corp."/>
        <s v="L'Occitane International S.A."/>
        <s v="Pan Pacific International Holdings Corp."/>
        <s v="Steel Authority of India Limited"/>
        <s v="Alibaba Group Holding Limited"/>
        <s v="Diageo Plc"/>
        <s v="Gemdale Corp."/>
        <s v="Xiamen CD Inc."/>
        <s v="Aegon NV"/>
      </sharedItems>
    </cacheField>
    <cacheField name="Country" numFmtId="0">
      <sharedItems/>
    </cacheField>
    <cacheField name="Primary ISIN" numFmtId="0">
      <sharedItems/>
    </cacheField>
    <cacheField name="Meeting Type" numFmtId="0">
      <sharedItems/>
    </cacheField>
    <cacheField name="Meeting Date" numFmtId="15">
      <sharedItems containsSemiMixedTypes="0" containsNonDate="0" containsDate="1" containsString="0" minDate="2023-07-03T00:00:00" maxDate="2023-10-01T00:00:00"/>
    </cacheField>
    <cacheField name="Proponent" numFmtId="0">
      <sharedItems/>
    </cacheField>
    <cacheField name="ESG Pillar" numFmtId="0">
      <sharedItems/>
    </cacheField>
    <cacheField name="Votable Proposal " numFmtId="0">
      <sharedItems/>
    </cacheField>
    <cacheField name="Proposal Number" numFmtId="0">
      <sharedItems containsMixedTypes="1" containsNumber="1" minValue="1" maxValue="30"/>
    </cacheField>
    <cacheField name="Proposal Text" numFmtId="0">
      <sharedItems/>
    </cacheField>
    <cacheField name="Vote Categorisation" numFmtId="0">
      <sharedItems/>
    </cacheField>
    <cacheField name="Management Recommendation" numFmtId="0">
      <sharedItems/>
    </cacheField>
    <cacheField name="Vote Instruction" numFmtId="0">
      <sharedItems count="7">
        <s v="Against"/>
        <s v="For"/>
        <s v="Non voting"/>
        <s v="Abstain"/>
        <s v="One Year"/>
        <s v="Do Not Vote"/>
        <s v="Withhold"/>
      </sharedItems>
    </cacheField>
    <cacheField name="Voter Rationale" numFmtId="0">
      <sharedItems containsBlank="1" longText="1"/>
    </cacheField>
    <cacheField name="Vote Against Managemen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x v="0"/>
    <s v="500180"/>
    <x v="0"/>
    <s v="India"/>
    <s v="Y3119P190"/>
    <s v="Annual"/>
    <s v="08/04/2023"/>
    <n v="872824"/>
    <s v="   1"/>
    <s v="Accept Standalone Financial Statements and Statutory Reports"/>
    <x v="0"/>
    <s v="Mgmt"/>
    <s v="For"/>
    <s v="For"/>
    <x v="0"/>
  </r>
  <r>
    <x v="0"/>
    <s v="500180"/>
    <x v="0"/>
    <s v="India"/>
    <s v="Y3119P190"/>
    <s v="Annual"/>
    <s v="08/04/2023"/>
    <n v="872824"/>
    <s v="   2"/>
    <s v="Accept Consolidated Financial Statements and Statutory Reports"/>
    <x v="0"/>
    <s v="Mgmt"/>
    <s v="For"/>
    <s v="For"/>
    <x v="0"/>
  </r>
  <r>
    <x v="0"/>
    <s v="500180"/>
    <x v="0"/>
    <s v="India"/>
    <s v="Y3119P190"/>
    <s v="Annual"/>
    <s v="08/04/2023"/>
    <n v="872824"/>
    <s v="   3"/>
    <s v="Approve Dividend"/>
    <x v="1"/>
    <s v="Mgmt"/>
    <s v="For"/>
    <s v="For"/>
    <x v="0"/>
  </r>
  <r>
    <x v="0"/>
    <s v="500180"/>
    <x v="0"/>
    <s v="India"/>
    <s v="Y3119P190"/>
    <s v="Annual"/>
    <s v="08/04/2023"/>
    <n v="872824"/>
    <s v="   4"/>
    <s v="Reelect Kaizad Bharucha as Director"/>
    <x v="2"/>
    <s v="Mgmt"/>
    <s v="For"/>
    <s v="For"/>
    <x v="0"/>
  </r>
  <r>
    <x v="0"/>
    <s v="500180"/>
    <x v="0"/>
    <s v="India"/>
    <s v="Y3119P190"/>
    <s v="Annual"/>
    <s v="08/04/2023"/>
    <n v="872824"/>
    <s v="   5"/>
    <s v="Authorize Board to Fix Remuneration of Auditors"/>
    <x v="3"/>
    <s v="Mgmt"/>
    <s v="For"/>
    <s v="For"/>
    <x v="0"/>
  </r>
  <r>
    <x v="0"/>
    <s v="500180"/>
    <x v="0"/>
    <s v="India"/>
    <s v="Y3119P190"/>
    <s v="Annual"/>
    <s v="08/04/2023"/>
    <n v="872824"/>
    <s v="   6"/>
    <s v="Elect Renu Karnad as Director"/>
    <x v="2"/>
    <s v="Mgmt"/>
    <s v="For"/>
    <s v="Against"/>
    <x v="1"/>
  </r>
  <r>
    <x v="0"/>
    <s v="500180"/>
    <x v="0"/>
    <s v="India"/>
    <s v="Y3119P190"/>
    <s v="Annual"/>
    <s v="08/04/2023"/>
    <n v="872824"/>
    <s v="   7"/>
    <s v="Elect Keki Mistry as Director"/>
    <x v="2"/>
    <s v="Mgmt"/>
    <s v="For"/>
    <s v="Against"/>
    <x v="1"/>
  </r>
  <r>
    <x v="0"/>
    <s v="500180"/>
    <x v="0"/>
    <s v="India"/>
    <s v="Y3119P190"/>
    <s v="Annual"/>
    <s v="08/04/2023"/>
    <n v="872824"/>
    <s v="   8"/>
    <s v="Authorize Issuance of Unsecured Perpetual Debt Instruments, Tier II Capital Bonds and Long Term Bonds on Private Placement Basis"/>
    <x v="1"/>
    <s v="Mgmt"/>
    <s v="For"/>
    <s v="For"/>
    <x v="0"/>
  </r>
  <r>
    <x v="0"/>
    <s v="500180"/>
    <x v="0"/>
    <s v="India"/>
    <s v="Y3119P190"/>
    <s v="Annual"/>
    <s v="08/04/2023"/>
    <n v="872824"/>
    <s v="   9"/>
    <s v="Approve Related Party Transactions with HDFC Credila Financial Services Limited"/>
    <x v="1"/>
    <s v="Mgmt"/>
    <s v="For"/>
    <s v="For"/>
    <x v="0"/>
  </r>
  <r>
    <x v="0"/>
    <s v="500180"/>
    <x v="0"/>
    <s v="India"/>
    <s v="Y3119P190"/>
    <s v="Annual"/>
    <s v="08/04/2023"/>
    <n v="872824"/>
    <s v="   10"/>
    <s v="Approve Related Party Transactions with HCL Technologies Limited"/>
    <x v="1"/>
    <s v="Mgmt"/>
    <s v="For"/>
    <s v="For"/>
    <x v="0"/>
  </r>
  <r>
    <x v="1"/>
    <s v="9988"/>
    <x v="1"/>
    <s v="Cayman Islands"/>
    <s v="G01719114"/>
    <s v="Annual"/>
    <s v="08/15/2023"/>
    <n v="1881736"/>
    <s v="   1.1"/>
    <s v="Elect Director Eddie Yongming Wu"/>
    <x v="2"/>
    <s v="Mgmt"/>
    <s v="For"/>
    <s v="For"/>
    <x v="0"/>
  </r>
  <r>
    <x v="1"/>
    <s v="9988"/>
    <x v="1"/>
    <s v="Cayman Islands"/>
    <s v="G01719114"/>
    <s v="Annual"/>
    <s v="08/15/2023"/>
    <n v="1881736"/>
    <s v="   1.2"/>
    <s v="Elect Director Maggie Wei Wu"/>
    <x v="2"/>
    <s v="Mgmt"/>
    <s v="For"/>
    <s v="For"/>
    <x v="0"/>
  </r>
  <r>
    <x v="1"/>
    <s v="9988"/>
    <x v="1"/>
    <s v="Cayman Islands"/>
    <s v="G01719114"/>
    <s v="Annual"/>
    <s v="08/15/2023"/>
    <n v="1881736"/>
    <s v="   1.3"/>
    <s v="Elect Director Kabir Misra"/>
    <x v="2"/>
    <s v="Mgmt"/>
    <s v="For"/>
    <s v="For"/>
    <x v="0"/>
  </r>
  <r>
    <x v="1"/>
    <s v="9988"/>
    <x v="1"/>
    <s v="Cayman Islands"/>
    <s v="G01719114"/>
    <s v="Annual"/>
    <s v="08/15/2023"/>
    <n v="1881736"/>
    <s v="   2"/>
    <s v="Ratify PricewaterhouseCoopers Zhong Tian LLP and PricewaterhouseCoopers as the U.S. and Hong Kong Auditors of the Company"/>
    <x v="3"/>
    <s v="Mgmt"/>
    <s v="For"/>
    <s v="Against"/>
    <x v="1"/>
  </r>
  <r>
    <x v="2"/>
    <s v="DGE"/>
    <x v="1"/>
    <s v="United Kingdom"/>
    <s v="G42089113"/>
    <s v="Annual"/>
    <s v="09/26/2023"/>
    <n v="505556"/>
    <s v="   1"/>
    <s v="Accept Financial Statements and Statutory Reports"/>
    <x v="0"/>
    <s v="Mgmt"/>
    <s v="For"/>
    <s v="For"/>
    <x v="0"/>
  </r>
  <r>
    <x v="2"/>
    <s v="DGE"/>
    <x v="1"/>
    <s v="United Kingdom"/>
    <s v="G42089113"/>
    <s v="Annual"/>
    <s v="09/26/2023"/>
    <n v="505556"/>
    <s v="   2"/>
    <s v="Approve Remuneration Report"/>
    <x v="0"/>
    <s v="Mgmt"/>
    <s v="For"/>
    <s v="For"/>
    <x v="0"/>
  </r>
  <r>
    <x v="2"/>
    <s v="DGE"/>
    <x v="1"/>
    <s v="United Kingdom"/>
    <s v="G42089113"/>
    <s v="Annual"/>
    <s v="09/26/2023"/>
    <n v="505556"/>
    <s v="   3"/>
    <s v="Approve Remuneration Policy"/>
    <x v="4"/>
    <s v="Mgmt"/>
    <s v="For"/>
    <s v="For"/>
    <x v="0"/>
  </r>
  <r>
    <x v="2"/>
    <s v="DGE"/>
    <x v="1"/>
    <s v="United Kingdom"/>
    <s v="G42089113"/>
    <s v="Annual"/>
    <s v="09/26/2023"/>
    <n v="505556"/>
    <s v="   4"/>
    <s v="Approve Long Term Incentive Plan"/>
    <x v="1"/>
    <s v="Mgmt"/>
    <s v="For"/>
    <s v="For"/>
    <x v="0"/>
  </r>
  <r>
    <x v="2"/>
    <s v="DGE"/>
    <x v="1"/>
    <s v="United Kingdom"/>
    <s v="G42089113"/>
    <s v="Annual"/>
    <s v="09/26/2023"/>
    <n v="505556"/>
    <s v="   5"/>
    <s v="Approve Final Dividend"/>
    <x v="1"/>
    <s v="Mgmt"/>
    <s v="For"/>
    <s v="For"/>
    <x v="0"/>
  </r>
  <r>
    <x v="2"/>
    <s v="DGE"/>
    <x v="1"/>
    <s v="United Kingdom"/>
    <s v="G42089113"/>
    <s v="Annual"/>
    <s v="09/26/2023"/>
    <n v="505556"/>
    <s v="   6"/>
    <s v="Elect Debra Crew as Director"/>
    <x v="2"/>
    <s v="Mgmt"/>
    <s v="For"/>
    <s v="For"/>
    <x v="0"/>
  </r>
  <r>
    <x v="2"/>
    <s v="DGE"/>
    <x v="1"/>
    <s v="United Kingdom"/>
    <s v="G42089113"/>
    <s v="Annual"/>
    <s v="09/26/2023"/>
    <n v="505556"/>
    <s v="   7"/>
    <s v="Re-elect Javier Ferran as Director"/>
    <x v="2"/>
    <s v="Mgmt"/>
    <s v="For"/>
    <s v="For"/>
    <x v="0"/>
  </r>
  <r>
    <x v="2"/>
    <s v="DGE"/>
    <x v="1"/>
    <s v="United Kingdom"/>
    <s v="G42089113"/>
    <s v="Annual"/>
    <s v="09/26/2023"/>
    <n v="505556"/>
    <s v="   8"/>
    <s v="Re-elect Lavanya Chandrashekar as Director"/>
    <x v="2"/>
    <s v="Mgmt"/>
    <s v="For"/>
    <s v="For"/>
    <x v="0"/>
  </r>
  <r>
    <x v="2"/>
    <s v="DGE"/>
    <x v="1"/>
    <s v="United Kingdom"/>
    <s v="G42089113"/>
    <s v="Annual"/>
    <s v="09/26/2023"/>
    <n v="505556"/>
    <s v="   9"/>
    <s v="Re-elect Susan Kilsby as Director"/>
    <x v="2"/>
    <s v="Mgmt"/>
    <s v="For"/>
    <s v="For"/>
    <x v="0"/>
  </r>
  <r>
    <x v="2"/>
    <s v="DGE"/>
    <x v="1"/>
    <s v="United Kingdom"/>
    <s v="G42089113"/>
    <s v="Annual"/>
    <s v="09/26/2023"/>
    <n v="505556"/>
    <s v="   10"/>
    <s v="Re-elect Melissa Bethell as Director"/>
    <x v="2"/>
    <s v="Mgmt"/>
    <s v="For"/>
    <s v="For"/>
    <x v="0"/>
  </r>
  <r>
    <x v="2"/>
    <s v="DGE"/>
    <x v="1"/>
    <s v="United Kingdom"/>
    <s v="G42089113"/>
    <s v="Annual"/>
    <s v="09/26/2023"/>
    <n v="505556"/>
    <s v="   11"/>
    <s v="Re-elect Karen Blackett as Director"/>
    <x v="2"/>
    <s v="Mgmt"/>
    <s v="For"/>
    <s v="For"/>
    <x v="0"/>
  </r>
  <r>
    <x v="2"/>
    <s v="DGE"/>
    <x v="1"/>
    <s v="United Kingdom"/>
    <s v="G42089113"/>
    <s v="Annual"/>
    <s v="09/26/2023"/>
    <n v="505556"/>
    <s v="   12"/>
    <s v="Re-elect Valerie Chapoulaud-Floquet as Director"/>
    <x v="2"/>
    <s v="Mgmt"/>
    <s v="For"/>
    <s v="For"/>
    <x v="0"/>
  </r>
  <r>
    <x v="2"/>
    <s v="DGE"/>
    <x v="1"/>
    <s v="United Kingdom"/>
    <s v="G42089113"/>
    <s v="Annual"/>
    <s v="09/26/2023"/>
    <n v="505556"/>
    <s v="   13"/>
    <s v="Re-elect Sir John Manzoni as Director"/>
    <x v="2"/>
    <s v="Mgmt"/>
    <s v="For"/>
    <s v="For"/>
    <x v="0"/>
  </r>
  <r>
    <x v="2"/>
    <s v="DGE"/>
    <x v="1"/>
    <s v="United Kingdom"/>
    <s v="G42089113"/>
    <s v="Annual"/>
    <s v="09/26/2023"/>
    <n v="505556"/>
    <s v="   14"/>
    <s v="Re-elect Alan Stewart as Director"/>
    <x v="2"/>
    <s v="Mgmt"/>
    <s v="For"/>
    <s v="For"/>
    <x v="0"/>
  </r>
  <r>
    <x v="2"/>
    <s v="DGE"/>
    <x v="1"/>
    <s v="United Kingdom"/>
    <s v="G42089113"/>
    <s v="Annual"/>
    <s v="09/26/2023"/>
    <n v="505556"/>
    <s v="   15"/>
    <s v="Re-elect Ireena Vittal as Director"/>
    <x v="2"/>
    <s v="Mgmt"/>
    <s v="For"/>
    <s v="For"/>
    <x v="0"/>
  </r>
  <r>
    <x v="2"/>
    <s v="DGE"/>
    <x v="1"/>
    <s v="United Kingdom"/>
    <s v="G42089113"/>
    <s v="Annual"/>
    <s v="09/26/2023"/>
    <n v="505556"/>
    <s v="   16"/>
    <s v="Reappoint PricewaterhouseCoopers LLP as Auditors"/>
    <x v="3"/>
    <s v="Mgmt"/>
    <s v="For"/>
    <s v="For"/>
    <x v="0"/>
  </r>
  <r>
    <x v="2"/>
    <s v="DGE"/>
    <x v="1"/>
    <s v="United Kingdom"/>
    <s v="G42089113"/>
    <s v="Annual"/>
    <s v="09/26/2023"/>
    <n v="505556"/>
    <s v="   17"/>
    <s v="Authorise the Audit Committee to Fix Remuneration of Auditors"/>
    <x v="3"/>
    <s v="Mgmt"/>
    <s v="For"/>
    <s v="For"/>
    <x v="0"/>
  </r>
  <r>
    <x v="2"/>
    <s v="DGE"/>
    <x v="1"/>
    <s v="United Kingdom"/>
    <s v="G42089113"/>
    <s v="Annual"/>
    <s v="09/26/2023"/>
    <n v="505556"/>
    <s v="   18"/>
    <s v="Authorise UK Political Donations and Expenditure"/>
    <x v="1"/>
    <s v="Mgmt"/>
    <s v="For"/>
    <s v="For"/>
    <x v="0"/>
  </r>
  <r>
    <x v="2"/>
    <s v="DGE"/>
    <x v="1"/>
    <s v="United Kingdom"/>
    <s v="G42089113"/>
    <s v="Annual"/>
    <s v="09/26/2023"/>
    <n v="505556"/>
    <s v="   19"/>
    <s v="Authorise Issue of Equity"/>
    <x v="1"/>
    <s v="Mgmt"/>
    <s v="For"/>
    <s v="For"/>
    <x v="0"/>
  </r>
  <r>
    <x v="2"/>
    <s v="DGE"/>
    <x v="1"/>
    <s v="United Kingdom"/>
    <s v="G42089113"/>
    <s v="Annual"/>
    <s v="09/26/2023"/>
    <n v="505556"/>
    <s v="   20"/>
    <s v="Authorise Issue of Equity without Pre-emptive Rights"/>
    <x v="1"/>
    <s v="Mgmt"/>
    <s v="For"/>
    <s v="For"/>
    <x v="0"/>
  </r>
  <r>
    <x v="2"/>
    <s v="DGE"/>
    <x v="1"/>
    <s v="United Kingdom"/>
    <s v="G42089113"/>
    <s v="Annual"/>
    <s v="09/26/2023"/>
    <n v="505556"/>
    <s v="   21"/>
    <s v="Authorise Market Purchase of Ordinary Shares"/>
    <x v="1"/>
    <s v="Mgmt"/>
    <s v="For"/>
    <s v="For"/>
    <x v="0"/>
  </r>
  <r>
    <x v="2"/>
    <s v="DGE"/>
    <x v="1"/>
    <s v="United Kingdom"/>
    <s v="G42089113"/>
    <s v="Annual"/>
    <s v="09/26/2023"/>
    <n v="505556"/>
    <s v="   22"/>
    <s v="Adopt New Articles of Association"/>
    <x v="1"/>
    <s v="Mgmt"/>
    <s v="For"/>
    <s v="For"/>
    <x v="0"/>
  </r>
  <r>
    <x v="2"/>
    <s v="DGE"/>
    <x v="1"/>
    <s v="United Kingdom"/>
    <s v="G42089113"/>
    <s v="Annual"/>
    <s v="09/26/2023"/>
    <n v="505556"/>
    <s v="   23"/>
    <s v="Authorise the Company to Call General Meeting with Two Weeks' Notice"/>
    <x v="1"/>
    <s v="Mgmt"/>
    <s v="For"/>
    <s v="For"/>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9">
  <r>
    <x v="0"/>
    <s v="BCG"/>
    <x v="0"/>
    <s v="United Kingdom"/>
    <s v="G07167102"/>
    <s v="Annual"/>
    <s v="09/25/2023"/>
    <s v="GB00BN44P254"/>
    <s v="   1"/>
    <s v="Accept Financial Statements and Statutory Reports"/>
    <x v="0"/>
    <s v="Mgmt"/>
    <s v="For"/>
    <x v="0"/>
    <s v=""/>
    <m/>
  </r>
  <r>
    <x v="0"/>
    <s v="BCG"/>
    <x v="0"/>
    <s v="United Kingdom"/>
    <s v="G07167102"/>
    <s v="Annual"/>
    <s v="09/25/2023"/>
    <s v="GB00BN44P254"/>
    <s v="   2"/>
    <s v="Approve Remuneration Report"/>
    <x v="0"/>
    <s v="Mgmt"/>
    <s v="For"/>
    <x v="0"/>
    <s v=""/>
    <m/>
  </r>
  <r>
    <x v="0"/>
    <s v="BCG"/>
    <x v="0"/>
    <s v="United Kingdom"/>
    <s v="G07167102"/>
    <s v="Annual"/>
    <s v="09/25/2023"/>
    <s v="GB00BN44P254"/>
    <s v="   3"/>
    <s v="Approve Final Dividend"/>
    <x v="1"/>
    <s v="Mgmt"/>
    <s v="For"/>
    <x v="0"/>
    <s v=""/>
    <m/>
  </r>
  <r>
    <x v="0"/>
    <s v="BCG"/>
    <x v="0"/>
    <s v="United Kingdom"/>
    <s v="G07167102"/>
    <s v="Annual"/>
    <s v="09/25/2023"/>
    <s v="GB00BN44P254"/>
    <s v="   4"/>
    <s v="Re-elect Trevor Mather as Director"/>
    <x v="2"/>
    <s v="Mgmt"/>
    <s v="For"/>
    <x v="0"/>
    <s v=""/>
    <m/>
  </r>
  <r>
    <x v="0"/>
    <s v="BCG"/>
    <x v="0"/>
    <s v="United Kingdom"/>
    <s v="G07167102"/>
    <s v="Annual"/>
    <s v="09/25/2023"/>
    <s v="GB00BN44P254"/>
    <s v="   5"/>
    <s v="Re-elect Justinas Simkus as Director"/>
    <x v="2"/>
    <s v="Mgmt"/>
    <s v="For"/>
    <x v="0"/>
    <s v=""/>
    <m/>
  </r>
  <r>
    <x v="0"/>
    <s v="BCG"/>
    <x v="0"/>
    <s v="United Kingdom"/>
    <s v="G07167102"/>
    <s v="Annual"/>
    <s v="09/25/2023"/>
    <s v="GB00BN44P254"/>
    <s v="   6"/>
    <s v="Re-elect Lina Maciene as Director"/>
    <x v="2"/>
    <s v="Mgmt"/>
    <s v="For"/>
    <x v="0"/>
    <s v=""/>
    <m/>
  </r>
  <r>
    <x v="0"/>
    <s v="BCG"/>
    <x v="0"/>
    <s v="United Kingdom"/>
    <s v="G07167102"/>
    <s v="Annual"/>
    <s v="09/25/2023"/>
    <s v="GB00BN44P254"/>
    <s v="   7"/>
    <s v="Re-elect Simonas Orkinas as Director"/>
    <x v="2"/>
    <s v="Mgmt"/>
    <s v="For"/>
    <x v="0"/>
    <s v=""/>
    <m/>
  </r>
  <r>
    <x v="0"/>
    <s v="BCG"/>
    <x v="0"/>
    <s v="United Kingdom"/>
    <s v="G07167102"/>
    <s v="Annual"/>
    <s v="09/25/2023"/>
    <s v="GB00BN44P254"/>
    <s v="   8"/>
    <s v="Re-elect Ed Williams as Director"/>
    <x v="2"/>
    <s v="Mgmt"/>
    <s v="For"/>
    <x v="0"/>
    <s v=""/>
    <m/>
  </r>
  <r>
    <x v="0"/>
    <s v="BCG"/>
    <x v="0"/>
    <s v="United Kingdom"/>
    <s v="G07167102"/>
    <s v="Annual"/>
    <s v="09/25/2023"/>
    <s v="GB00BN44P254"/>
    <s v="   9"/>
    <s v="Re-elect Tom Hall as Director"/>
    <x v="2"/>
    <s v="Mgmt"/>
    <s v="For"/>
    <x v="0"/>
    <s v=""/>
    <m/>
  </r>
  <r>
    <x v="0"/>
    <s v="BCG"/>
    <x v="0"/>
    <s v="United Kingdom"/>
    <s v="G07167102"/>
    <s v="Annual"/>
    <s v="09/25/2023"/>
    <s v="GB00BN44P254"/>
    <s v="   10"/>
    <s v="Re-elect Kristel Volver as Director"/>
    <x v="2"/>
    <s v="Mgmt"/>
    <s v="For"/>
    <x v="0"/>
    <s v=""/>
    <m/>
  </r>
  <r>
    <x v="0"/>
    <s v="BCG"/>
    <x v="0"/>
    <s v="United Kingdom"/>
    <s v="G07167102"/>
    <s v="Annual"/>
    <s v="09/25/2023"/>
    <s v="GB00BN44P254"/>
    <s v="   11"/>
    <s v="Re-elect Jurgita Kirvaitiene as Director"/>
    <x v="2"/>
    <s v="Mgmt"/>
    <s v="For"/>
    <x v="0"/>
    <s v=""/>
    <m/>
  </r>
  <r>
    <x v="0"/>
    <s v="BCG"/>
    <x v="0"/>
    <s v="United Kingdom"/>
    <s v="G07167102"/>
    <s v="Annual"/>
    <s v="09/25/2023"/>
    <s v="GB00BN44P254"/>
    <s v="   12"/>
    <s v="Reappoint KPMG LLP as Auditors"/>
    <x v="3"/>
    <s v="Mgmt"/>
    <s v="For"/>
    <x v="0"/>
    <s v=""/>
    <m/>
  </r>
  <r>
    <x v="0"/>
    <s v="BCG"/>
    <x v="0"/>
    <s v="United Kingdom"/>
    <s v="G07167102"/>
    <s v="Annual"/>
    <s v="09/25/2023"/>
    <s v="GB00BN44P254"/>
    <s v="   13"/>
    <s v="Authorise the Audit Committee to Fix Remuneration of Auditors"/>
    <x v="3"/>
    <s v="Mgmt"/>
    <s v="For"/>
    <x v="0"/>
    <s v=""/>
    <m/>
  </r>
  <r>
    <x v="0"/>
    <s v="BCG"/>
    <x v="0"/>
    <s v="United Kingdom"/>
    <s v="G07167102"/>
    <s v="Annual"/>
    <s v="09/25/2023"/>
    <s v="GB00BN44P254"/>
    <s v="   14"/>
    <s v="Authorise UK Political Donations and Expenditure"/>
    <x v="1"/>
    <s v="Mgmt"/>
    <s v="For"/>
    <x v="0"/>
    <s v=""/>
    <m/>
  </r>
  <r>
    <x v="0"/>
    <s v="BCG"/>
    <x v="0"/>
    <s v="United Kingdom"/>
    <s v="G07167102"/>
    <s v="Annual"/>
    <s v="09/25/2023"/>
    <s v="GB00BN44P254"/>
    <s v="   15"/>
    <s v="Authorise Issue of Equity"/>
    <x v="1"/>
    <s v="Mgmt"/>
    <s v="For"/>
    <x v="0"/>
    <s v=""/>
    <m/>
  </r>
  <r>
    <x v="0"/>
    <s v="BCG"/>
    <x v="0"/>
    <s v="United Kingdom"/>
    <s v="G07167102"/>
    <s v="Annual"/>
    <s v="09/25/2023"/>
    <s v="GB00BN44P254"/>
    <s v="   16"/>
    <s v="Approve Waiver of Rule 9 of the Takeover Code"/>
    <x v="1"/>
    <s v="Mgmt"/>
    <s v="For"/>
    <x v="0"/>
    <s v=""/>
    <m/>
  </r>
  <r>
    <x v="0"/>
    <s v="BCG"/>
    <x v="0"/>
    <s v="United Kingdom"/>
    <s v="G07167102"/>
    <s v="Annual"/>
    <s v="09/25/2023"/>
    <s v="GB00BN44P254"/>
    <s v="   17"/>
    <s v="Authorise Issue of Equity without Pre-emptive Rights"/>
    <x v="1"/>
    <s v="Mgmt"/>
    <s v="For"/>
    <x v="0"/>
    <s v=""/>
    <m/>
  </r>
  <r>
    <x v="0"/>
    <s v="BCG"/>
    <x v="0"/>
    <s v="United Kingdom"/>
    <s v="G07167102"/>
    <s v="Annual"/>
    <s v="09/25/2023"/>
    <s v="GB00BN44P254"/>
    <s v="   18"/>
    <s v="Authorise Issue of Equity without Pre-emptive Rights in Connection With an Acquisition or Other Capital Investment"/>
    <x v="1"/>
    <s v="Mgmt"/>
    <s v="For"/>
    <x v="0"/>
    <s v=""/>
    <m/>
  </r>
  <r>
    <x v="0"/>
    <s v="BCG"/>
    <x v="0"/>
    <s v="United Kingdom"/>
    <s v="G07167102"/>
    <s v="Annual"/>
    <s v="09/25/2023"/>
    <s v="GB00BN44P254"/>
    <s v="   19"/>
    <s v="Authorise Market Purchase of Ordinary Shares"/>
    <x v="1"/>
    <s v="Mgmt"/>
    <s v="For"/>
    <x v="0"/>
    <s v=""/>
    <m/>
  </r>
  <r>
    <x v="0"/>
    <s v="BCG"/>
    <x v="0"/>
    <s v="United Kingdom"/>
    <s v="G07167102"/>
    <s v="Annual"/>
    <s v="09/25/2023"/>
    <s v="GB00BN44P254"/>
    <s v="   20"/>
    <s v="Authorise Off-Market Purchase of Ordinary Shares"/>
    <x v="1"/>
    <s v="Mgmt"/>
    <s v="For"/>
    <x v="0"/>
    <s v=""/>
    <m/>
  </r>
  <r>
    <x v="0"/>
    <s v="BCG"/>
    <x v="0"/>
    <s v="United Kingdom"/>
    <s v="G07167102"/>
    <s v="Annual"/>
    <s v="09/25/2023"/>
    <s v="GB00BN44P254"/>
    <s v="   21"/>
    <s v="Authorise the Company to Call General Meeting with Two Weeks' Notice"/>
    <x v="1"/>
    <s v="Mgmt"/>
    <s v="For"/>
    <x v="0"/>
    <s v=""/>
    <m/>
  </r>
  <r>
    <x v="1"/>
    <s v="BMY"/>
    <x v="1"/>
    <s v="United Kingdom"/>
    <s v="G1179Q132"/>
    <s v="Annual"/>
    <s v="07/14/2023"/>
    <s v="GB0033147751"/>
    <s v="   1"/>
    <s v="Accept Financial Statements and Statutory Reports"/>
    <x v="0"/>
    <s v="Mgmt"/>
    <s v="For"/>
    <x v="0"/>
    <s v=""/>
    <m/>
  </r>
  <r>
    <x v="1"/>
    <s v="BMY"/>
    <x v="1"/>
    <s v="United Kingdom"/>
    <s v="G1179Q132"/>
    <s v="Annual"/>
    <s v="07/14/2023"/>
    <s v="GB0033147751"/>
    <s v="   2"/>
    <s v="Approve Remuneration Report"/>
    <x v="0"/>
    <s v="Mgmt"/>
    <s v="For"/>
    <x v="0"/>
    <s v=""/>
    <m/>
  </r>
  <r>
    <x v="1"/>
    <s v="BMY"/>
    <x v="1"/>
    <s v="United Kingdom"/>
    <s v="G1179Q132"/>
    <s v="Annual"/>
    <s v="07/14/2023"/>
    <s v="GB0033147751"/>
    <s v="   3"/>
    <s v="Approve Remuneration Policy"/>
    <x v="4"/>
    <s v="Mgmt"/>
    <s v="For"/>
    <x v="0"/>
    <s v=""/>
    <m/>
  </r>
  <r>
    <x v="1"/>
    <s v="BMY"/>
    <x v="1"/>
    <s v="United Kingdom"/>
    <s v="G1179Q132"/>
    <s v="Annual"/>
    <s v="07/14/2023"/>
    <s v="GB0033147751"/>
    <s v="   4"/>
    <s v="Approve Final Dividend"/>
    <x v="1"/>
    <s v="Mgmt"/>
    <s v="For"/>
    <x v="0"/>
    <s v=""/>
    <m/>
  </r>
  <r>
    <x v="1"/>
    <s v="BMY"/>
    <x v="1"/>
    <s v="United Kingdom"/>
    <s v="G1179Q132"/>
    <s v="Annual"/>
    <s v="07/14/2023"/>
    <s v="GB0033147751"/>
    <s v="   5"/>
    <s v="Re-elect John Bason as Director"/>
    <x v="2"/>
    <s v="Mgmt"/>
    <s v="For"/>
    <x v="0"/>
    <s v=""/>
    <m/>
  </r>
  <r>
    <x v="1"/>
    <s v="BMY"/>
    <x v="1"/>
    <s v="United Kingdom"/>
    <s v="G1179Q132"/>
    <s v="Annual"/>
    <s v="07/14/2023"/>
    <s v="GB0033147751"/>
    <s v="   6"/>
    <s v="Re-elect Sir Richard Lambert as Director"/>
    <x v="2"/>
    <s v="Mgmt"/>
    <s v="For"/>
    <x v="0"/>
    <s v=""/>
    <m/>
  </r>
  <r>
    <x v="1"/>
    <s v="BMY"/>
    <x v="1"/>
    <s v="United Kingdom"/>
    <s v="G1179Q132"/>
    <s v="Annual"/>
    <s v="07/14/2023"/>
    <s v="GB0033147751"/>
    <s v="   7"/>
    <s v="Re-elect Nigel Newton as Director"/>
    <x v="2"/>
    <s v="Mgmt"/>
    <s v="For"/>
    <x v="0"/>
    <s v=""/>
    <m/>
  </r>
  <r>
    <x v="1"/>
    <s v="BMY"/>
    <x v="1"/>
    <s v="United Kingdom"/>
    <s v="G1179Q132"/>
    <s v="Annual"/>
    <s v="07/14/2023"/>
    <s v="GB0033147751"/>
    <s v="   8"/>
    <s v="Re-elect Leslie-Ann Reed as Director"/>
    <x v="2"/>
    <s v="Mgmt"/>
    <s v="For"/>
    <x v="0"/>
    <s v=""/>
    <m/>
  </r>
  <r>
    <x v="1"/>
    <s v="BMY"/>
    <x v="1"/>
    <s v="United Kingdom"/>
    <s v="G1179Q132"/>
    <s v="Annual"/>
    <s v="07/14/2023"/>
    <s v="GB0033147751"/>
    <s v="   9"/>
    <s v="Re-elect Penny Scott-Bayfield as Director"/>
    <x v="2"/>
    <s v="Mgmt"/>
    <s v="For"/>
    <x v="0"/>
    <s v=""/>
    <m/>
  </r>
  <r>
    <x v="1"/>
    <s v="BMY"/>
    <x v="1"/>
    <s v="United Kingdom"/>
    <s v="G1179Q132"/>
    <s v="Annual"/>
    <s v="07/14/2023"/>
    <s v="GB0033147751"/>
    <s v="   10"/>
    <s v="Re-elect Baroness Lola Young of Hornsey as Director"/>
    <x v="2"/>
    <s v="Mgmt"/>
    <s v="For"/>
    <x v="0"/>
    <s v=""/>
    <m/>
  </r>
  <r>
    <x v="1"/>
    <s v="BMY"/>
    <x v="1"/>
    <s v="United Kingdom"/>
    <s v="G1179Q132"/>
    <s v="Annual"/>
    <s v="07/14/2023"/>
    <s v="GB0033147751"/>
    <s v="   11"/>
    <s v="Reappoint Crowe U.K. LLP as Auditors"/>
    <x v="3"/>
    <s v="Mgmt"/>
    <s v="For"/>
    <x v="0"/>
    <s v=""/>
    <m/>
  </r>
  <r>
    <x v="1"/>
    <s v="BMY"/>
    <x v="1"/>
    <s v="United Kingdom"/>
    <s v="G1179Q132"/>
    <s v="Annual"/>
    <s v="07/14/2023"/>
    <s v="GB0033147751"/>
    <s v="   12"/>
    <s v="Authorise Board to Fix Remuneration of Auditors"/>
    <x v="3"/>
    <s v="Mgmt"/>
    <s v="For"/>
    <x v="0"/>
    <s v=""/>
    <m/>
  </r>
  <r>
    <x v="1"/>
    <s v="BMY"/>
    <x v="1"/>
    <s v="United Kingdom"/>
    <s v="G1179Q132"/>
    <s v="Annual"/>
    <s v="07/14/2023"/>
    <s v="GB0033147751"/>
    <s v="   13"/>
    <s v="Authorise Issue of Equity"/>
    <x v="1"/>
    <s v="Mgmt"/>
    <s v="For"/>
    <x v="0"/>
    <s v=""/>
    <m/>
  </r>
  <r>
    <x v="1"/>
    <s v="BMY"/>
    <x v="1"/>
    <s v="United Kingdom"/>
    <s v="G1179Q132"/>
    <s v="Annual"/>
    <s v="07/14/2023"/>
    <s v="GB0033147751"/>
    <s v="   14"/>
    <s v="Authorise Issue of Equity without Pre-emptive Rights"/>
    <x v="1"/>
    <s v="Mgmt"/>
    <s v="For"/>
    <x v="0"/>
    <s v=""/>
    <m/>
  </r>
  <r>
    <x v="1"/>
    <s v="BMY"/>
    <x v="1"/>
    <s v="United Kingdom"/>
    <s v="G1179Q132"/>
    <s v="Annual"/>
    <s v="07/14/2023"/>
    <s v="GB0033147751"/>
    <s v="   15"/>
    <s v="Authorise Issue of Equity without Pre-emptive Rights in Connection With an Acquisition or Other Capital Investment"/>
    <x v="1"/>
    <s v="Mgmt"/>
    <s v="For"/>
    <x v="0"/>
    <s v=""/>
    <m/>
  </r>
  <r>
    <x v="1"/>
    <s v="BMY"/>
    <x v="1"/>
    <s v="United Kingdom"/>
    <s v="G1179Q132"/>
    <s v="Annual"/>
    <s v="07/14/2023"/>
    <s v="GB0033147751"/>
    <s v="   16"/>
    <s v="Authorise Market Purchase of Ordinary Shares"/>
    <x v="1"/>
    <s v="Mgmt"/>
    <s v="For"/>
    <x v="0"/>
    <s v=""/>
    <m/>
  </r>
  <r>
    <x v="1"/>
    <s v="BMY"/>
    <x v="1"/>
    <s v="United Kingdom"/>
    <s v="G1179Q132"/>
    <s v="Annual"/>
    <s v="07/14/2023"/>
    <s v="GB0033147751"/>
    <s v="   17"/>
    <s v="Approve Executive Share Plan"/>
    <x v="1"/>
    <s v="Mgmt"/>
    <s v="For"/>
    <x v="0"/>
    <s v=""/>
    <m/>
  </r>
  <r>
    <x v="1"/>
    <s v="BMY"/>
    <x v="1"/>
    <s v="United Kingdom"/>
    <s v="G1179Q132"/>
    <s v="Annual"/>
    <s v="07/14/2023"/>
    <s v="GB0033147751"/>
    <s v="   18"/>
    <s v="Approve Sharesave Plan"/>
    <x v="1"/>
    <s v="Mgmt"/>
    <s v="For"/>
    <x v="0"/>
    <s v=""/>
    <m/>
  </r>
  <r>
    <x v="1"/>
    <s v="BMY"/>
    <x v="1"/>
    <s v="United Kingdom"/>
    <s v="G1179Q132"/>
    <s v="Annual"/>
    <s v="07/14/2023"/>
    <s v="GB0033147751"/>
    <s v="   19"/>
    <s v="Amend Articles of Association to Increase the Aggregate Limit on Non-Executive Directors' Fees"/>
    <x v="2"/>
    <s v="Mgmt"/>
    <s v="For"/>
    <x v="0"/>
    <s v=""/>
    <m/>
  </r>
  <r>
    <x v="2"/>
    <s v="BYIT"/>
    <x v="2"/>
    <s v="United Kingdom"/>
    <s v="G1824W104"/>
    <s v="Annual"/>
    <s v="07/10/2023"/>
    <s v="GB00BMH18Q19"/>
    <s v="   1"/>
    <s v="Accept Financial Statements and Statutory Reports"/>
    <x v="0"/>
    <s v="Mgmt"/>
    <s v="For"/>
    <x v="0"/>
    <s v=""/>
    <m/>
  </r>
  <r>
    <x v="2"/>
    <s v="BYIT"/>
    <x v="2"/>
    <s v="United Kingdom"/>
    <s v="G1824W104"/>
    <s v="Annual"/>
    <s v="07/10/2023"/>
    <s v="GB00BMH18Q19"/>
    <s v="   2"/>
    <s v="Approve Remuneration Report"/>
    <x v="0"/>
    <s v="Mgmt"/>
    <s v="For"/>
    <x v="0"/>
    <s v=""/>
    <m/>
  </r>
  <r>
    <x v="2"/>
    <s v="BYIT"/>
    <x v="2"/>
    <s v="United Kingdom"/>
    <s v="G1824W104"/>
    <s v="Annual"/>
    <s v="07/10/2023"/>
    <s v="GB00BMH18Q19"/>
    <s v="   3"/>
    <s v="Approve Final Dividend"/>
    <x v="1"/>
    <s v="Mgmt"/>
    <s v="For"/>
    <x v="0"/>
    <s v=""/>
    <m/>
  </r>
  <r>
    <x v="2"/>
    <s v="BYIT"/>
    <x v="2"/>
    <s v="United Kingdom"/>
    <s v="G1824W104"/>
    <s v="Annual"/>
    <s v="07/10/2023"/>
    <s v="GB00BMH18Q19"/>
    <s v="   4"/>
    <s v="Approve Special Dividend"/>
    <x v="1"/>
    <s v="Mgmt"/>
    <s v="For"/>
    <x v="0"/>
    <s v=""/>
    <m/>
  </r>
  <r>
    <x v="2"/>
    <s v="BYIT"/>
    <x v="2"/>
    <s v="United Kingdom"/>
    <s v="G1824W104"/>
    <s v="Annual"/>
    <s v="07/10/2023"/>
    <s v="GB00BMH18Q19"/>
    <s v="   5"/>
    <s v="Elect Sam Mudd as Director"/>
    <x v="2"/>
    <s v="Mgmt"/>
    <s v="For"/>
    <x v="0"/>
    <s v=""/>
    <m/>
  </r>
  <r>
    <x v="2"/>
    <s v="BYIT"/>
    <x v="2"/>
    <s v="United Kingdom"/>
    <s v="G1824W104"/>
    <s v="Annual"/>
    <s v="07/10/2023"/>
    <s v="GB00BMH18Q19"/>
    <s v="   6"/>
    <s v="Re-elect Patrick De Smedt as Director"/>
    <x v="2"/>
    <s v="Mgmt"/>
    <s v="For"/>
    <x v="0"/>
    <s v=""/>
    <m/>
  </r>
  <r>
    <x v="2"/>
    <s v="BYIT"/>
    <x v="2"/>
    <s v="United Kingdom"/>
    <s v="G1824W104"/>
    <s v="Annual"/>
    <s v="07/10/2023"/>
    <s v="GB00BMH18Q19"/>
    <s v="   7"/>
    <s v="Re-elect Andrew Holden as Director"/>
    <x v="2"/>
    <s v="Mgmt"/>
    <s v="For"/>
    <x v="0"/>
    <s v=""/>
    <m/>
  </r>
  <r>
    <x v="2"/>
    <s v="BYIT"/>
    <x v="2"/>
    <s v="United Kingdom"/>
    <s v="G1824W104"/>
    <s v="Annual"/>
    <s v="07/10/2023"/>
    <s v="GB00BMH18Q19"/>
    <s v="   8"/>
    <s v="Re-elect Neil Murphy as Director"/>
    <x v="2"/>
    <s v="Mgmt"/>
    <s v="For"/>
    <x v="0"/>
    <s v=""/>
    <m/>
  </r>
  <r>
    <x v="2"/>
    <s v="BYIT"/>
    <x v="2"/>
    <s v="United Kingdom"/>
    <s v="G1824W104"/>
    <s v="Annual"/>
    <s v="07/10/2023"/>
    <s v="GB00BMH18Q19"/>
    <s v="   9"/>
    <s v="Re-elect Mike Phillips as Director"/>
    <x v="2"/>
    <s v="Mgmt"/>
    <s v="For"/>
    <x v="0"/>
    <s v=""/>
    <m/>
  </r>
  <r>
    <x v="2"/>
    <s v="BYIT"/>
    <x v="2"/>
    <s v="United Kingdom"/>
    <s v="G1824W104"/>
    <s v="Annual"/>
    <s v="07/10/2023"/>
    <s v="GB00BMH18Q19"/>
    <s v="   10"/>
    <s v="Re-elect Erika Schraner as Director"/>
    <x v="2"/>
    <s v="Mgmt"/>
    <s v="For"/>
    <x v="1"/>
    <s v="[SF-M0201-019] Nominee serves on an excessive number of public company boards, which we believe raises substantial concerns about the director's ability to exercise sufficient oversight on this board."/>
    <m/>
  </r>
  <r>
    <x v="2"/>
    <s v="BYIT"/>
    <x v="2"/>
    <s v="United Kingdom"/>
    <s v="G1824W104"/>
    <s v="Annual"/>
    <s v="07/10/2023"/>
    <s v="GB00BMH18Q19"/>
    <s v="   11"/>
    <s v="Re-elect Alison Vincent as Director"/>
    <x v="2"/>
    <s v="Mgmt"/>
    <s v="For"/>
    <x v="0"/>
    <s v=""/>
    <m/>
  </r>
  <r>
    <x v="2"/>
    <s v="BYIT"/>
    <x v="2"/>
    <s v="United Kingdom"/>
    <s v="G1824W104"/>
    <s v="Annual"/>
    <s v="07/10/2023"/>
    <s v="GB00BMH18Q19"/>
    <s v="   12"/>
    <s v="Reappoint Ernst &amp; Young LLP as Auditors"/>
    <x v="3"/>
    <s v="Mgmt"/>
    <s v="For"/>
    <x v="0"/>
    <s v=""/>
    <m/>
  </r>
  <r>
    <x v="2"/>
    <s v="BYIT"/>
    <x v="2"/>
    <s v="United Kingdom"/>
    <s v="G1824W104"/>
    <s v="Annual"/>
    <s v="07/10/2023"/>
    <s v="GB00BMH18Q19"/>
    <s v="   13"/>
    <s v="Authorise the Audit Committee to Fix Remuneration of Auditors"/>
    <x v="3"/>
    <s v="Mgmt"/>
    <s v="For"/>
    <x v="0"/>
    <s v=""/>
    <m/>
  </r>
  <r>
    <x v="2"/>
    <s v="BYIT"/>
    <x v="2"/>
    <s v="United Kingdom"/>
    <s v="G1824W104"/>
    <s v="Annual"/>
    <s v="07/10/2023"/>
    <s v="GB00BMH18Q19"/>
    <s v="   14"/>
    <s v="Authorise Issue of Equity"/>
    <x v="1"/>
    <s v="Mgmt"/>
    <s v="For"/>
    <x v="0"/>
    <s v=""/>
    <m/>
  </r>
  <r>
    <x v="2"/>
    <s v="BYIT"/>
    <x v="2"/>
    <s v="United Kingdom"/>
    <s v="G1824W104"/>
    <s v="Annual"/>
    <s v="07/10/2023"/>
    <s v="GB00BMH18Q19"/>
    <s v="   15"/>
    <s v="Authorise UK Political Donations and Expenditure"/>
    <x v="1"/>
    <s v="Mgmt"/>
    <s v="For"/>
    <x v="0"/>
    <s v=""/>
    <m/>
  </r>
  <r>
    <x v="2"/>
    <s v="BYIT"/>
    <x v="2"/>
    <s v="United Kingdom"/>
    <s v="G1824W104"/>
    <s v="Annual"/>
    <s v="07/10/2023"/>
    <s v="GB00BMH18Q19"/>
    <s v="   16"/>
    <s v="Authorise Issue of Equity without Pre-emptive Rights"/>
    <x v="1"/>
    <s v="Mgmt"/>
    <s v="For"/>
    <x v="0"/>
    <s v=""/>
    <m/>
  </r>
  <r>
    <x v="2"/>
    <s v="BYIT"/>
    <x v="2"/>
    <s v="United Kingdom"/>
    <s v="G1824W104"/>
    <s v="Annual"/>
    <s v="07/10/2023"/>
    <s v="GB00BMH18Q19"/>
    <s v="   17"/>
    <s v="Authorise Issue of Equity without Pre-emptive Rights in Connection with an Acquisition or Other Capital Investment"/>
    <x v="1"/>
    <s v="Mgmt"/>
    <s v="For"/>
    <x v="0"/>
    <s v=""/>
    <m/>
  </r>
  <r>
    <x v="2"/>
    <s v="BYIT"/>
    <x v="2"/>
    <s v="United Kingdom"/>
    <s v="G1824W104"/>
    <s v="Annual"/>
    <s v="07/10/2023"/>
    <s v="GB00BMH18Q19"/>
    <s v="   18"/>
    <s v="Authorise Market Purchase of Ordinary Shares"/>
    <x v="1"/>
    <s v="Mgmt"/>
    <s v="For"/>
    <x v="0"/>
    <s v=""/>
    <m/>
  </r>
  <r>
    <x v="2"/>
    <s v="BYIT"/>
    <x v="2"/>
    <s v="United Kingdom"/>
    <s v="G1824W104"/>
    <s v="Annual"/>
    <s v="07/10/2023"/>
    <s v="GB00BMH18Q19"/>
    <s v="   19"/>
    <s v="Authorise the Company to Call General Meeting with Two Weeks' Notice"/>
    <x v="1"/>
    <s v="Mgmt"/>
    <s v="For"/>
    <x v="0"/>
    <s v=""/>
    <m/>
  </r>
  <r>
    <x v="3"/>
    <s v="CWK"/>
    <x v="3"/>
    <s v="United Kingdom"/>
    <s v="G2504J108"/>
    <s v="Annual"/>
    <s v="07/20/2023"/>
    <s v="GB0002318888"/>
    <s v="   1"/>
    <s v="Accept Financial Statements and Statutory Reports"/>
    <x v="0"/>
    <s v="Mgmt"/>
    <s v="For"/>
    <x v="0"/>
    <s v=""/>
    <m/>
  </r>
  <r>
    <x v="3"/>
    <s v="CWK"/>
    <x v="3"/>
    <s v="United Kingdom"/>
    <s v="G2504J108"/>
    <s v="Annual"/>
    <s v="07/20/2023"/>
    <s v="GB0002318888"/>
    <s v="   2"/>
    <s v="Approve Remuneration Report"/>
    <x v="0"/>
    <s v="Mgmt"/>
    <s v="For"/>
    <x v="0"/>
    <s v=""/>
    <m/>
  </r>
  <r>
    <x v="3"/>
    <s v="CWK"/>
    <x v="3"/>
    <s v="United Kingdom"/>
    <s v="G2504J108"/>
    <s v="Annual"/>
    <s v="07/20/2023"/>
    <s v="GB0002318888"/>
    <s v="   3"/>
    <s v="Approve Final Dividend"/>
    <x v="1"/>
    <s v="Mgmt"/>
    <s v="For"/>
    <x v="0"/>
    <s v=""/>
    <m/>
  </r>
  <r>
    <x v="3"/>
    <s v="CWK"/>
    <x v="3"/>
    <s v="United Kingdom"/>
    <s v="G2504J108"/>
    <s v="Annual"/>
    <s v="07/20/2023"/>
    <s v="GB0002318888"/>
    <s v="   4"/>
    <s v="Re-elect Liz Barber as Director"/>
    <x v="2"/>
    <s v="Mgmt"/>
    <s v="For"/>
    <x v="0"/>
    <s v=""/>
    <m/>
  </r>
  <r>
    <x v="3"/>
    <s v="CWK"/>
    <x v="3"/>
    <s v="United Kingdom"/>
    <s v="G2504J108"/>
    <s v="Annual"/>
    <s v="07/20/2023"/>
    <s v="GB0002318888"/>
    <s v="   5"/>
    <s v="Re-elect Mark Bottomley as Director"/>
    <x v="2"/>
    <s v="Mgmt"/>
    <s v="For"/>
    <x v="0"/>
    <s v=""/>
    <m/>
  </r>
  <r>
    <x v="3"/>
    <s v="CWK"/>
    <x v="3"/>
    <s v="United Kingdom"/>
    <s v="G2504J108"/>
    <s v="Annual"/>
    <s v="07/20/2023"/>
    <s v="GB0002318888"/>
    <s v="   6"/>
    <s v="Re-elect Jim Brisby as Director"/>
    <x v="2"/>
    <s v="Mgmt"/>
    <s v="For"/>
    <x v="0"/>
    <s v=""/>
    <m/>
  </r>
  <r>
    <x v="3"/>
    <s v="CWK"/>
    <x v="3"/>
    <s v="United Kingdom"/>
    <s v="G2504J108"/>
    <s v="Annual"/>
    <s v="07/20/2023"/>
    <s v="GB0002318888"/>
    <s v="   7"/>
    <s v="Re-elect Adam Couch as Director"/>
    <x v="2"/>
    <s v="Mgmt"/>
    <s v="For"/>
    <x v="0"/>
    <s v=""/>
    <m/>
  </r>
  <r>
    <x v="3"/>
    <s v="CWK"/>
    <x v="3"/>
    <s v="United Kingdom"/>
    <s v="G2504J108"/>
    <s v="Annual"/>
    <s v="07/20/2023"/>
    <s v="GB0002318888"/>
    <s v="   8"/>
    <s v="Re-elect Pam Powell as Director"/>
    <x v="2"/>
    <s v="Mgmt"/>
    <s v="For"/>
    <x v="0"/>
    <s v=""/>
    <m/>
  </r>
  <r>
    <x v="3"/>
    <s v="CWK"/>
    <x v="3"/>
    <s v="United Kingdom"/>
    <s v="G2504J108"/>
    <s v="Annual"/>
    <s v="07/20/2023"/>
    <s v="GB0002318888"/>
    <s v="   9"/>
    <s v="Re-elect Tim Smith as Director"/>
    <x v="2"/>
    <s v="Mgmt"/>
    <s v="For"/>
    <x v="0"/>
    <s v=""/>
    <m/>
  </r>
  <r>
    <x v="3"/>
    <s v="CWK"/>
    <x v="3"/>
    <s v="United Kingdom"/>
    <s v="G2504J108"/>
    <s v="Annual"/>
    <s v="07/20/2023"/>
    <s v="GB0002318888"/>
    <s v="   10"/>
    <s v="Elect Chris Aldersley as Director"/>
    <x v="2"/>
    <s v="Mgmt"/>
    <s v="For"/>
    <x v="0"/>
    <s v=""/>
    <m/>
  </r>
  <r>
    <x v="3"/>
    <s v="CWK"/>
    <x v="3"/>
    <s v="United Kingdom"/>
    <s v="G2504J108"/>
    <s v="Annual"/>
    <s v="07/20/2023"/>
    <s v="GB0002318888"/>
    <s v="   11"/>
    <s v="Elect Yetunde Hofmann as Director"/>
    <x v="2"/>
    <s v="Mgmt"/>
    <s v="For"/>
    <x v="0"/>
    <s v=""/>
    <m/>
  </r>
  <r>
    <x v="3"/>
    <s v="CWK"/>
    <x v="3"/>
    <s v="United Kingdom"/>
    <s v="G2504J108"/>
    <s v="Annual"/>
    <s v="07/20/2023"/>
    <s v="GB0002318888"/>
    <s v="   12"/>
    <s v="Reappoint PricewaterhouseCoopers LLP as Auditors"/>
    <x v="3"/>
    <s v="Mgmt"/>
    <s v="For"/>
    <x v="0"/>
    <s v=""/>
    <m/>
  </r>
  <r>
    <x v="3"/>
    <s v="CWK"/>
    <x v="3"/>
    <s v="United Kingdom"/>
    <s v="G2504J108"/>
    <s v="Annual"/>
    <s v="07/20/2023"/>
    <s v="GB0002318888"/>
    <s v="   13"/>
    <s v="Authorise Board to Fix Remuneration of Auditors"/>
    <x v="3"/>
    <s v="Mgmt"/>
    <s v="For"/>
    <x v="0"/>
    <s v=""/>
    <m/>
  </r>
  <r>
    <x v="3"/>
    <s v="CWK"/>
    <x v="3"/>
    <s v="United Kingdom"/>
    <s v="G2504J108"/>
    <s v="Annual"/>
    <s v="07/20/2023"/>
    <s v="GB0002318888"/>
    <s v="   14"/>
    <s v="Authorise Issue of Equity"/>
    <x v="1"/>
    <s v="Mgmt"/>
    <s v="For"/>
    <x v="0"/>
    <s v=""/>
    <m/>
  </r>
  <r>
    <x v="3"/>
    <s v="CWK"/>
    <x v="3"/>
    <s v="United Kingdom"/>
    <s v="G2504J108"/>
    <s v="Annual"/>
    <s v="07/20/2023"/>
    <s v="GB0002318888"/>
    <s v="   15"/>
    <s v="Authorise Issue of Equity without Pre-emptive Rights"/>
    <x v="1"/>
    <s v="Mgmt"/>
    <s v="For"/>
    <x v="0"/>
    <s v=""/>
    <m/>
  </r>
  <r>
    <x v="3"/>
    <s v="CWK"/>
    <x v="3"/>
    <s v="United Kingdom"/>
    <s v="G2504J108"/>
    <s v="Annual"/>
    <s v="07/20/2023"/>
    <s v="GB0002318888"/>
    <s v="   16"/>
    <s v="Authorise Issue of Equity without Pre-emptive Rights in Connection with an Acquisition or Other Capital Investment"/>
    <x v="1"/>
    <s v="Mgmt"/>
    <s v="For"/>
    <x v="0"/>
    <s v=""/>
    <m/>
  </r>
  <r>
    <x v="3"/>
    <s v="CWK"/>
    <x v="3"/>
    <s v="United Kingdom"/>
    <s v="G2504J108"/>
    <s v="Annual"/>
    <s v="07/20/2023"/>
    <s v="GB0002318888"/>
    <s v="   17"/>
    <s v="Authorise Market Purchase of Ordinary Shares"/>
    <x v="1"/>
    <s v="Mgmt"/>
    <s v="For"/>
    <x v="0"/>
    <s v=""/>
    <m/>
  </r>
  <r>
    <x v="3"/>
    <s v="CWK"/>
    <x v="3"/>
    <s v="United Kingdom"/>
    <s v="G2504J108"/>
    <s v="Annual"/>
    <s v="07/20/2023"/>
    <s v="GB0002318888"/>
    <s v="   18"/>
    <s v="Authorise the Company to Call General Meeting with Two Weeks' Notice"/>
    <x v="1"/>
    <s v="Mgmt"/>
    <s v="For"/>
    <x v="0"/>
    <s v=""/>
    <m/>
  </r>
  <r>
    <x v="3"/>
    <s v="CWK"/>
    <x v="3"/>
    <s v="United Kingdom"/>
    <s v="G2504J108"/>
    <s v="Annual"/>
    <s v="07/20/2023"/>
    <s v="GB0002318888"/>
    <s v="   19"/>
    <s v="Approve Save As You Earn Plan"/>
    <x v="1"/>
    <s v="Mgmt"/>
    <s v="For"/>
    <x v="0"/>
    <s v=""/>
    <m/>
  </r>
  <r>
    <x v="4"/>
    <s v="DSCV"/>
    <x v="3"/>
    <s v="United Kingdom"/>
    <s v="G2887F103"/>
    <s v="Annual"/>
    <s v="07/20/2023"/>
    <s v="GB0000055888"/>
    <s v="   1"/>
    <s v="Accept Financial Statements and Statutory Reports"/>
    <x v="0"/>
    <s v="Mgmt"/>
    <s v="For"/>
    <x v="0"/>
    <s v=""/>
    <m/>
  </r>
  <r>
    <x v="4"/>
    <s v="DSCV"/>
    <x v="3"/>
    <s v="United Kingdom"/>
    <s v="G2887F103"/>
    <s v="Annual"/>
    <s v="07/20/2023"/>
    <s v="GB0000055888"/>
    <s v="   2"/>
    <s v="Approve Final Dividend"/>
    <x v="1"/>
    <s v="Mgmt"/>
    <s v="For"/>
    <x v="0"/>
    <s v=""/>
    <m/>
  </r>
  <r>
    <x v="4"/>
    <s v="DSCV"/>
    <x v="3"/>
    <s v="United Kingdom"/>
    <s v="G2887F103"/>
    <s v="Annual"/>
    <s v="07/20/2023"/>
    <s v="GB0000055888"/>
    <s v="   3"/>
    <s v="Approve Remuneration Report"/>
    <x v="0"/>
    <s v="Mgmt"/>
    <s v="For"/>
    <x v="0"/>
    <s v=""/>
    <m/>
  </r>
  <r>
    <x v="4"/>
    <s v="DSCV"/>
    <x v="3"/>
    <s v="United Kingdom"/>
    <s v="G2887F103"/>
    <s v="Annual"/>
    <s v="07/20/2023"/>
    <s v="GB0000055888"/>
    <s v="   4"/>
    <s v="Re-elect Bruce Thompson as Director"/>
    <x v="2"/>
    <s v="Mgmt"/>
    <s v="For"/>
    <x v="0"/>
    <s v=""/>
    <m/>
  </r>
  <r>
    <x v="4"/>
    <s v="DSCV"/>
    <x v="3"/>
    <s v="United Kingdom"/>
    <s v="G2887F103"/>
    <s v="Annual"/>
    <s v="07/20/2023"/>
    <s v="GB0000055888"/>
    <s v="   5"/>
    <s v="Re-elect Nick Jefferies as Director"/>
    <x v="2"/>
    <s v="Mgmt"/>
    <s v="For"/>
    <x v="0"/>
    <s v=""/>
    <m/>
  </r>
  <r>
    <x v="4"/>
    <s v="DSCV"/>
    <x v="3"/>
    <s v="United Kingdom"/>
    <s v="G2887F103"/>
    <s v="Annual"/>
    <s v="07/20/2023"/>
    <s v="GB0000055888"/>
    <s v="   6"/>
    <s v="Re-elect Simon Gibbins as Director"/>
    <x v="2"/>
    <s v="Mgmt"/>
    <s v="For"/>
    <x v="0"/>
    <s v=""/>
    <m/>
  </r>
  <r>
    <x v="4"/>
    <s v="DSCV"/>
    <x v="3"/>
    <s v="United Kingdom"/>
    <s v="G2887F103"/>
    <s v="Annual"/>
    <s v="07/20/2023"/>
    <s v="GB0000055888"/>
    <s v="   7"/>
    <s v="Re-elect Tracey Graham as Director"/>
    <x v="2"/>
    <s v="Mgmt"/>
    <s v="For"/>
    <x v="0"/>
    <s v=""/>
    <m/>
  </r>
  <r>
    <x v="4"/>
    <s v="DSCV"/>
    <x v="3"/>
    <s v="United Kingdom"/>
    <s v="G2887F103"/>
    <s v="Annual"/>
    <s v="07/20/2023"/>
    <s v="GB0000055888"/>
    <s v="   8"/>
    <s v="Re-elect Clive Watson as Director"/>
    <x v="2"/>
    <s v="Mgmt"/>
    <s v="For"/>
    <x v="0"/>
    <s v=""/>
    <m/>
  </r>
  <r>
    <x v="4"/>
    <s v="DSCV"/>
    <x v="3"/>
    <s v="United Kingdom"/>
    <s v="G2887F103"/>
    <s v="Annual"/>
    <s v="07/20/2023"/>
    <s v="GB0000055888"/>
    <s v="   9"/>
    <s v="Re-elect Rosalind Kainyah as Director"/>
    <x v="2"/>
    <s v="Mgmt"/>
    <s v="For"/>
    <x v="0"/>
    <s v=""/>
    <m/>
  </r>
  <r>
    <x v="4"/>
    <s v="DSCV"/>
    <x v="3"/>
    <s v="United Kingdom"/>
    <s v="G2887F103"/>
    <s v="Annual"/>
    <s v="07/20/2023"/>
    <s v="GB0000055888"/>
    <s v="   10"/>
    <s v="Elect Celia Baxter as Director"/>
    <x v="2"/>
    <s v="Mgmt"/>
    <s v="For"/>
    <x v="0"/>
    <s v=""/>
    <m/>
  </r>
  <r>
    <x v="4"/>
    <s v="DSCV"/>
    <x v="3"/>
    <s v="United Kingdom"/>
    <s v="G2887F103"/>
    <s v="Annual"/>
    <s v="07/20/2023"/>
    <s v="GB0000055888"/>
    <s v="   11"/>
    <s v="Reappoint PricewaterhouseCoopers LLP as Auditors"/>
    <x v="3"/>
    <s v="Mgmt"/>
    <s v="For"/>
    <x v="0"/>
    <s v=""/>
    <m/>
  </r>
  <r>
    <x v="4"/>
    <s v="DSCV"/>
    <x v="3"/>
    <s v="United Kingdom"/>
    <s v="G2887F103"/>
    <s v="Annual"/>
    <s v="07/20/2023"/>
    <s v="GB0000055888"/>
    <s v="   12"/>
    <s v="Authorise Board to Fix Remuneration of Auditors"/>
    <x v="3"/>
    <s v="Mgmt"/>
    <s v="For"/>
    <x v="0"/>
    <s v=""/>
    <m/>
  </r>
  <r>
    <x v="4"/>
    <s v="DSCV"/>
    <x v="3"/>
    <s v="United Kingdom"/>
    <s v="G2887F103"/>
    <s v="Annual"/>
    <s v="07/20/2023"/>
    <s v="GB0000055888"/>
    <s v="   13"/>
    <s v="Authorise Issue of Equity"/>
    <x v="1"/>
    <s v="Mgmt"/>
    <s v="For"/>
    <x v="0"/>
    <s v=""/>
    <m/>
  </r>
  <r>
    <x v="4"/>
    <s v="DSCV"/>
    <x v="3"/>
    <s v="United Kingdom"/>
    <s v="G2887F103"/>
    <s v="Annual"/>
    <s v="07/20/2023"/>
    <s v="GB0000055888"/>
    <s v="   14"/>
    <s v="Authorise Issue of Equity with Pre-emptive Rights in Connection with a Pre-emptive Offer"/>
    <x v="1"/>
    <s v="Mgmt"/>
    <s v="For"/>
    <x v="0"/>
    <s v=""/>
    <m/>
  </r>
  <r>
    <x v="4"/>
    <s v="DSCV"/>
    <x v="3"/>
    <s v="United Kingdom"/>
    <s v="G2887F103"/>
    <s v="Annual"/>
    <s v="07/20/2023"/>
    <s v="GB0000055888"/>
    <s v="   15"/>
    <s v="Authorise Issue of Equity without Pre-emptive Rights"/>
    <x v="1"/>
    <s v="Mgmt"/>
    <s v="For"/>
    <x v="0"/>
    <s v=""/>
    <m/>
  </r>
  <r>
    <x v="4"/>
    <s v="DSCV"/>
    <x v="3"/>
    <s v="United Kingdom"/>
    <s v="G2887F103"/>
    <s v="Annual"/>
    <s v="07/20/2023"/>
    <s v="GB0000055888"/>
    <s v="   16"/>
    <s v="Authorise Issue of Equity without Pre-emptive Rights in Connection with an Acquisition or Specified Capital Investment"/>
    <x v="1"/>
    <s v="Mgmt"/>
    <s v="For"/>
    <x v="0"/>
    <s v=""/>
    <m/>
  </r>
  <r>
    <x v="4"/>
    <s v="DSCV"/>
    <x v="3"/>
    <s v="United Kingdom"/>
    <s v="G2887F103"/>
    <s v="Annual"/>
    <s v="07/20/2023"/>
    <s v="GB0000055888"/>
    <s v="   17"/>
    <s v="Authorise Issue of Equity without Pre-emptive Rights in Connection with a Pre-emptive Offer"/>
    <x v="1"/>
    <s v="Mgmt"/>
    <s v="For"/>
    <x v="0"/>
    <s v=""/>
    <m/>
  </r>
  <r>
    <x v="4"/>
    <s v="DSCV"/>
    <x v="3"/>
    <s v="United Kingdom"/>
    <s v="G2887F103"/>
    <s v="Annual"/>
    <s v="07/20/2023"/>
    <s v="GB0000055888"/>
    <s v="   18"/>
    <s v="Authorise Market Purchase of Ordinary Shares"/>
    <x v="1"/>
    <s v="Mgmt"/>
    <s v="For"/>
    <x v="0"/>
    <s v=""/>
    <m/>
  </r>
  <r>
    <x v="4"/>
    <s v="DSCV"/>
    <x v="3"/>
    <s v="United Kingdom"/>
    <s v="G2887F103"/>
    <s v="Annual"/>
    <s v="07/20/2023"/>
    <s v="GB0000055888"/>
    <s v="   19"/>
    <s v="Authorise the Company to Call General Meeting with Two Weeks' Notice"/>
    <x v="1"/>
    <s v="Mgmt"/>
    <s v="For"/>
    <x v="0"/>
    <s v=""/>
    <m/>
  </r>
  <r>
    <x v="4"/>
    <s v="DSCV"/>
    <x v="3"/>
    <s v="United Kingdom"/>
    <s v="G2887F103"/>
    <s v="Annual"/>
    <s v="07/20/2023"/>
    <s v="GB0000055888"/>
    <s v="   20"/>
    <s v="Authorise UK Political Donations and Expenditure"/>
    <x v="1"/>
    <s v="Mgmt"/>
    <s v="For"/>
    <x v="0"/>
    <s v=""/>
    <m/>
  </r>
  <r>
    <x v="5"/>
    <s v="ECK"/>
    <x v="4"/>
    <s v="United Kingdom"/>
    <s v="G2917Y106"/>
    <s v="Annual"/>
    <s v="09/11/2023"/>
    <s v="GB0033359141"/>
    <s v="   1"/>
    <s v="Accept Financial Statements and Statutory Reports"/>
    <x v="0"/>
    <s v="Mgmt"/>
    <s v="For"/>
    <x v="0"/>
    <s v=""/>
    <m/>
  </r>
  <r>
    <x v="5"/>
    <s v="ECK"/>
    <x v="4"/>
    <s v="United Kingdom"/>
    <s v="G2917Y106"/>
    <s v="Annual"/>
    <s v="09/11/2023"/>
    <s v="GB0033359141"/>
    <s v="   2"/>
    <s v="Approve Remuneration Report"/>
    <x v="0"/>
    <s v="Mgmt"/>
    <s v="For"/>
    <x v="0"/>
    <s v=""/>
    <m/>
  </r>
  <r>
    <x v="5"/>
    <s v="ECK"/>
    <x v="4"/>
    <s v="United Kingdom"/>
    <s v="G2917Y106"/>
    <s v="Annual"/>
    <s v="09/11/2023"/>
    <s v="GB0033359141"/>
    <s v="   3"/>
    <s v="Approve Final Dividend"/>
    <x v="1"/>
    <s v="Mgmt"/>
    <s v="For"/>
    <x v="0"/>
    <s v=""/>
    <m/>
  </r>
  <r>
    <x v="5"/>
    <s v="ECK"/>
    <x v="4"/>
    <s v="United Kingdom"/>
    <s v="G2917Y106"/>
    <s v="Annual"/>
    <s v="09/11/2023"/>
    <s v="GB0033359141"/>
    <s v="   4"/>
    <s v="Re-elect Christopher Humphrey as Director"/>
    <x v="2"/>
    <s v="Mgmt"/>
    <s v="For"/>
    <x v="1"/>
    <s v="[RU-M0201-028] Vote against Nominating/Governance Committee member for failure to adequately account for diversity on the board."/>
    <m/>
  </r>
  <r>
    <x v="5"/>
    <s v="ECK"/>
    <x v="4"/>
    <s v="United Kingdom"/>
    <s v="G2917Y106"/>
    <s v="Annual"/>
    <s v="09/11/2023"/>
    <s v="GB0033359141"/>
    <s v="   5"/>
    <s v="Re-elect Guy Millward as Director"/>
    <x v="2"/>
    <s v="Mgmt"/>
    <s v="For"/>
    <x v="1"/>
    <s v="[RU-M0201-028] Vote against Nominating/Governance Committee member for failure to adequately account for diversity on the board."/>
    <m/>
  </r>
  <r>
    <x v="5"/>
    <s v="ECK"/>
    <x v="4"/>
    <s v="United Kingdom"/>
    <s v="G2917Y106"/>
    <s v="Annual"/>
    <s v="09/11/2023"/>
    <s v="GB0033359141"/>
    <s v="   6"/>
    <s v="Re-elect David Coghlan as Director"/>
    <x v="2"/>
    <s v="Mgmt"/>
    <s v="For"/>
    <x v="1"/>
    <s v="[RU-M0201-028] Vote against Nominating/Governance Committee member for failure to adequately account for diversity on the board."/>
    <m/>
  </r>
  <r>
    <x v="5"/>
    <s v="ECK"/>
    <x v="4"/>
    <s v="United Kingdom"/>
    <s v="G2917Y106"/>
    <s v="Annual"/>
    <s v="09/11/2023"/>
    <s v="GB0033359141"/>
    <s v="   7"/>
    <s v="Re-elect Nik Philpot as Director"/>
    <x v="2"/>
    <s v="Mgmt"/>
    <s v="For"/>
    <x v="0"/>
    <s v=""/>
    <m/>
  </r>
  <r>
    <x v="5"/>
    <s v="ECK"/>
    <x v="4"/>
    <s v="United Kingdom"/>
    <s v="G2917Y106"/>
    <s v="Annual"/>
    <s v="09/11/2023"/>
    <s v="GB0033359141"/>
    <s v="   8"/>
    <s v="Re-elect Chrissie Herbert as Director"/>
    <x v="2"/>
    <s v="Mgmt"/>
    <s v="For"/>
    <x v="0"/>
    <s v=""/>
    <m/>
  </r>
  <r>
    <x v="5"/>
    <s v="ECK"/>
    <x v="4"/>
    <s v="United Kingdom"/>
    <s v="G2917Y106"/>
    <s v="Annual"/>
    <s v="09/11/2023"/>
    <s v="GB0033359141"/>
    <s v="   9"/>
    <s v="Reappoint PricewaterhouseCoopers LLP as Auditors and Authorise Their Remuneration"/>
    <x v="3"/>
    <s v="Mgmt"/>
    <s v="For"/>
    <x v="0"/>
    <s v=""/>
    <m/>
  </r>
  <r>
    <x v="5"/>
    <s v="ECK"/>
    <x v="4"/>
    <s v="United Kingdom"/>
    <s v="G2917Y106"/>
    <s v="Annual"/>
    <s v="09/11/2023"/>
    <s v="GB0033359141"/>
    <s v="   10"/>
    <s v="Authorise Issue of Equity"/>
    <x v="1"/>
    <s v="Mgmt"/>
    <s v="For"/>
    <x v="0"/>
    <s v=""/>
    <m/>
  </r>
  <r>
    <x v="5"/>
    <s v="ECK"/>
    <x v="4"/>
    <s v="United Kingdom"/>
    <s v="G2917Y106"/>
    <s v="Annual"/>
    <s v="09/11/2023"/>
    <s v="GB0033359141"/>
    <s v="   11"/>
    <s v="Authorise Issue of Equity without Pre-emptive Rights"/>
    <x v="1"/>
    <s v="Mgmt"/>
    <s v="For"/>
    <x v="0"/>
    <s v=""/>
    <m/>
  </r>
  <r>
    <x v="5"/>
    <s v="ECK"/>
    <x v="4"/>
    <s v="United Kingdom"/>
    <s v="G2917Y106"/>
    <s v="Annual"/>
    <s v="09/11/2023"/>
    <s v="GB0033359141"/>
    <s v="   12"/>
    <s v="Authorise Issue of Equity without Pre-emptive Rights in Connection with an Acquisition or Other Capital Investment"/>
    <x v="1"/>
    <s v="Mgmt"/>
    <s v="For"/>
    <x v="0"/>
    <s v=""/>
    <m/>
  </r>
  <r>
    <x v="5"/>
    <s v="ECK"/>
    <x v="4"/>
    <s v="United Kingdom"/>
    <s v="G2917Y106"/>
    <s v="Annual"/>
    <s v="09/11/2023"/>
    <s v="GB0033359141"/>
    <s v="   13"/>
    <s v="Authorise Market Purchase of Ordinary Shares"/>
    <x v="1"/>
    <s v="Mgmt"/>
    <s v="For"/>
    <x v="0"/>
    <s v=""/>
    <m/>
  </r>
  <r>
    <x v="6"/>
    <s v="FRP"/>
    <x v="5"/>
    <s v="United Kingdom"/>
    <s v="G371BX103"/>
    <s v="Annual"/>
    <s v="09/26/2023"/>
    <s v="GB00BL9BW044"/>
    <s v="   1"/>
    <s v="Accept Financial Statements and Statutory Reports"/>
    <x v="0"/>
    <s v="Mgmt"/>
    <s v="For"/>
    <x v="0"/>
    <s v=""/>
    <m/>
  </r>
  <r>
    <x v="6"/>
    <s v="FRP"/>
    <x v="5"/>
    <s v="United Kingdom"/>
    <s v="G371BX103"/>
    <s v="Annual"/>
    <s v="09/26/2023"/>
    <s v="GB00BL9BW044"/>
    <s v="   2"/>
    <s v="Approve Remuneration Report"/>
    <x v="0"/>
    <s v="Mgmt"/>
    <s v="For"/>
    <x v="0"/>
    <s v="."/>
    <m/>
  </r>
  <r>
    <x v="6"/>
    <s v="FRP"/>
    <x v="5"/>
    <s v="United Kingdom"/>
    <s v="G371BX103"/>
    <s v="Annual"/>
    <s v="09/26/2023"/>
    <s v="GB00BL9BW044"/>
    <s v="   3"/>
    <s v="Re-elect Nigel Guy as Director"/>
    <x v="2"/>
    <s v="Mgmt"/>
    <s v="For"/>
    <x v="0"/>
    <s v=""/>
    <m/>
  </r>
  <r>
    <x v="6"/>
    <s v="FRP"/>
    <x v="5"/>
    <s v="United Kingdom"/>
    <s v="G371BX103"/>
    <s v="Annual"/>
    <s v="09/26/2023"/>
    <s v="GB00BL9BW044"/>
    <s v="   4"/>
    <s v="Re-elect Geoffrey Rowley as Director"/>
    <x v="2"/>
    <s v="Mgmt"/>
    <s v="For"/>
    <x v="0"/>
    <s v=""/>
    <m/>
  </r>
  <r>
    <x v="6"/>
    <s v="FRP"/>
    <x v="5"/>
    <s v="United Kingdom"/>
    <s v="G371BX103"/>
    <s v="Annual"/>
    <s v="09/26/2023"/>
    <s v="GB00BL9BW044"/>
    <s v="   5"/>
    <s v="Re-elect Jeremy French as Director"/>
    <x v="2"/>
    <s v="Mgmt"/>
    <s v="For"/>
    <x v="0"/>
    <s v=""/>
    <m/>
  </r>
  <r>
    <x v="6"/>
    <s v="FRP"/>
    <x v="5"/>
    <s v="United Kingdom"/>
    <s v="G371BX103"/>
    <s v="Annual"/>
    <s v="09/26/2023"/>
    <s v="GB00BL9BW044"/>
    <s v="   6"/>
    <s v="Re-elect Gavin Jones as Director"/>
    <x v="2"/>
    <s v="Mgmt"/>
    <s v="For"/>
    <x v="0"/>
    <s v=""/>
    <m/>
  </r>
  <r>
    <x v="6"/>
    <s v="FRP"/>
    <x v="5"/>
    <s v="United Kingdom"/>
    <s v="G371BX103"/>
    <s v="Annual"/>
    <s v="09/26/2023"/>
    <s v="GB00BL9BW044"/>
    <s v="   7"/>
    <s v="Re-elect Claire Balmforth as Director"/>
    <x v="2"/>
    <s v="Mgmt"/>
    <s v="For"/>
    <x v="0"/>
    <s v="[LN-M0550-001] Remuneration arrangements are poorly structured."/>
    <m/>
  </r>
  <r>
    <x v="6"/>
    <s v="FRP"/>
    <x v="5"/>
    <s v="United Kingdom"/>
    <s v="G371BX103"/>
    <s v="Annual"/>
    <s v="09/26/2023"/>
    <s v="GB00BL9BW044"/>
    <s v="   8"/>
    <s v="Re-elect David Chubb as Director"/>
    <x v="2"/>
    <s v="Mgmt"/>
    <s v="For"/>
    <x v="0"/>
    <s v="[LN-M0550-001] Remuneration arrangements are poorly structured."/>
    <m/>
  </r>
  <r>
    <x v="6"/>
    <s v="FRP"/>
    <x v="5"/>
    <s v="United Kingdom"/>
    <s v="G371BX103"/>
    <s v="Annual"/>
    <s v="09/26/2023"/>
    <s v="GB00BL9BW044"/>
    <s v="   9"/>
    <s v="Elect Kathryn Fleming as Director"/>
    <x v="2"/>
    <s v="Mgmt"/>
    <s v="For"/>
    <x v="0"/>
    <s v=""/>
    <m/>
  </r>
  <r>
    <x v="6"/>
    <s v="FRP"/>
    <x v="5"/>
    <s v="United Kingdom"/>
    <s v="G371BX103"/>
    <s v="Annual"/>
    <s v="09/26/2023"/>
    <s v="GB00BL9BW044"/>
    <s v="   10"/>
    <s v="Reappoint Mazars LLP as Auditors"/>
    <x v="3"/>
    <s v="Mgmt"/>
    <s v="For"/>
    <x v="0"/>
    <s v=""/>
    <m/>
  </r>
  <r>
    <x v="6"/>
    <s v="FRP"/>
    <x v="5"/>
    <s v="United Kingdom"/>
    <s v="G371BX103"/>
    <s v="Annual"/>
    <s v="09/26/2023"/>
    <s v="GB00BL9BW044"/>
    <s v="   11"/>
    <s v="Authorise Board to Fix Remuneration of Auditors"/>
    <x v="3"/>
    <s v="Mgmt"/>
    <s v="For"/>
    <x v="0"/>
    <s v=""/>
    <m/>
  </r>
  <r>
    <x v="6"/>
    <s v="FRP"/>
    <x v="5"/>
    <s v="United Kingdom"/>
    <s v="G371BX103"/>
    <s v="Annual"/>
    <s v="09/26/2023"/>
    <s v="GB00BL9BW044"/>
    <s v="   12"/>
    <s v="Approve Final Dividend"/>
    <x v="1"/>
    <s v="Mgmt"/>
    <s v="For"/>
    <x v="0"/>
    <s v=""/>
    <m/>
  </r>
  <r>
    <x v="6"/>
    <s v="FRP"/>
    <x v="5"/>
    <s v="United Kingdom"/>
    <s v="G371BX103"/>
    <s v="Annual"/>
    <s v="09/26/2023"/>
    <s v="GB00BL9BW044"/>
    <s v="   13"/>
    <s v="Authorise Issue of Equity"/>
    <x v="1"/>
    <s v="Mgmt"/>
    <s v="For"/>
    <x v="0"/>
    <s v=""/>
    <m/>
  </r>
  <r>
    <x v="6"/>
    <s v="FRP"/>
    <x v="5"/>
    <s v="United Kingdom"/>
    <s v="G371BX103"/>
    <s v="Annual"/>
    <s v="09/26/2023"/>
    <s v="GB00BL9BW044"/>
    <s v="   14"/>
    <s v="Authorise Issue of Equity without Pre-emptive Rights"/>
    <x v="1"/>
    <s v="Mgmt"/>
    <s v="For"/>
    <x v="0"/>
    <s v=""/>
    <m/>
  </r>
  <r>
    <x v="6"/>
    <s v="FRP"/>
    <x v="5"/>
    <s v="United Kingdom"/>
    <s v="G371BX103"/>
    <s v="Annual"/>
    <s v="09/26/2023"/>
    <s v="GB00BL9BW044"/>
    <s v="   15"/>
    <s v="Authorise Issue of Equity without Pre-emptive Rights in Connection with an Acquisition or Other Capital Investment"/>
    <x v="1"/>
    <s v="Mgmt"/>
    <s v="For"/>
    <x v="0"/>
    <s v=""/>
    <m/>
  </r>
  <r>
    <x v="6"/>
    <s v="FRP"/>
    <x v="5"/>
    <s v="United Kingdom"/>
    <s v="G371BX103"/>
    <s v="Annual"/>
    <s v="09/26/2023"/>
    <s v="GB00BL9BW044"/>
    <s v="   16"/>
    <s v="Authorise Market Purchase of Ordinary Shares"/>
    <x v="1"/>
    <s v="Mgmt"/>
    <s v="For"/>
    <x v="0"/>
    <s v=""/>
    <m/>
  </r>
  <r>
    <x v="7"/>
    <s v="FSTA"/>
    <x v="6"/>
    <s v="United Kingdom"/>
    <s v="G36904160"/>
    <s v="Annual"/>
    <s v="07/18/2023"/>
    <s v="GB00B1YPC344"/>
    <s v="   1"/>
    <s v="Accept Financial Statements and Statutory Reports"/>
    <x v="0"/>
    <s v="Mgmt"/>
    <s v="For"/>
    <x v="0"/>
    <s v=""/>
    <m/>
  </r>
  <r>
    <x v="7"/>
    <s v="FSTA"/>
    <x v="6"/>
    <s v="United Kingdom"/>
    <s v="G36904160"/>
    <s v="Annual"/>
    <s v="07/18/2023"/>
    <s v="GB00B1YPC344"/>
    <s v="   2"/>
    <s v="Approve Final Dividend"/>
    <x v="1"/>
    <s v="Mgmt"/>
    <s v="For"/>
    <x v="0"/>
    <s v=""/>
    <m/>
  </r>
  <r>
    <x v="7"/>
    <s v="FSTA"/>
    <x v="6"/>
    <s v="United Kingdom"/>
    <s v="G36904160"/>
    <s v="Annual"/>
    <s v="07/18/2023"/>
    <s v="GB00B1YPC344"/>
    <s v="   3"/>
    <s v="Approve Remuneration Report"/>
    <x v="0"/>
    <s v="Mgmt"/>
    <s v="For"/>
    <x v="0"/>
    <s v=""/>
    <m/>
  </r>
  <r>
    <x v="7"/>
    <s v="FSTA"/>
    <x v="6"/>
    <s v="United Kingdom"/>
    <s v="G36904160"/>
    <s v="Annual"/>
    <s v="07/18/2023"/>
    <s v="GB00B1YPC344"/>
    <s v="   4"/>
    <s v="Elect Dawn Browne as Director"/>
    <x v="2"/>
    <s v="Mgmt"/>
    <s v="For"/>
    <x v="0"/>
    <s v=""/>
    <m/>
  </r>
  <r>
    <x v="7"/>
    <s v="FSTA"/>
    <x v="6"/>
    <s v="United Kingdom"/>
    <s v="G36904160"/>
    <s v="Annual"/>
    <s v="07/18/2023"/>
    <s v="GB00B1YPC344"/>
    <s v="   5"/>
    <s v="Re-elect Helen Jones as Director"/>
    <x v="2"/>
    <s v="Mgmt"/>
    <s v="For"/>
    <x v="0"/>
    <s v="[LN-M0201-007] As nomination committee member, responsible for lack of independence.[SF-M0201-019] Nominee serves on an excessive number of public company boards, which we believe raises substantial concerns about the director's ability to exercise sufficient oversight on this board."/>
    <m/>
  </r>
  <r>
    <x v="7"/>
    <s v="FSTA"/>
    <x v="6"/>
    <s v="United Kingdom"/>
    <s v="G36904160"/>
    <s v="Annual"/>
    <s v="07/18/2023"/>
    <s v="GB00B1YPC344"/>
    <s v="   6"/>
    <s v="Re-elect Robin Rowland as Director"/>
    <x v="2"/>
    <s v="Mgmt"/>
    <s v="For"/>
    <x v="0"/>
    <s v="[LN-M0201-007] As nomination committee member, responsible for lack of independence."/>
    <m/>
  </r>
  <r>
    <x v="7"/>
    <s v="FSTA"/>
    <x v="6"/>
    <s v="United Kingdom"/>
    <s v="G36904160"/>
    <s v="Annual"/>
    <s v="07/18/2023"/>
    <s v="GB00B1YPC344"/>
    <s v="   7"/>
    <s v="Re-elect Juliette Stacey as Director"/>
    <x v="2"/>
    <s v="Mgmt"/>
    <s v="For"/>
    <x v="0"/>
    <s v="[LN-M0201-007] As nomination committee member, responsible for lack of independence."/>
    <m/>
  </r>
  <r>
    <x v="7"/>
    <s v="FSTA"/>
    <x v="6"/>
    <s v="United Kingdom"/>
    <s v="G36904160"/>
    <s v="Annual"/>
    <s v="07/18/2023"/>
    <s v="GB00B1YPC344"/>
    <s v="   8"/>
    <s v="Reappoint Ernst &amp; Young LLP as Auditors"/>
    <x v="3"/>
    <s v="Mgmt"/>
    <s v="For"/>
    <x v="0"/>
    <s v=""/>
    <m/>
  </r>
  <r>
    <x v="7"/>
    <s v="FSTA"/>
    <x v="6"/>
    <s v="United Kingdom"/>
    <s v="G36904160"/>
    <s v="Annual"/>
    <s v="07/18/2023"/>
    <s v="GB00B1YPC344"/>
    <s v="   9"/>
    <s v="Authorise Board to Fix Remuneration of Auditors"/>
    <x v="3"/>
    <s v="Mgmt"/>
    <s v="For"/>
    <x v="0"/>
    <s v=""/>
    <m/>
  </r>
  <r>
    <x v="7"/>
    <s v="FSTA"/>
    <x v="6"/>
    <s v="United Kingdom"/>
    <s v="G36904160"/>
    <s v="Annual"/>
    <s v="07/18/2023"/>
    <s v="GB00B1YPC344"/>
    <s v="   10"/>
    <s v="Authorise Issue of Equity"/>
    <x v="1"/>
    <s v="Mgmt"/>
    <s v="For"/>
    <x v="0"/>
    <s v=""/>
    <m/>
  </r>
  <r>
    <x v="7"/>
    <s v="FSTA"/>
    <x v="6"/>
    <s v="United Kingdom"/>
    <s v="G36904160"/>
    <s v="Annual"/>
    <s v="07/18/2023"/>
    <s v="GB00B1YPC344"/>
    <s v="   11"/>
    <s v="Authorise Issue of Equity without Pre-emptive Rights"/>
    <x v="1"/>
    <s v="Mgmt"/>
    <s v="For"/>
    <x v="0"/>
    <s v=""/>
    <m/>
  </r>
  <r>
    <x v="7"/>
    <s v="FSTA"/>
    <x v="6"/>
    <s v="United Kingdom"/>
    <s v="G36904160"/>
    <s v="Annual"/>
    <s v="07/18/2023"/>
    <s v="GB00B1YPC344"/>
    <s v="   12"/>
    <s v="Authorise Market Purchase of A Ordinary Shares"/>
    <x v="1"/>
    <s v="Mgmt"/>
    <s v="For"/>
    <x v="0"/>
    <s v=""/>
    <m/>
  </r>
  <r>
    <x v="7"/>
    <s v="FSTA"/>
    <x v="6"/>
    <s v="United Kingdom"/>
    <s v="G36904160"/>
    <s v="Annual"/>
    <s v="07/18/2023"/>
    <s v="GB00B1YPC344"/>
    <s v="   13"/>
    <s v="Authorise the Company to Call General Meeting with Two Weeks' Notice"/>
    <x v="1"/>
    <s v="Mgmt"/>
    <s v="For"/>
    <x v="0"/>
    <s v=""/>
    <m/>
  </r>
  <r>
    <x v="8"/>
    <s v="FUTR"/>
    <x v="7"/>
    <s v="United Kingdom"/>
    <s v="G37005132"/>
    <s v="Special"/>
    <s v="08/01/2023"/>
    <s v="GB00BYZN9041"/>
    <s v="   1"/>
    <s v="Authorise Market Purchase of Ordinary Shares"/>
    <x v="1"/>
    <s v="Mgmt"/>
    <s v="For"/>
    <x v="0"/>
    <s v=""/>
    <m/>
  </r>
  <r>
    <x v="9"/>
    <s v="GAW"/>
    <x v="8"/>
    <s v="United Kingdom"/>
    <s v="G3715N102"/>
    <s v="Annual"/>
    <s v="09/18/2023"/>
    <s v="GB0003718474"/>
    <s v="   1"/>
    <s v="Accept Financial Statements and Statutory Reports"/>
    <x v="0"/>
    <s v="Mgmt"/>
    <s v="For"/>
    <x v="0"/>
    <s v=""/>
    <m/>
  </r>
  <r>
    <x v="9"/>
    <s v="GAW"/>
    <x v="8"/>
    <s v="United Kingdom"/>
    <s v="G3715N102"/>
    <s v="Annual"/>
    <s v="09/18/2023"/>
    <s v="GB0003718474"/>
    <s v="   2"/>
    <s v="Re-elect Kevin Rountree as Director"/>
    <x v="2"/>
    <s v="Mgmt"/>
    <s v="For"/>
    <x v="0"/>
    <s v=""/>
    <m/>
  </r>
  <r>
    <x v="9"/>
    <s v="GAW"/>
    <x v="8"/>
    <s v="United Kingdom"/>
    <s v="G3715N102"/>
    <s v="Annual"/>
    <s v="09/18/2023"/>
    <s v="GB0003718474"/>
    <s v="   3"/>
    <s v="Re-elect Rachel Tongue as Director"/>
    <x v="2"/>
    <s v="Mgmt"/>
    <s v="For"/>
    <x v="0"/>
    <s v=""/>
    <m/>
  </r>
  <r>
    <x v="9"/>
    <s v="GAW"/>
    <x v="8"/>
    <s v="United Kingdom"/>
    <s v="G3715N102"/>
    <s v="Annual"/>
    <s v="09/18/2023"/>
    <s v="GB0003718474"/>
    <s v="   4"/>
    <s v="Re-elect John Brewis as Director"/>
    <x v="2"/>
    <s v="Mgmt"/>
    <s v="For"/>
    <x v="0"/>
    <s v=""/>
    <m/>
  </r>
  <r>
    <x v="9"/>
    <s v="GAW"/>
    <x v="8"/>
    <s v="United Kingdom"/>
    <s v="G3715N102"/>
    <s v="Annual"/>
    <s v="09/18/2023"/>
    <s v="GB0003718474"/>
    <s v="   5"/>
    <s v="Re-elect Kate Marsh as Director"/>
    <x v="2"/>
    <s v="Mgmt"/>
    <s v="For"/>
    <x v="0"/>
    <s v=""/>
    <m/>
  </r>
  <r>
    <x v="9"/>
    <s v="GAW"/>
    <x v="8"/>
    <s v="United Kingdom"/>
    <s v="G3715N102"/>
    <s v="Annual"/>
    <s v="09/18/2023"/>
    <s v="GB0003718474"/>
    <s v="   6"/>
    <s v="Re-elect Randal Casson as Director"/>
    <x v="2"/>
    <s v="Mgmt"/>
    <s v="For"/>
    <x v="0"/>
    <s v=""/>
    <m/>
  </r>
  <r>
    <x v="9"/>
    <s v="GAW"/>
    <x v="8"/>
    <s v="United Kingdom"/>
    <s v="G3715N102"/>
    <s v="Annual"/>
    <s v="09/18/2023"/>
    <s v="GB0003718474"/>
    <s v="   7"/>
    <s v="Elect Mark Lam as Director"/>
    <x v="2"/>
    <s v="Mgmt"/>
    <s v="For"/>
    <x v="0"/>
    <s v=""/>
    <m/>
  </r>
  <r>
    <x v="9"/>
    <s v="GAW"/>
    <x v="8"/>
    <s v="United Kingdom"/>
    <s v="G3715N102"/>
    <s v="Annual"/>
    <s v="09/18/2023"/>
    <s v="GB0003718474"/>
    <s v="   8"/>
    <s v="Reappoint KPMG LLP as Auditors"/>
    <x v="3"/>
    <s v="Mgmt"/>
    <s v="For"/>
    <x v="0"/>
    <s v=""/>
    <m/>
  </r>
  <r>
    <x v="9"/>
    <s v="GAW"/>
    <x v="8"/>
    <s v="United Kingdom"/>
    <s v="G3715N102"/>
    <s v="Annual"/>
    <s v="09/18/2023"/>
    <s v="GB0003718474"/>
    <s v="   9"/>
    <s v="Authorise Board to Fix Remuneration of Auditors"/>
    <x v="3"/>
    <s v="Mgmt"/>
    <s v="For"/>
    <x v="0"/>
    <s v=""/>
    <m/>
  </r>
  <r>
    <x v="9"/>
    <s v="GAW"/>
    <x v="8"/>
    <s v="United Kingdom"/>
    <s v="G3715N102"/>
    <s v="Annual"/>
    <s v="09/18/2023"/>
    <s v="GB0003718474"/>
    <s v="   10"/>
    <s v="Approve Remuneration Report"/>
    <x v="0"/>
    <s v="Mgmt"/>
    <s v="For"/>
    <x v="0"/>
    <s v=""/>
    <m/>
  </r>
  <r>
    <x v="9"/>
    <s v="GAW"/>
    <x v="8"/>
    <s v="United Kingdom"/>
    <s v="G3715N102"/>
    <s v="Annual"/>
    <s v="09/18/2023"/>
    <s v="GB0003718474"/>
    <s v="   11"/>
    <s v="Authorise Issue of Equity"/>
    <x v="1"/>
    <s v="Mgmt"/>
    <s v="For"/>
    <x v="0"/>
    <s v=""/>
    <m/>
  </r>
  <r>
    <x v="9"/>
    <s v="GAW"/>
    <x v="8"/>
    <s v="United Kingdom"/>
    <s v="G3715N102"/>
    <s v="Annual"/>
    <s v="09/18/2023"/>
    <s v="GB0003718474"/>
    <s v="   12"/>
    <s v="Authorise Issue of Equity without Pre-emptive Rights"/>
    <x v="1"/>
    <s v="Mgmt"/>
    <s v="For"/>
    <x v="0"/>
    <s v=""/>
    <m/>
  </r>
  <r>
    <x v="9"/>
    <s v="GAW"/>
    <x v="8"/>
    <s v="United Kingdom"/>
    <s v="G3715N102"/>
    <s v="Annual"/>
    <s v="09/18/2023"/>
    <s v="GB0003718474"/>
    <s v="   13"/>
    <s v="Authorise Issue of Equity without Pre-emptive Rights in Connection With an Acquisition or Other Capital Investment"/>
    <x v="1"/>
    <s v="Mgmt"/>
    <s v="For"/>
    <x v="0"/>
    <s v=""/>
    <m/>
  </r>
  <r>
    <x v="9"/>
    <s v="GAW"/>
    <x v="8"/>
    <s v="United Kingdom"/>
    <s v="G3715N102"/>
    <s v="Annual"/>
    <s v="09/18/2023"/>
    <s v="GB0003718474"/>
    <s v="   14"/>
    <s v="Authorise Market Purchase of Ordinary Shares"/>
    <x v="1"/>
    <s v="Mgmt"/>
    <s v="For"/>
    <x v="0"/>
    <s v=""/>
    <m/>
  </r>
  <r>
    <x v="9"/>
    <s v="GAW"/>
    <x v="8"/>
    <s v="United Kingdom"/>
    <s v="G3715N102"/>
    <s v="Annual"/>
    <s v="09/18/2023"/>
    <s v="GB0003718474"/>
    <s v="   15"/>
    <s v="Approve Matters Relating to the Dividend Rectification"/>
    <x v="1"/>
    <s v="Mgmt"/>
    <s v="None"/>
    <x v="0"/>
    <s v=""/>
    <m/>
  </r>
  <r>
    <x v="10"/>
    <s v="DATA"/>
    <x v="9"/>
    <s v="United Kingdom"/>
    <s v="G3932U111"/>
    <s v="Special"/>
    <s v="07/21/2023"/>
    <s v="GB00BR3VDF43"/>
    <s v="   1"/>
    <s v="Approve Capital Reorganisation"/>
    <x v="1"/>
    <s v="Mgmt"/>
    <s v="For"/>
    <x v="0"/>
    <s v=""/>
    <m/>
  </r>
  <r>
    <x v="11"/>
    <s v="GPE"/>
    <x v="10"/>
    <s v="United Kingdom"/>
    <s v="G40712211"/>
    <s v="Annual"/>
    <s v="07/04/2023"/>
    <s v="GB00BF5H9P87"/>
    <s v="   1"/>
    <s v="Accept Financial Statements and Statutory Reports"/>
    <x v="0"/>
    <s v="Mgmt"/>
    <s v="For"/>
    <x v="0"/>
    <s v=""/>
    <m/>
  </r>
  <r>
    <x v="11"/>
    <s v="GPE"/>
    <x v="10"/>
    <s v="United Kingdom"/>
    <s v="G40712211"/>
    <s v="Annual"/>
    <s v="07/04/2023"/>
    <s v="GB00BF5H9P87"/>
    <s v="   2"/>
    <s v="Approve Final Dividend"/>
    <x v="1"/>
    <s v="Mgmt"/>
    <s v="For"/>
    <x v="0"/>
    <s v=""/>
    <m/>
  </r>
  <r>
    <x v="11"/>
    <s v="GPE"/>
    <x v="10"/>
    <s v="United Kingdom"/>
    <s v="G40712211"/>
    <s v="Annual"/>
    <s v="07/04/2023"/>
    <s v="GB00BF5H9P87"/>
    <s v="   3"/>
    <s v="Approve Remuneration Report"/>
    <x v="0"/>
    <s v="Mgmt"/>
    <s v="For"/>
    <x v="0"/>
    <s v=""/>
    <m/>
  </r>
  <r>
    <x v="11"/>
    <s v="GPE"/>
    <x v="10"/>
    <s v="United Kingdom"/>
    <s v="G40712211"/>
    <s v="Annual"/>
    <s v="07/04/2023"/>
    <s v="GB00BF5H9P87"/>
    <s v="   4"/>
    <s v="Approve Remuneration Policy"/>
    <x v="4"/>
    <s v="Mgmt"/>
    <s v="For"/>
    <x v="0"/>
    <s v=""/>
    <m/>
  </r>
  <r>
    <x v="11"/>
    <s v="GPE"/>
    <x v="10"/>
    <s v="United Kingdom"/>
    <s v="G40712211"/>
    <s v="Annual"/>
    <s v="07/04/2023"/>
    <s v="GB00BF5H9P87"/>
    <s v="   5"/>
    <s v="Re-elect Richard Mully as Director"/>
    <x v="2"/>
    <s v="Mgmt"/>
    <s v="For"/>
    <x v="0"/>
    <s v=""/>
    <m/>
  </r>
  <r>
    <x v="11"/>
    <s v="GPE"/>
    <x v="10"/>
    <s v="United Kingdom"/>
    <s v="G40712211"/>
    <s v="Annual"/>
    <s v="07/04/2023"/>
    <s v="GB00BF5H9P87"/>
    <s v="   6"/>
    <s v="Re-elect Toby Courtauld as Director"/>
    <x v="2"/>
    <s v="Mgmt"/>
    <s v="For"/>
    <x v="0"/>
    <s v=""/>
    <m/>
  </r>
  <r>
    <x v="11"/>
    <s v="GPE"/>
    <x v="10"/>
    <s v="United Kingdom"/>
    <s v="G40712211"/>
    <s v="Annual"/>
    <s v="07/04/2023"/>
    <s v="GB00BF5H9P87"/>
    <s v="   7"/>
    <s v="Re-elect Nick Sanderson as Director"/>
    <x v="2"/>
    <s v="Mgmt"/>
    <s v="For"/>
    <x v="0"/>
    <s v=""/>
    <m/>
  </r>
  <r>
    <x v="11"/>
    <s v="GPE"/>
    <x v="10"/>
    <s v="United Kingdom"/>
    <s v="G40712211"/>
    <s v="Annual"/>
    <s v="07/04/2023"/>
    <s v="GB00BF5H9P87"/>
    <s v="   8"/>
    <s v="Re-elect Dan Nicholson as Director"/>
    <x v="2"/>
    <s v="Mgmt"/>
    <s v="For"/>
    <x v="0"/>
    <s v=""/>
    <m/>
  </r>
  <r>
    <x v="11"/>
    <s v="GPE"/>
    <x v="10"/>
    <s v="United Kingdom"/>
    <s v="G40712211"/>
    <s v="Annual"/>
    <s v="07/04/2023"/>
    <s v="GB00BF5H9P87"/>
    <s v="   9"/>
    <s v="Re-elect Nick Hampton as Director"/>
    <x v="2"/>
    <s v="Mgmt"/>
    <s v="For"/>
    <x v="0"/>
    <s v=""/>
    <m/>
  </r>
  <r>
    <x v="11"/>
    <s v="GPE"/>
    <x v="10"/>
    <s v="United Kingdom"/>
    <s v="G40712211"/>
    <s v="Annual"/>
    <s v="07/04/2023"/>
    <s v="GB00BF5H9P87"/>
    <s v="   10"/>
    <s v="Re-elect Mark Anderson as Director"/>
    <x v="2"/>
    <s v="Mgmt"/>
    <s v="For"/>
    <x v="0"/>
    <s v=""/>
    <m/>
  </r>
  <r>
    <x v="11"/>
    <s v="GPE"/>
    <x v="10"/>
    <s v="United Kingdom"/>
    <s v="G40712211"/>
    <s v="Annual"/>
    <s v="07/04/2023"/>
    <s v="GB00BF5H9P87"/>
    <s v="   11"/>
    <s v="Re-elect Vicky Jarman as Director"/>
    <x v="2"/>
    <s v="Mgmt"/>
    <s v="For"/>
    <x v="0"/>
    <s v=""/>
    <m/>
  </r>
  <r>
    <x v="11"/>
    <s v="GPE"/>
    <x v="10"/>
    <s v="United Kingdom"/>
    <s v="G40712211"/>
    <s v="Annual"/>
    <s v="07/04/2023"/>
    <s v="GB00BF5H9P87"/>
    <s v="   12"/>
    <s v="Elect Champa Magesh as Director"/>
    <x v="2"/>
    <s v="Mgmt"/>
    <s v="For"/>
    <x v="0"/>
    <s v=""/>
    <m/>
  </r>
  <r>
    <x v="11"/>
    <s v="GPE"/>
    <x v="10"/>
    <s v="United Kingdom"/>
    <s v="G40712211"/>
    <s v="Annual"/>
    <s v="07/04/2023"/>
    <s v="GB00BF5H9P87"/>
    <s v="   13"/>
    <s v="Re-elect Emma Woods as Director"/>
    <x v="2"/>
    <s v="Mgmt"/>
    <s v="For"/>
    <x v="0"/>
    <s v=""/>
    <m/>
  </r>
  <r>
    <x v="11"/>
    <s v="GPE"/>
    <x v="10"/>
    <s v="United Kingdom"/>
    <s v="G40712211"/>
    <s v="Annual"/>
    <s v="07/04/2023"/>
    <s v="GB00BF5H9P87"/>
    <s v="   14"/>
    <s v="Appoint PricewaterhouseCoopers LLP as Auditors"/>
    <x v="3"/>
    <s v="Mgmt"/>
    <s v="For"/>
    <x v="0"/>
    <s v=""/>
    <m/>
  </r>
  <r>
    <x v="11"/>
    <s v="GPE"/>
    <x v="10"/>
    <s v="United Kingdom"/>
    <s v="G40712211"/>
    <s v="Annual"/>
    <s v="07/04/2023"/>
    <s v="GB00BF5H9P87"/>
    <s v="   15"/>
    <s v="Authorise the Audit Committee to Fix Remuneration of Auditors"/>
    <x v="3"/>
    <s v="Mgmt"/>
    <s v="For"/>
    <x v="0"/>
    <s v=""/>
    <m/>
  </r>
  <r>
    <x v="11"/>
    <s v="GPE"/>
    <x v="10"/>
    <s v="United Kingdom"/>
    <s v="G40712211"/>
    <s v="Annual"/>
    <s v="07/04/2023"/>
    <s v="GB00BF5H9P87"/>
    <s v="   16"/>
    <s v="Authorise Issue of Equity"/>
    <x v="1"/>
    <s v="Mgmt"/>
    <s v="For"/>
    <x v="0"/>
    <s v=""/>
    <m/>
  </r>
  <r>
    <x v="11"/>
    <s v="GPE"/>
    <x v="10"/>
    <s v="United Kingdom"/>
    <s v="G40712211"/>
    <s v="Annual"/>
    <s v="07/04/2023"/>
    <s v="GB00BF5H9P87"/>
    <s v="   17"/>
    <s v="Approve Restricted Share Plan"/>
    <x v="1"/>
    <s v="Mgmt"/>
    <s v="For"/>
    <x v="0"/>
    <s v=""/>
    <m/>
  </r>
  <r>
    <x v="11"/>
    <s v="GPE"/>
    <x v="10"/>
    <s v="United Kingdom"/>
    <s v="G40712211"/>
    <s v="Annual"/>
    <s v="07/04/2023"/>
    <s v="GB00BF5H9P87"/>
    <s v="   18"/>
    <s v="Authorise Issue of Equity without Pre-emptive Rights"/>
    <x v="1"/>
    <s v="Mgmt"/>
    <s v="For"/>
    <x v="0"/>
    <s v=""/>
    <m/>
  </r>
  <r>
    <x v="11"/>
    <s v="GPE"/>
    <x v="10"/>
    <s v="United Kingdom"/>
    <s v="G40712211"/>
    <s v="Annual"/>
    <s v="07/04/2023"/>
    <s v="GB00BF5H9P87"/>
    <s v="   19"/>
    <s v="Authorise Issue of Equity without Pre-emptive Rights in Connection with an Acquisition or Other Capital Investment"/>
    <x v="1"/>
    <s v="Mgmt"/>
    <s v="For"/>
    <x v="0"/>
    <s v=""/>
    <m/>
  </r>
  <r>
    <x v="11"/>
    <s v="GPE"/>
    <x v="10"/>
    <s v="United Kingdom"/>
    <s v="G40712211"/>
    <s v="Annual"/>
    <s v="07/04/2023"/>
    <s v="GB00BF5H9P87"/>
    <s v="   20"/>
    <s v="Authorise Market Purchase of Ordinary Shares"/>
    <x v="1"/>
    <s v="Mgmt"/>
    <s v="For"/>
    <x v="0"/>
    <s v=""/>
    <m/>
  </r>
  <r>
    <x v="11"/>
    <s v="GPE"/>
    <x v="10"/>
    <s v="United Kingdom"/>
    <s v="G40712211"/>
    <s v="Annual"/>
    <s v="07/04/2023"/>
    <s v="GB00BF5H9P87"/>
    <s v="   21"/>
    <s v="Authorise the Company to Call General Meeting with Two Weeks' Notice"/>
    <x v="1"/>
    <s v="Mgmt"/>
    <s v="For"/>
    <x v="0"/>
    <s v=""/>
    <m/>
  </r>
  <r>
    <x v="12"/>
    <s v="HFD"/>
    <x v="11"/>
    <s v="United Kingdom"/>
    <s v="G4280E105"/>
    <s v="Annual"/>
    <s v="09/04/2023"/>
    <s v="GB00B012TP20"/>
    <s v="   1"/>
    <s v="Accept Financial Statements and Statutory Reports"/>
    <x v="0"/>
    <s v="Mgmt"/>
    <s v="For"/>
    <x v="0"/>
    <s v=""/>
    <m/>
  </r>
  <r>
    <x v="12"/>
    <s v="HFD"/>
    <x v="11"/>
    <s v="United Kingdom"/>
    <s v="G4280E105"/>
    <s v="Annual"/>
    <s v="09/04/2023"/>
    <s v="GB00B012TP20"/>
    <s v="   2"/>
    <s v="Approve Final Dividend"/>
    <x v="1"/>
    <s v="Mgmt"/>
    <s v="For"/>
    <x v="0"/>
    <s v=""/>
    <m/>
  </r>
  <r>
    <x v="12"/>
    <s v="HFD"/>
    <x v="11"/>
    <s v="United Kingdom"/>
    <s v="G4280E105"/>
    <s v="Annual"/>
    <s v="09/04/2023"/>
    <s v="GB00B012TP20"/>
    <s v="   3"/>
    <s v="Approve Remuneration Report"/>
    <x v="0"/>
    <s v="Mgmt"/>
    <s v="For"/>
    <x v="0"/>
    <s v=""/>
    <m/>
  </r>
  <r>
    <x v="12"/>
    <s v="HFD"/>
    <x v="11"/>
    <s v="United Kingdom"/>
    <s v="G4280E105"/>
    <s v="Annual"/>
    <s v="09/04/2023"/>
    <s v="GB00B012TP20"/>
    <s v="   4"/>
    <s v="Approve Remuneration Policy"/>
    <x v="4"/>
    <s v="Mgmt"/>
    <s v="For"/>
    <x v="0"/>
    <s v=""/>
    <m/>
  </r>
  <r>
    <x v="12"/>
    <s v="HFD"/>
    <x v="11"/>
    <s v="United Kingdom"/>
    <s v="G4280E105"/>
    <s v="Annual"/>
    <s v="09/04/2023"/>
    <s v="GB00B012TP20"/>
    <s v="   5"/>
    <s v="Elect Tanvi Gokhale as Director"/>
    <x v="2"/>
    <s v="Mgmt"/>
    <s v="For"/>
    <x v="0"/>
    <s v=""/>
    <m/>
  </r>
  <r>
    <x v="12"/>
    <s v="HFD"/>
    <x v="11"/>
    <s v="United Kingdom"/>
    <s v="G4280E105"/>
    <s v="Annual"/>
    <s v="09/04/2023"/>
    <s v="GB00B012TP20"/>
    <s v="   6"/>
    <s v="Re-elect Keith Williams as Director"/>
    <x v="2"/>
    <s v="Mgmt"/>
    <s v="For"/>
    <x v="0"/>
    <s v=""/>
    <m/>
  </r>
  <r>
    <x v="12"/>
    <s v="HFD"/>
    <x v="11"/>
    <s v="United Kingdom"/>
    <s v="G4280E105"/>
    <s v="Annual"/>
    <s v="09/04/2023"/>
    <s v="GB00B012TP20"/>
    <s v="   7"/>
    <s v="Re-elect Jill Caseberry as Director"/>
    <x v="2"/>
    <s v="Mgmt"/>
    <s v="For"/>
    <x v="0"/>
    <s v=""/>
    <m/>
  </r>
  <r>
    <x v="12"/>
    <s v="HFD"/>
    <x v="11"/>
    <s v="United Kingdom"/>
    <s v="G4280E105"/>
    <s v="Annual"/>
    <s v="09/04/2023"/>
    <s v="GB00B012TP20"/>
    <s v="   8"/>
    <s v="Re-elect Tom Singer as Director"/>
    <x v="2"/>
    <s v="Mgmt"/>
    <s v="For"/>
    <x v="0"/>
    <s v=""/>
    <m/>
  </r>
  <r>
    <x v="12"/>
    <s v="HFD"/>
    <x v="11"/>
    <s v="United Kingdom"/>
    <s v="G4280E105"/>
    <s v="Annual"/>
    <s v="09/04/2023"/>
    <s v="GB00B012TP20"/>
    <s v="   9"/>
    <s v="Re-elect Graham Stapleton as Director"/>
    <x v="2"/>
    <s v="Mgmt"/>
    <s v="For"/>
    <x v="0"/>
    <s v=""/>
    <m/>
  </r>
  <r>
    <x v="12"/>
    <s v="HFD"/>
    <x v="11"/>
    <s v="United Kingdom"/>
    <s v="G4280E105"/>
    <s v="Annual"/>
    <s v="09/04/2023"/>
    <s v="GB00B012TP20"/>
    <s v="   10"/>
    <s v="Re-elect Jo Hartley as Director"/>
    <x v="2"/>
    <s v="Mgmt"/>
    <s v="For"/>
    <x v="0"/>
    <s v=""/>
    <m/>
  </r>
  <r>
    <x v="12"/>
    <s v="HFD"/>
    <x v="11"/>
    <s v="United Kingdom"/>
    <s v="G4280E105"/>
    <s v="Annual"/>
    <s v="09/04/2023"/>
    <s v="GB00B012TP20"/>
    <s v="   11"/>
    <s v="Reappoint BDO LLP as Auditors"/>
    <x v="3"/>
    <s v="Mgmt"/>
    <s v="For"/>
    <x v="0"/>
    <s v=""/>
    <m/>
  </r>
  <r>
    <x v="12"/>
    <s v="HFD"/>
    <x v="11"/>
    <s v="United Kingdom"/>
    <s v="G4280E105"/>
    <s v="Annual"/>
    <s v="09/04/2023"/>
    <s v="GB00B012TP20"/>
    <s v="   12"/>
    <s v="Authorise the Audit Committee to Fix Remuneration of Auditors"/>
    <x v="3"/>
    <s v="Mgmt"/>
    <s v="For"/>
    <x v="0"/>
    <s v=""/>
    <m/>
  </r>
  <r>
    <x v="12"/>
    <s v="HFD"/>
    <x v="11"/>
    <s v="United Kingdom"/>
    <s v="G4280E105"/>
    <s v="Annual"/>
    <s v="09/04/2023"/>
    <s v="GB00B012TP20"/>
    <s v="   13"/>
    <s v="Authorise UK Political Donations and Expenditure"/>
    <x v="1"/>
    <s v="Mgmt"/>
    <s v="For"/>
    <x v="0"/>
    <s v=""/>
    <m/>
  </r>
  <r>
    <x v="12"/>
    <s v="HFD"/>
    <x v="11"/>
    <s v="United Kingdom"/>
    <s v="G4280E105"/>
    <s v="Annual"/>
    <s v="09/04/2023"/>
    <s v="GB00B012TP20"/>
    <s v="   14"/>
    <s v="Authorise Issue of Equity"/>
    <x v="1"/>
    <s v="Mgmt"/>
    <s v="For"/>
    <x v="0"/>
    <s v=""/>
    <m/>
  </r>
  <r>
    <x v="12"/>
    <s v="HFD"/>
    <x v="11"/>
    <s v="United Kingdom"/>
    <s v="G4280E105"/>
    <s v="Annual"/>
    <s v="09/04/2023"/>
    <s v="GB00B012TP20"/>
    <s v="   15"/>
    <s v="Authorise Issue of Equity without Pre-emptive Rights"/>
    <x v="1"/>
    <s v="Mgmt"/>
    <s v="For"/>
    <x v="0"/>
    <s v=""/>
    <m/>
  </r>
  <r>
    <x v="12"/>
    <s v="HFD"/>
    <x v="11"/>
    <s v="United Kingdom"/>
    <s v="G4280E105"/>
    <s v="Annual"/>
    <s v="09/04/2023"/>
    <s v="GB00B012TP20"/>
    <s v="   16"/>
    <s v="Authorise Market Purchase of Ordinary Shares"/>
    <x v="1"/>
    <s v="Mgmt"/>
    <s v="For"/>
    <x v="0"/>
    <s v=""/>
    <m/>
  </r>
  <r>
    <x v="12"/>
    <s v="HFD"/>
    <x v="11"/>
    <s v="United Kingdom"/>
    <s v="G4280E105"/>
    <s v="Annual"/>
    <s v="09/04/2023"/>
    <s v="GB00B012TP20"/>
    <s v="   17"/>
    <s v="Authorise the Company to Call General Meeting with Two Weeks' Notice"/>
    <x v="1"/>
    <s v="Mgmt"/>
    <s v="For"/>
    <x v="0"/>
    <s v=""/>
    <m/>
  </r>
  <r>
    <x v="12"/>
    <s v="HFD"/>
    <x v="11"/>
    <s v="United Kingdom"/>
    <s v="G4280E105"/>
    <s v="Annual"/>
    <s v="09/04/2023"/>
    <s v="GB00B012TP20"/>
    <s v="   18"/>
    <s v="Approve Company Share Option Scheme"/>
    <x v="1"/>
    <s v="Mgmt"/>
    <s v="For"/>
    <x v="0"/>
    <s v=""/>
    <m/>
  </r>
  <r>
    <x v="12"/>
    <s v="HFD"/>
    <x v="11"/>
    <s v="United Kingdom"/>
    <s v="G4280E105"/>
    <s v="Annual"/>
    <s v="09/04/2023"/>
    <s v="GB00B012TP20"/>
    <s v="   19"/>
    <s v="Approve Save As You Earn Scheme and International Save As You Earn Scheme"/>
    <x v="1"/>
    <s v="Mgmt"/>
    <s v="For"/>
    <x v="0"/>
    <s v=""/>
    <m/>
  </r>
  <r>
    <x v="13"/>
    <s v="NFG"/>
    <x v="10"/>
    <s v="United Kingdom"/>
    <s v="G6500G109"/>
    <s v="Annual"/>
    <s v="07/04/2023"/>
    <s v="GB0030026057"/>
    <s v="   1"/>
    <s v="Accept Financial Statements and Statutory Reports"/>
    <x v="0"/>
    <s v="Mgmt"/>
    <s v="For"/>
    <x v="0"/>
    <s v=""/>
    <m/>
  </r>
  <r>
    <x v="13"/>
    <s v="NFG"/>
    <x v="10"/>
    <s v="United Kingdom"/>
    <s v="G6500G109"/>
    <s v="Annual"/>
    <s v="07/04/2023"/>
    <s v="GB0030026057"/>
    <s v="   2"/>
    <s v="Approve Remuneration Report"/>
    <x v="0"/>
    <s v="Mgmt"/>
    <s v="For"/>
    <x v="0"/>
    <s v=""/>
    <m/>
  </r>
  <r>
    <x v="13"/>
    <s v="NFG"/>
    <x v="10"/>
    <s v="United Kingdom"/>
    <s v="G6500G109"/>
    <s v="Annual"/>
    <s v="07/04/2023"/>
    <s v="GB0030026057"/>
    <s v="   3"/>
    <s v="Approve Final Dividend"/>
    <x v="1"/>
    <s v="Mgmt"/>
    <s v="For"/>
    <x v="0"/>
    <s v=""/>
    <m/>
  </r>
  <r>
    <x v="13"/>
    <s v="NFG"/>
    <x v="10"/>
    <s v="United Kingdom"/>
    <s v="G6500G109"/>
    <s v="Annual"/>
    <s v="07/04/2023"/>
    <s v="GB0030026057"/>
    <s v="   4"/>
    <s v="Elect Paul Butler as Director"/>
    <x v="2"/>
    <s v="Mgmt"/>
    <s v="For"/>
    <x v="0"/>
    <s v=""/>
    <m/>
  </r>
  <r>
    <x v="13"/>
    <s v="NFG"/>
    <x v="10"/>
    <s v="United Kingdom"/>
    <s v="G6500G109"/>
    <s v="Annual"/>
    <s v="07/04/2023"/>
    <s v="GB0030026057"/>
    <s v="   5"/>
    <s v="Re-elect Peter Harris as Director"/>
    <x v="2"/>
    <s v="Mgmt"/>
    <s v="For"/>
    <x v="0"/>
    <s v=""/>
    <m/>
  </r>
  <r>
    <x v="13"/>
    <s v="NFG"/>
    <x v="10"/>
    <s v="United Kingdom"/>
    <s v="G6500G109"/>
    <s v="Annual"/>
    <s v="07/04/2023"/>
    <s v="GB0030026057"/>
    <s v="   6"/>
    <s v="Re-elect Robyn Perriss as Director"/>
    <x v="2"/>
    <s v="Mgmt"/>
    <s v="For"/>
    <x v="0"/>
    <s v=""/>
    <m/>
  </r>
  <r>
    <x v="13"/>
    <s v="NFG"/>
    <x v="10"/>
    <s v="United Kingdom"/>
    <s v="G6500G109"/>
    <s v="Annual"/>
    <s v="07/04/2023"/>
    <s v="GB0030026057"/>
    <s v="   7"/>
    <s v="Reappoint Deloitte LLP as Auditors"/>
    <x v="3"/>
    <s v="Mgmt"/>
    <s v="For"/>
    <x v="0"/>
    <s v=""/>
    <m/>
  </r>
  <r>
    <x v="13"/>
    <s v="NFG"/>
    <x v="10"/>
    <s v="United Kingdom"/>
    <s v="G6500G109"/>
    <s v="Annual"/>
    <s v="07/04/2023"/>
    <s v="GB0030026057"/>
    <s v="   8"/>
    <s v="Authorise the Audit Committee to Fix Remuneration of Auditors"/>
    <x v="3"/>
    <s v="Mgmt"/>
    <s v="For"/>
    <x v="0"/>
    <s v=""/>
    <m/>
  </r>
  <r>
    <x v="13"/>
    <s v="NFG"/>
    <x v="10"/>
    <s v="United Kingdom"/>
    <s v="G6500G109"/>
    <s v="Annual"/>
    <s v="07/04/2023"/>
    <s v="GB0030026057"/>
    <s v="   9"/>
    <s v="Authorise Issue of Equity"/>
    <x v="1"/>
    <s v="Mgmt"/>
    <s v="For"/>
    <x v="0"/>
    <s v=""/>
    <m/>
  </r>
  <r>
    <x v="13"/>
    <s v="NFG"/>
    <x v="10"/>
    <s v="United Kingdom"/>
    <s v="G6500G109"/>
    <s v="Annual"/>
    <s v="07/04/2023"/>
    <s v="GB0030026057"/>
    <s v="   10"/>
    <s v="Authorise Issue of Equity without Pre-emptive Rights"/>
    <x v="1"/>
    <s v="Mgmt"/>
    <s v="For"/>
    <x v="0"/>
    <s v=""/>
    <m/>
  </r>
  <r>
    <x v="13"/>
    <s v="NFG"/>
    <x v="10"/>
    <s v="United Kingdom"/>
    <s v="G6500G109"/>
    <s v="Annual"/>
    <s v="07/04/2023"/>
    <s v="GB0030026057"/>
    <s v="   11"/>
    <s v="Authorise Issue of Equity without Pre-emptive Rights in Connection with an Acquisition or Other Capital Investment"/>
    <x v="1"/>
    <s v="Mgmt"/>
    <s v="For"/>
    <x v="0"/>
    <s v=""/>
    <m/>
  </r>
  <r>
    <x v="13"/>
    <s v="NFG"/>
    <x v="10"/>
    <s v="United Kingdom"/>
    <s v="G6500G109"/>
    <s v="Annual"/>
    <s v="07/04/2023"/>
    <s v="GB0030026057"/>
    <s v="   12"/>
    <s v="Authorise Market Purchase of Ordinary Shares"/>
    <x v="1"/>
    <s v="Mgmt"/>
    <s v="For"/>
    <x v="0"/>
    <s v=""/>
    <m/>
  </r>
  <r>
    <x v="14"/>
    <s v="OXIG"/>
    <x v="12"/>
    <s v="United Kingdom"/>
    <s v="G6838N107"/>
    <s v="Annual"/>
    <s v="09/15/2023"/>
    <s v="GB0006650450"/>
    <s v="   1"/>
    <s v="Accept Financial Statements and Statutory Reports"/>
    <x v="0"/>
    <s v="Mgmt"/>
    <s v="For"/>
    <x v="0"/>
    <s v=""/>
    <m/>
  </r>
  <r>
    <x v="14"/>
    <s v="OXIG"/>
    <x v="12"/>
    <s v="United Kingdom"/>
    <s v="G6838N107"/>
    <s v="Annual"/>
    <s v="09/15/2023"/>
    <s v="GB0006650450"/>
    <s v="   2"/>
    <s v="Approve Remuneration Report"/>
    <x v="0"/>
    <s v="Mgmt"/>
    <s v="For"/>
    <x v="0"/>
    <s v=""/>
    <m/>
  </r>
  <r>
    <x v="14"/>
    <s v="OXIG"/>
    <x v="12"/>
    <s v="United Kingdom"/>
    <s v="G6838N107"/>
    <s v="Annual"/>
    <s v="09/15/2023"/>
    <s v="GB0006650450"/>
    <s v="   3"/>
    <s v="Approve Remuneration Policy"/>
    <x v="4"/>
    <s v="Mgmt"/>
    <s v="For"/>
    <x v="0"/>
    <s v=""/>
    <m/>
  </r>
  <r>
    <x v="14"/>
    <s v="OXIG"/>
    <x v="12"/>
    <s v="United Kingdom"/>
    <s v="G6838N107"/>
    <s v="Annual"/>
    <s v="09/15/2023"/>
    <s v="GB0006650450"/>
    <s v="   4"/>
    <s v="Approve Final Dividend"/>
    <x v="1"/>
    <s v="Mgmt"/>
    <s v="For"/>
    <x v="0"/>
    <s v=""/>
    <m/>
  </r>
  <r>
    <x v="14"/>
    <s v="OXIG"/>
    <x v="12"/>
    <s v="United Kingdom"/>
    <s v="G6838N107"/>
    <s v="Annual"/>
    <s v="09/15/2023"/>
    <s v="GB0006650450"/>
    <s v="   5"/>
    <s v="Re-elect Neil Carson as Director"/>
    <x v="2"/>
    <s v="Mgmt"/>
    <s v="For"/>
    <x v="0"/>
    <s v=""/>
    <m/>
  </r>
  <r>
    <x v="14"/>
    <s v="OXIG"/>
    <x v="12"/>
    <s v="United Kingdom"/>
    <s v="G6838N107"/>
    <s v="Annual"/>
    <s v="09/15/2023"/>
    <s v="GB0006650450"/>
    <s v="   6"/>
    <s v="Re-elect Ian Barkshire as Director"/>
    <x v="2"/>
    <s v="Mgmt"/>
    <s v="For"/>
    <x v="0"/>
    <s v=""/>
    <m/>
  </r>
  <r>
    <x v="14"/>
    <s v="OXIG"/>
    <x v="12"/>
    <s v="United Kingdom"/>
    <s v="G6838N107"/>
    <s v="Annual"/>
    <s v="09/15/2023"/>
    <s v="GB0006650450"/>
    <s v="   7"/>
    <s v="Re-elect Gavin Hill as Director"/>
    <x v="2"/>
    <s v="Mgmt"/>
    <s v="For"/>
    <x v="0"/>
    <s v=""/>
    <m/>
  </r>
  <r>
    <x v="14"/>
    <s v="OXIG"/>
    <x v="12"/>
    <s v="United Kingdom"/>
    <s v="G6838N107"/>
    <s v="Annual"/>
    <s v="09/15/2023"/>
    <s v="GB0006650450"/>
    <s v="   8"/>
    <s v="Elect Reshma Ramachandran as Director"/>
    <x v="2"/>
    <s v="Mgmt"/>
    <s v="For"/>
    <x v="0"/>
    <s v=""/>
    <m/>
  </r>
  <r>
    <x v="14"/>
    <s v="OXIG"/>
    <x v="12"/>
    <s v="United Kingdom"/>
    <s v="G6838N107"/>
    <s v="Annual"/>
    <s v="09/15/2023"/>
    <s v="GB0006650450"/>
    <s v="   9"/>
    <s v="Re-elect Nigel Sheinwald as Director"/>
    <x v="2"/>
    <s v="Mgmt"/>
    <s v="For"/>
    <x v="0"/>
    <s v=""/>
    <m/>
  </r>
  <r>
    <x v="14"/>
    <s v="OXIG"/>
    <x v="12"/>
    <s v="United Kingdom"/>
    <s v="G6838N107"/>
    <s v="Annual"/>
    <s v="09/15/2023"/>
    <s v="GB0006650450"/>
    <s v="   10"/>
    <s v="Re-elect Mary Waldner as Director"/>
    <x v="2"/>
    <s v="Mgmt"/>
    <s v="For"/>
    <x v="0"/>
    <s v=""/>
    <m/>
  </r>
  <r>
    <x v="14"/>
    <s v="OXIG"/>
    <x v="12"/>
    <s v="United Kingdom"/>
    <s v="G6838N107"/>
    <s v="Annual"/>
    <s v="09/15/2023"/>
    <s v="GB0006650450"/>
    <s v="   11"/>
    <s v="Re-elect Alison Wood as Director"/>
    <x v="2"/>
    <s v="Mgmt"/>
    <s v="For"/>
    <x v="0"/>
    <s v=""/>
    <m/>
  </r>
  <r>
    <x v="14"/>
    <s v="OXIG"/>
    <x v="12"/>
    <s v="United Kingdom"/>
    <s v="G6838N107"/>
    <s v="Annual"/>
    <s v="09/15/2023"/>
    <s v="GB0006650450"/>
    <s v="   12"/>
    <s v="Reappoint BDO LLP as Auditors"/>
    <x v="3"/>
    <s v="Mgmt"/>
    <s v="For"/>
    <x v="0"/>
    <s v=""/>
    <m/>
  </r>
  <r>
    <x v="14"/>
    <s v="OXIG"/>
    <x v="12"/>
    <s v="United Kingdom"/>
    <s v="G6838N107"/>
    <s v="Annual"/>
    <s v="09/15/2023"/>
    <s v="GB0006650450"/>
    <s v="   13"/>
    <s v="Authorise the Audit and Risk Committee to Fix Remuneration of Auditors"/>
    <x v="3"/>
    <s v="Mgmt"/>
    <s v="For"/>
    <x v="0"/>
    <s v=""/>
    <m/>
  </r>
  <r>
    <x v="14"/>
    <s v="OXIG"/>
    <x v="12"/>
    <s v="United Kingdom"/>
    <s v="G6838N107"/>
    <s v="Annual"/>
    <s v="09/15/2023"/>
    <s v="GB0006650450"/>
    <s v="   14"/>
    <s v="Authorise UK Political Donations and Expenditure"/>
    <x v="1"/>
    <s v="Mgmt"/>
    <s v="For"/>
    <x v="0"/>
    <s v=""/>
    <m/>
  </r>
  <r>
    <x v="14"/>
    <s v="OXIG"/>
    <x v="12"/>
    <s v="United Kingdom"/>
    <s v="G6838N107"/>
    <s v="Annual"/>
    <s v="09/15/2023"/>
    <s v="GB0006650450"/>
    <s v="   15"/>
    <s v="Authorise Issue of Equity"/>
    <x v="1"/>
    <s v="Mgmt"/>
    <s v="For"/>
    <x v="0"/>
    <s v=""/>
    <m/>
  </r>
  <r>
    <x v="14"/>
    <s v="OXIG"/>
    <x v="12"/>
    <s v="United Kingdom"/>
    <s v="G6838N107"/>
    <s v="Annual"/>
    <s v="09/15/2023"/>
    <s v="GB0006650450"/>
    <s v="   16"/>
    <s v="Authorise Issue of Equity without Pre-emptive Rights"/>
    <x v="1"/>
    <s v="Mgmt"/>
    <s v="For"/>
    <x v="0"/>
    <s v=""/>
    <m/>
  </r>
  <r>
    <x v="14"/>
    <s v="OXIG"/>
    <x v="12"/>
    <s v="United Kingdom"/>
    <s v="G6838N107"/>
    <s v="Annual"/>
    <s v="09/15/2023"/>
    <s v="GB0006650450"/>
    <s v="   17"/>
    <s v="Authorise Issue of Equity without Pre-emptive Rights in Connection with an Acquisition or Other Capital Investment"/>
    <x v="1"/>
    <s v="Mgmt"/>
    <s v="For"/>
    <x v="0"/>
    <s v=""/>
    <m/>
  </r>
  <r>
    <x v="14"/>
    <s v="OXIG"/>
    <x v="12"/>
    <s v="United Kingdom"/>
    <s v="G6838N107"/>
    <s v="Annual"/>
    <s v="09/15/2023"/>
    <s v="GB0006650450"/>
    <s v="   18"/>
    <s v="Authorise Market Purchase of Ordinary Shares"/>
    <x v="1"/>
    <s v="Mgmt"/>
    <s v="For"/>
    <x v="0"/>
    <s v=""/>
    <m/>
  </r>
  <r>
    <x v="14"/>
    <s v="OXIG"/>
    <x v="12"/>
    <s v="United Kingdom"/>
    <s v="G6838N107"/>
    <s v="Annual"/>
    <s v="09/15/2023"/>
    <s v="GB0006650450"/>
    <s v="   19"/>
    <s v="Approve Long Term Incentive Plan"/>
    <x v="1"/>
    <s v="Mgmt"/>
    <s v="For"/>
    <x v="0"/>
    <s v=""/>
    <m/>
  </r>
  <r>
    <x v="14"/>
    <s v="OXIG"/>
    <x v="12"/>
    <s v="United Kingdom"/>
    <s v="G6838N107"/>
    <s v="Annual"/>
    <s v="09/15/2023"/>
    <s v="GB0006650450"/>
    <s v="   20"/>
    <s v="Authorise the Company to Call General Meeting with Two Weeks' Notice"/>
    <x v="1"/>
    <s v="Mgmt"/>
    <s v="For"/>
    <x v="0"/>
    <s v=""/>
    <m/>
  </r>
  <r>
    <x v="15"/>
    <s v="PAY"/>
    <x v="13"/>
    <s v="United Kingdom"/>
    <s v="G6962B101"/>
    <s v="Annual"/>
    <s v="09/05/2023"/>
    <s v="GB00B02QND93"/>
    <s v="   1"/>
    <s v="Accept Financial Statements and Statutory Reports"/>
    <x v="0"/>
    <s v="Mgmt"/>
    <s v="For"/>
    <x v="0"/>
    <s v=""/>
    <m/>
  </r>
  <r>
    <x v="15"/>
    <s v="PAY"/>
    <x v="13"/>
    <s v="United Kingdom"/>
    <s v="G6962B101"/>
    <s v="Annual"/>
    <s v="09/05/2023"/>
    <s v="GB00B02QND93"/>
    <s v="   2"/>
    <s v="Approve Remuneration Policy"/>
    <x v="4"/>
    <s v="Mgmt"/>
    <s v="For"/>
    <x v="0"/>
    <s v=""/>
    <m/>
  </r>
  <r>
    <x v="15"/>
    <s v="PAY"/>
    <x v="13"/>
    <s v="United Kingdom"/>
    <s v="G6962B101"/>
    <s v="Annual"/>
    <s v="09/05/2023"/>
    <s v="GB00B02QND93"/>
    <s v="   3"/>
    <s v="Approve Remuneration Report"/>
    <x v="0"/>
    <s v="Mgmt"/>
    <s v="For"/>
    <x v="0"/>
    <s v=""/>
    <m/>
  </r>
  <r>
    <x v="15"/>
    <s v="PAY"/>
    <x v="13"/>
    <s v="United Kingdom"/>
    <s v="G6962B101"/>
    <s v="Annual"/>
    <s v="09/05/2023"/>
    <s v="GB00B02QND93"/>
    <s v="   4"/>
    <s v="Approve Final Dividend"/>
    <x v="1"/>
    <s v="Mgmt"/>
    <s v="For"/>
    <x v="0"/>
    <s v=""/>
    <m/>
  </r>
  <r>
    <x v="15"/>
    <s v="PAY"/>
    <x v="13"/>
    <s v="United Kingdom"/>
    <s v="G6962B101"/>
    <s v="Annual"/>
    <s v="09/05/2023"/>
    <s v="GB00B02QND93"/>
    <s v="   5"/>
    <s v="Re-elect Rosie Shapland as Director"/>
    <x v="2"/>
    <s v="Mgmt"/>
    <s v="For"/>
    <x v="0"/>
    <s v=""/>
    <m/>
  </r>
  <r>
    <x v="15"/>
    <s v="PAY"/>
    <x v="13"/>
    <s v="United Kingdom"/>
    <s v="G6962B101"/>
    <s v="Annual"/>
    <s v="09/05/2023"/>
    <s v="GB00B02QND93"/>
    <s v="   6"/>
    <s v="Re-elect Gill Barr as Director"/>
    <x v="2"/>
    <s v="Mgmt"/>
    <s v="For"/>
    <x v="0"/>
    <s v=""/>
    <m/>
  </r>
  <r>
    <x v="15"/>
    <s v="PAY"/>
    <x v="13"/>
    <s v="United Kingdom"/>
    <s v="G6962B101"/>
    <s v="Annual"/>
    <s v="09/05/2023"/>
    <s v="GB00B02QND93"/>
    <s v="   7"/>
    <s v="Re-elect Giles Kerr as Director"/>
    <x v="2"/>
    <s v="Mgmt"/>
    <s v="For"/>
    <x v="0"/>
    <s v=""/>
    <m/>
  </r>
  <r>
    <x v="15"/>
    <s v="PAY"/>
    <x v="13"/>
    <s v="United Kingdom"/>
    <s v="G6962B101"/>
    <s v="Annual"/>
    <s v="09/05/2023"/>
    <s v="GB00B02QND93"/>
    <s v="   8"/>
    <s v="Re-elect Rakesh Sharma as Director"/>
    <x v="2"/>
    <s v="Mgmt"/>
    <s v="For"/>
    <x v="0"/>
    <s v=""/>
    <m/>
  </r>
  <r>
    <x v="15"/>
    <s v="PAY"/>
    <x v="13"/>
    <s v="United Kingdom"/>
    <s v="G6962B101"/>
    <s v="Annual"/>
    <s v="09/05/2023"/>
    <s v="GB00B02QND93"/>
    <s v="   9"/>
    <s v="Re-elect Nick Wiles as Director"/>
    <x v="2"/>
    <s v="Mgmt"/>
    <s v="For"/>
    <x v="0"/>
    <s v=""/>
    <m/>
  </r>
  <r>
    <x v="15"/>
    <s v="PAY"/>
    <x v="13"/>
    <s v="United Kingdom"/>
    <s v="G6962B101"/>
    <s v="Annual"/>
    <s v="09/05/2023"/>
    <s v="GB00B02QND93"/>
    <s v="   10"/>
    <s v="Re-elect Ben Wishart as Director"/>
    <x v="2"/>
    <s v="Mgmt"/>
    <s v="For"/>
    <x v="0"/>
    <s v=""/>
    <m/>
  </r>
  <r>
    <x v="15"/>
    <s v="PAY"/>
    <x v="13"/>
    <s v="United Kingdom"/>
    <s v="G6962B101"/>
    <s v="Annual"/>
    <s v="09/05/2023"/>
    <s v="GB00B02QND93"/>
    <s v="   11"/>
    <s v="Elect Guy Parsons as Director"/>
    <x v="2"/>
    <s v="Mgmt"/>
    <s v="For"/>
    <x v="0"/>
    <s v=""/>
    <m/>
  </r>
  <r>
    <x v="15"/>
    <s v="PAY"/>
    <x v="13"/>
    <s v="United Kingdom"/>
    <s v="G6962B101"/>
    <s v="Annual"/>
    <s v="09/05/2023"/>
    <s v="GB00B02QND93"/>
    <s v="   12"/>
    <s v="Appoint Pricewaterhouse Coopers LLP as Auditors"/>
    <x v="3"/>
    <s v="Mgmt"/>
    <s v="For"/>
    <x v="0"/>
    <s v=""/>
    <m/>
  </r>
  <r>
    <x v="15"/>
    <s v="PAY"/>
    <x v="13"/>
    <s v="United Kingdom"/>
    <s v="G6962B101"/>
    <s v="Annual"/>
    <s v="09/05/2023"/>
    <s v="GB00B02QND93"/>
    <s v="   13"/>
    <s v="Authorise the Audit Committee to Fix Remuneration of Auditors"/>
    <x v="3"/>
    <s v="Mgmt"/>
    <s v="For"/>
    <x v="0"/>
    <s v=""/>
    <m/>
  </r>
  <r>
    <x v="15"/>
    <s v="PAY"/>
    <x v="13"/>
    <s v="United Kingdom"/>
    <s v="G6962B101"/>
    <s v="Annual"/>
    <s v="09/05/2023"/>
    <s v="GB00B02QND93"/>
    <s v="   14"/>
    <s v="Authorise Issue of Equity"/>
    <x v="1"/>
    <s v="Mgmt"/>
    <s v="For"/>
    <x v="0"/>
    <s v=""/>
    <m/>
  </r>
  <r>
    <x v="15"/>
    <s v="PAY"/>
    <x v="13"/>
    <s v="United Kingdom"/>
    <s v="G6962B101"/>
    <s v="Annual"/>
    <s v="09/05/2023"/>
    <s v="GB00B02QND93"/>
    <s v="   15"/>
    <s v="Authorise Issue of Equity without Pre-emptive Rights"/>
    <x v="1"/>
    <s v="Mgmt"/>
    <s v="For"/>
    <x v="0"/>
    <s v=""/>
    <m/>
  </r>
  <r>
    <x v="15"/>
    <s v="PAY"/>
    <x v="13"/>
    <s v="United Kingdom"/>
    <s v="G6962B101"/>
    <s v="Annual"/>
    <s v="09/05/2023"/>
    <s v="GB00B02QND93"/>
    <s v="   16"/>
    <s v="Authorise Issue of Equity without Pre-emptive Rights in Connection with an Acquisition or Other Capital Investment"/>
    <x v="1"/>
    <s v="Mgmt"/>
    <s v="For"/>
    <x v="0"/>
    <s v=""/>
    <m/>
  </r>
  <r>
    <x v="15"/>
    <s v="PAY"/>
    <x v="13"/>
    <s v="United Kingdom"/>
    <s v="G6962B101"/>
    <s v="Annual"/>
    <s v="09/05/2023"/>
    <s v="GB00B02QND93"/>
    <s v="   17"/>
    <s v="Authorise Market Purchase of Ordinary Shares"/>
    <x v="1"/>
    <s v="Mgmt"/>
    <s v="For"/>
    <x v="0"/>
    <s v=""/>
    <m/>
  </r>
  <r>
    <x v="15"/>
    <s v="PAY"/>
    <x v="13"/>
    <s v="United Kingdom"/>
    <s v="G6962B101"/>
    <s v="Annual"/>
    <s v="09/05/2023"/>
    <s v="GB00B02QND93"/>
    <s v="   18"/>
    <s v="Authorise the Company to Call General Meeting with Two Weeks' Notice"/>
    <x v="1"/>
    <s v="Mgmt"/>
    <s v="For"/>
    <x v="0"/>
    <s v=""/>
    <m/>
  </r>
  <r>
    <x v="16"/>
    <s v="PETS"/>
    <x v="10"/>
    <s v="United Kingdom"/>
    <s v="G7041J107"/>
    <s v="Annual"/>
    <s v="07/04/2023"/>
    <s v="GB00BJ62K685"/>
    <s v="   1"/>
    <s v="Accept Financial Statements and Statutory Reports"/>
    <x v="0"/>
    <s v="Mgmt"/>
    <s v="For"/>
    <x v="0"/>
    <s v=""/>
    <m/>
  </r>
  <r>
    <x v="16"/>
    <s v="PETS"/>
    <x v="10"/>
    <s v="United Kingdom"/>
    <s v="G7041J107"/>
    <s v="Annual"/>
    <s v="07/04/2023"/>
    <s v="GB00BJ62K685"/>
    <s v="   2"/>
    <s v="Approve Remuneration Report"/>
    <x v="0"/>
    <s v="Mgmt"/>
    <s v="For"/>
    <x v="0"/>
    <s v=""/>
    <m/>
  </r>
  <r>
    <x v="16"/>
    <s v="PETS"/>
    <x v="10"/>
    <s v="United Kingdom"/>
    <s v="G7041J107"/>
    <s v="Annual"/>
    <s v="07/04/2023"/>
    <s v="GB00BJ62K685"/>
    <s v="   3"/>
    <s v="Approve Remuneration Policy"/>
    <x v="4"/>
    <s v="Mgmt"/>
    <s v="For"/>
    <x v="0"/>
    <s v=""/>
    <m/>
  </r>
  <r>
    <x v="16"/>
    <s v="PETS"/>
    <x v="10"/>
    <s v="United Kingdom"/>
    <s v="G7041J107"/>
    <s v="Annual"/>
    <s v="07/04/2023"/>
    <s v="GB00BJ62K685"/>
    <s v="   4"/>
    <s v="Approve Final Dividend"/>
    <x v="1"/>
    <s v="Mgmt"/>
    <s v="For"/>
    <x v="0"/>
    <s v=""/>
    <m/>
  </r>
  <r>
    <x v="16"/>
    <s v="PETS"/>
    <x v="10"/>
    <s v="United Kingdom"/>
    <s v="G7041J107"/>
    <s v="Annual"/>
    <s v="07/04/2023"/>
    <s v="GB00BJ62K685"/>
    <s v="   5A"/>
    <s v="Re-elect Lyssa McGowan as Director"/>
    <x v="2"/>
    <s v="Mgmt"/>
    <s v="For"/>
    <x v="0"/>
    <s v=""/>
    <m/>
  </r>
  <r>
    <x v="16"/>
    <s v="PETS"/>
    <x v="10"/>
    <s v="United Kingdom"/>
    <s v="G7041J107"/>
    <s v="Annual"/>
    <s v="07/04/2023"/>
    <s v="GB00BJ62K685"/>
    <s v="   5B"/>
    <s v="Re-elect Mike Iddon as Director"/>
    <x v="2"/>
    <s v="Mgmt"/>
    <s v="For"/>
    <x v="0"/>
    <s v=""/>
    <m/>
  </r>
  <r>
    <x v="16"/>
    <s v="PETS"/>
    <x v="10"/>
    <s v="United Kingdom"/>
    <s v="G7041J107"/>
    <s v="Annual"/>
    <s v="07/04/2023"/>
    <s v="GB00BJ62K685"/>
    <s v="   5C"/>
    <s v="Re-elect Ian Burke as Director"/>
    <x v="2"/>
    <s v="Mgmt"/>
    <s v="For"/>
    <x v="0"/>
    <s v=""/>
    <m/>
  </r>
  <r>
    <x v="16"/>
    <s v="PETS"/>
    <x v="10"/>
    <s v="United Kingdom"/>
    <s v="G7041J107"/>
    <s v="Annual"/>
    <s v="07/04/2023"/>
    <s v="GB00BJ62K685"/>
    <s v="   5D"/>
    <s v="Re-elect Zarin Patel as Director"/>
    <x v="2"/>
    <s v="Mgmt"/>
    <s v="For"/>
    <x v="0"/>
    <s v=""/>
    <m/>
  </r>
  <r>
    <x v="16"/>
    <s v="PETS"/>
    <x v="10"/>
    <s v="United Kingdom"/>
    <s v="G7041J107"/>
    <s v="Annual"/>
    <s v="07/04/2023"/>
    <s v="GB00BJ62K685"/>
    <s v="   5E"/>
    <s v="Re-elect Dennis Millard as Director"/>
    <x v="2"/>
    <s v="Mgmt"/>
    <s v="For"/>
    <x v="0"/>
    <s v=""/>
    <m/>
  </r>
  <r>
    <x v="16"/>
    <s v="PETS"/>
    <x v="10"/>
    <s v="United Kingdom"/>
    <s v="G7041J107"/>
    <s v="Annual"/>
    <s v="07/04/2023"/>
    <s v="GB00BJ62K685"/>
    <s v="   5F"/>
    <s v="Re-elect Susan Dawson as Director"/>
    <x v="2"/>
    <s v="Mgmt"/>
    <s v="For"/>
    <x v="0"/>
    <s v=""/>
    <m/>
  </r>
  <r>
    <x v="16"/>
    <s v="PETS"/>
    <x v="10"/>
    <s v="United Kingdom"/>
    <s v="G7041J107"/>
    <s v="Annual"/>
    <s v="07/04/2023"/>
    <s v="GB00BJ62K685"/>
    <s v="   6A"/>
    <s v="Elect Roger Burnley as Director"/>
    <x v="2"/>
    <s v="Mgmt"/>
    <s v="For"/>
    <x v="0"/>
    <s v=""/>
    <m/>
  </r>
  <r>
    <x v="16"/>
    <s v="PETS"/>
    <x v="10"/>
    <s v="United Kingdom"/>
    <s v="G7041J107"/>
    <s v="Annual"/>
    <s v="07/04/2023"/>
    <s v="GB00BJ62K685"/>
    <s v="   6B"/>
    <s v="Elect Natalie-Jane Macdonald as Director"/>
    <x v="2"/>
    <s v="Mgmt"/>
    <s v="For"/>
    <x v="0"/>
    <s v=""/>
    <m/>
  </r>
  <r>
    <x v="16"/>
    <s v="PETS"/>
    <x v="10"/>
    <s v="United Kingdom"/>
    <s v="G7041J107"/>
    <s v="Annual"/>
    <s v="07/04/2023"/>
    <s v="GB00BJ62K685"/>
    <s v="   7"/>
    <s v="Reappoint KPMG LLP as Auditors"/>
    <x v="3"/>
    <s v="Mgmt"/>
    <s v="For"/>
    <x v="0"/>
    <s v=""/>
    <m/>
  </r>
  <r>
    <x v="16"/>
    <s v="PETS"/>
    <x v="10"/>
    <s v="United Kingdom"/>
    <s v="G7041J107"/>
    <s v="Annual"/>
    <s v="07/04/2023"/>
    <s v="GB00BJ62K685"/>
    <s v="   8"/>
    <s v="Authorise Board to Fix Remuneration of Auditors"/>
    <x v="3"/>
    <s v="Mgmt"/>
    <s v="For"/>
    <x v="0"/>
    <s v=""/>
    <m/>
  </r>
  <r>
    <x v="16"/>
    <s v="PETS"/>
    <x v="10"/>
    <s v="United Kingdom"/>
    <s v="G7041J107"/>
    <s v="Annual"/>
    <s v="07/04/2023"/>
    <s v="GB00BJ62K685"/>
    <s v="   9"/>
    <s v="Authorise Issue of Equity"/>
    <x v="1"/>
    <s v="Mgmt"/>
    <s v="For"/>
    <x v="0"/>
    <s v=""/>
    <m/>
  </r>
  <r>
    <x v="16"/>
    <s v="PETS"/>
    <x v="10"/>
    <s v="United Kingdom"/>
    <s v="G7041J107"/>
    <s v="Annual"/>
    <s v="07/04/2023"/>
    <s v="GB00BJ62K685"/>
    <s v="   10"/>
    <s v="Authorise UK Political Donations and Expenditure"/>
    <x v="1"/>
    <s v="Mgmt"/>
    <s v="For"/>
    <x v="0"/>
    <s v=""/>
    <m/>
  </r>
  <r>
    <x v="16"/>
    <s v="PETS"/>
    <x v="10"/>
    <s v="United Kingdom"/>
    <s v="G7041J107"/>
    <s v="Annual"/>
    <s v="07/04/2023"/>
    <s v="GB00BJ62K685"/>
    <s v="   11"/>
    <s v="Authorise Issue of Equity without Pre-emptive Rights"/>
    <x v="1"/>
    <s v="Mgmt"/>
    <s v="For"/>
    <x v="0"/>
    <s v=""/>
    <m/>
  </r>
  <r>
    <x v="16"/>
    <s v="PETS"/>
    <x v="10"/>
    <s v="United Kingdom"/>
    <s v="G7041J107"/>
    <s v="Annual"/>
    <s v="07/04/2023"/>
    <s v="GB00BJ62K685"/>
    <s v="   12"/>
    <s v="Authorise Issue of Equity without Pre-emptive Rights in Connection with an Acquisition or Other Capital Investment"/>
    <x v="1"/>
    <s v="Mgmt"/>
    <s v="For"/>
    <x v="0"/>
    <s v=""/>
    <m/>
  </r>
  <r>
    <x v="16"/>
    <s v="PETS"/>
    <x v="10"/>
    <s v="United Kingdom"/>
    <s v="G7041J107"/>
    <s v="Annual"/>
    <s v="07/04/2023"/>
    <s v="GB00BJ62K685"/>
    <s v="   13"/>
    <s v="Authorise Market Purchase of Ordinary Shares"/>
    <x v="1"/>
    <s v="Mgmt"/>
    <s v="For"/>
    <x v="0"/>
    <s v=""/>
    <m/>
  </r>
  <r>
    <x v="16"/>
    <s v="PETS"/>
    <x v="10"/>
    <s v="United Kingdom"/>
    <s v="G7041J107"/>
    <s v="Annual"/>
    <s v="07/04/2023"/>
    <s v="GB00BJ62K685"/>
    <s v="   14"/>
    <s v="Authorise the Company to Call General Meeting with Two Weeks' Notice"/>
    <x v="1"/>
    <s v="Mgmt"/>
    <s v="For"/>
    <x v="0"/>
    <s v=""/>
    <m/>
  </r>
  <r>
    <x v="17"/>
    <s v="POLR"/>
    <x v="5"/>
    <s v="United Kingdom"/>
    <s v="G7165U102"/>
    <s v="Annual"/>
    <s v="09/26/2023"/>
    <s v="GB00B1GCLT25"/>
    <s v="   1"/>
    <s v="Accept Financial Statements and Statutory Reports"/>
    <x v="0"/>
    <s v="Mgmt"/>
    <s v="For"/>
    <x v="0"/>
    <s v=""/>
    <m/>
  </r>
  <r>
    <x v="17"/>
    <s v="POLR"/>
    <x v="5"/>
    <s v="United Kingdom"/>
    <s v="G7165U102"/>
    <s v="Annual"/>
    <s v="09/26/2023"/>
    <s v="GB00B1GCLT25"/>
    <s v="   2"/>
    <s v="Approve Remuneration Report"/>
    <x v="0"/>
    <s v="Mgmt"/>
    <s v="For"/>
    <x v="0"/>
    <s v=""/>
    <m/>
  </r>
  <r>
    <x v="17"/>
    <s v="POLR"/>
    <x v="5"/>
    <s v="United Kingdom"/>
    <s v="G7165U102"/>
    <s v="Annual"/>
    <s v="09/26/2023"/>
    <s v="GB00B1GCLT25"/>
    <s v="   3"/>
    <s v="Re-elect Laura Ahto as Director"/>
    <x v="2"/>
    <s v="Mgmt"/>
    <s v="For"/>
    <x v="0"/>
    <s v=""/>
    <m/>
  </r>
  <r>
    <x v="17"/>
    <s v="POLR"/>
    <x v="5"/>
    <s v="United Kingdom"/>
    <s v="G7165U102"/>
    <s v="Annual"/>
    <s v="09/26/2023"/>
    <s v="GB00B1GCLT25"/>
    <s v="   4"/>
    <s v="Re-elect Anand Aithal as Director"/>
    <x v="2"/>
    <s v="Mgmt"/>
    <s v="For"/>
    <x v="0"/>
    <s v=""/>
    <m/>
  </r>
  <r>
    <x v="17"/>
    <s v="POLR"/>
    <x v="5"/>
    <s v="United Kingdom"/>
    <s v="G7165U102"/>
    <s v="Annual"/>
    <s v="09/26/2023"/>
    <s v="GB00B1GCLT25"/>
    <s v="   5"/>
    <s v="Re-elect Samir Ayub as Director"/>
    <x v="2"/>
    <s v="Mgmt"/>
    <s v="For"/>
    <x v="0"/>
    <s v=""/>
    <m/>
  </r>
  <r>
    <x v="17"/>
    <s v="POLR"/>
    <x v="5"/>
    <s v="United Kingdom"/>
    <s v="G7165U102"/>
    <s v="Annual"/>
    <s v="09/26/2023"/>
    <s v="GB00B1GCLT25"/>
    <s v="   6"/>
    <s v="Re-elect Alexa Coates as Director"/>
    <x v="2"/>
    <s v="Mgmt"/>
    <s v="For"/>
    <x v="0"/>
    <s v=""/>
    <m/>
  </r>
  <r>
    <x v="17"/>
    <s v="POLR"/>
    <x v="5"/>
    <s v="United Kingdom"/>
    <s v="G7165U102"/>
    <s v="Annual"/>
    <s v="09/26/2023"/>
    <s v="GB00B1GCLT25"/>
    <s v="   7"/>
    <s v="Re-elect David Lamb as Director"/>
    <x v="2"/>
    <s v="Mgmt"/>
    <s v="For"/>
    <x v="0"/>
    <s v=""/>
    <m/>
  </r>
  <r>
    <x v="17"/>
    <s v="POLR"/>
    <x v="5"/>
    <s v="United Kingdom"/>
    <s v="G7165U102"/>
    <s v="Annual"/>
    <s v="09/26/2023"/>
    <s v="GB00B1GCLT25"/>
    <s v="   8"/>
    <s v="Re-elect Win Robbins as Director"/>
    <x v="2"/>
    <s v="Mgmt"/>
    <s v="For"/>
    <x v="0"/>
    <s v=""/>
    <m/>
  </r>
  <r>
    <x v="17"/>
    <s v="POLR"/>
    <x v="5"/>
    <s v="United Kingdom"/>
    <s v="G7165U102"/>
    <s v="Annual"/>
    <s v="09/26/2023"/>
    <s v="GB00B1GCLT25"/>
    <s v="   9"/>
    <s v="Re-elect Gavin Rochussen as Director"/>
    <x v="2"/>
    <s v="Mgmt"/>
    <s v="For"/>
    <x v="0"/>
    <s v=""/>
    <m/>
  </r>
  <r>
    <x v="17"/>
    <s v="POLR"/>
    <x v="5"/>
    <s v="United Kingdom"/>
    <s v="G7165U102"/>
    <s v="Annual"/>
    <s v="09/26/2023"/>
    <s v="GB00B1GCLT25"/>
    <s v="   10"/>
    <s v="Re-elect Andrew Ross as Director"/>
    <x v="2"/>
    <s v="Mgmt"/>
    <s v="For"/>
    <x v="0"/>
    <s v=""/>
    <m/>
  </r>
  <r>
    <x v="17"/>
    <s v="POLR"/>
    <x v="5"/>
    <s v="United Kingdom"/>
    <s v="G7165U102"/>
    <s v="Annual"/>
    <s v="09/26/2023"/>
    <s v="GB00B1GCLT25"/>
    <s v="   11"/>
    <s v="Reappoint PricewaterhouseCoopers LLP as Auditors"/>
    <x v="3"/>
    <s v="Mgmt"/>
    <s v="For"/>
    <x v="0"/>
    <s v=""/>
    <m/>
  </r>
  <r>
    <x v="17"/>
    <s v="POLR"/>
    <x v="5"/>
    <s v="United Kingdom"/>
    <s v="G7165U102"/>
    <s v="Annual"/>
    <s v="09/26/2023"/>
    <s v="GB00B1GCLT25"/>
    <s v="   12"/>
    <s v="Authorise the Audit and Risk Committee to Fix Remuneration of Auditors"/>
    <x v="3"/>
    <s v="Mgmt"/>
    <s v="For"/>
    <x v="0"/>
    <s v=""/>
    <m/>
  </r>
  <r>
    <x v="17"/>
    <s v="POLR"/>
    <x v="5"/>
    <s v="United Kingdom"/>
    <s v="G7165U102"/>
    <s v="Annual"/>
    <s v="09/26/2023"/>
    <s v="GB00B1GCLT25"/>
    <s v="   13"/>
    <s v="Authorise Issue of Equity"/>
    <x v="1"/>
    <s v="Mgmt"/>
    <s v="For"/>
    <x v="0"/>
    <s v=""/>
    <m/>
  </r>
  <r>
    <x v="17"/>
    <s v="POLR"/>
    <x v="5"/>
    <s v="United Kingdom"/>
    <s v="G7165U102"/>
    <s v="Annual"/>
    <s v="09/26/2023"/>
    <s v="GB00B1GCLT25"/>
    <s v="   14"/>
    <s v="Authorise Issue of Equity without Pre-emptive Rights"/>
    <x v="1"/>
    <s v="Mgmt"/>
    <s v="For"/>
    <x v="0"/>
    <s v=""/>
    <m/>
  </r>
  <r>
    <x v="17"/>
    <s v="POLR"/>
    <x v="5"/>
    <s v="United Kingdom"/>
    <s v="G7165U102"/>
    <s v="Annual"/>
    <s v="09/26/2023"/>
    <s v="GB00B1GCLT25"/>
    <s v="   15"/>
    <s v="Authorise Market Purchase of Ordinary Shares"/>
    <x v="1"/>
    <s v="Mgmt"/>
    <s v="For"/>
    <x v="0"/>
    <s v=""/>
    <m/>
  </r>
  <r>
    <x v="18"/>
    <s v="QQ"/>
    <x v="6"/>
    <s v="United Kingdom"/>
    <s v="G7303P106"/>
    <s v="Annual"/>
    <s v="07/18/2023"/>
    <s v="GB00B0WMWD03"/>
    <s v="   1"/>
    <s v="Accept Financial Statements and Statutory Reports"/>
    <x v="0"/>
    <s v="Mgmt"/>
    <s v="For"/>
    <x v="0"/>
    <s v=""/>
    <m/>
  </r>
  <r>
    <x v="18"/>
    <s v="QQ"/>
    <x v="6"/>
    <s v="United Kingdom"/>
    <s v="G7303P106"/>
    <s v="Annual"/>
    <s v="07/18/2023"/>
    <s v="GB00B0WMWD03"/>
    <s v="   2"/>
    <s v="Approve Remuneration Report"/>
    <x v="0"/>
    <s v="Mgmt"/>
    <s v="For"/>
    <x v="0"/>
    <s v=""/>
    <m/>
  </r>
  <r>
    <x v="18"/>
    <s v="QQ"/>
    <x v="6"/>
    <s v="United Kingdom"/>
    <s v="G7303P106"/>
    <s v="Annual"/>
    <s v="07/18/2023"/>
    <s v="GB00B0WMWD03"/>
    <s v="   3"/>
    <s v="Approve Remuneration Policy"/>
    <x v="4"/>
    <s v="Mgmt"/>
    <s v="For"/>
    <x v="0"/>
    <s v=""/>
    <m/>
  </r>
  <r>
    <x v="18"/>
    <s v="QQ"/>
    <x v="6"/>
    <s v="United Kingdom"/>
    <s v="G7303P106"/>
    <s v="Annual"/>
    <s v="07/18/2023"/>
    <s v="GB00B0WMWD03"/>
    <s v="   4"/>
    <s v="Approve Final Dividend"/>
    <x v="1"/>
    <s v="Mgmt"/>
    <s v="For"/>
    <x v="0"/>
    <s v=""/>
    <m/>
  </r>
  <r>
    <x v="18"/>
    <s v="QQ"/>
    <x v="6"/>
    <s v="United Kingdom"/>
    <s v="G7303P106"/>
    <s v="Annual"/>
    <s v="07/18/2023"/>
    <s v="GB00B0WMWD03"/>
    <s v="   5"/>
    <s v="Elect Steve Mogford as Director"/>
    <x v="2"/>
    <s v="Mgmt"/>
    <s v="For"/>
    <x v="0"/>
    <s v=""/>
    <m/>
  </r>
  <r>
    <x v="18"/>
    <s v="QQ"/>
    <x v="6"/>
    <s v="United Kingdom"/>
    <s v="G7303P106"/>
    <s v="Annual"/>
    <s v="07/18/2023"/>
    <s v="GB00B0WMWD03"/>
    <s v="   6"/>
    <s v="Re-elect Carol Borg as Director"/>
    <x v="2"/>
    <s v="Mgmt"/>
    <s v="For"/>
    <x v="0"/>
    <s v=""/>
    <m/>
  </r>
  <r>
    <x v="18"/>
    <s v="QQ"/>
    <x v="6"/>
    <s v="United Kingdom"/>
    <s v="G7303P106"/>
    <s v="Annual"/>
    <s v="07/18/2023"/>
    <s v="GB00B0WMWD03"/>
    <s v="   7"/>
    <s v="Re-elect Shonaid Jemmett-Page as Director"/>
    <x v="2"/>
    <s v="Mgmt"/>
    <s v="For"/>
    <x v="0"/>
    <s v=""/>
    <m/>
  </r>
  <r>
    <x v="18"/>
    <s v="QQ"/>
    <x v="6"/>
    <s v="United Kingdom"/>
    <s v="G7303P106"/>
    <s v="Annual"/>
    <s v="07/18/2023"/>
    <s v="GB00B0WMWD03"/>
    <s v="   8"/>
    <s v="Re-elect Neil Johnson as Director"/>
    <x v="2"/>
    <s v="Mgmt"/>
    <s v="For"/>
    <x v="1"/>
    <s v="[LN-M0201-002] Nominee serves as Chairman of the board and bears responsibility for a poorly structured board.[SF-M0201-019] Nominee serves on an excessive number of public company boards, which we believe raises substantial concerns about the director's ability to exercise sufficient oversight on this board."/>
    <m/>
  </r>
  <r>
    <x v="18"/>
    <s v="QQ"/>
    <x v="6"/>
    <s v="United Kingdom"/>
    <s v="G7303P106"/>
    <s v="Annual"/>
    <s v="07/18/2023"/>
    <s v="GB00B0WMWD03"/>
    <s v="   9"/>
    <s v="Re-elect Sir Gordon Messenger as Director"/>
    <x v="2"/>
    <s v="Mgmt"/>
    <s v="For"/>
    <x v="0"/>
    <s v=""/>
    <m/>
  </r>
  <r>
    <x v="18"/>
    <s v="QQ"/>
    <x v="6"/>
    <s v="United Kingdom"/>
    <s v="G7303P106"/>
    <s v="Annual"/>
    <s v="07/18/2023"/>
    <s v="GB00B0WMWD03"/>
    <s v="   10"/>
    <s v="Re-elect Lawrence Prior III as Director"/>
    <x v="2"/>
    <s v="Mgmt"/>
    <s v="For"/>
    <x v="0"/>
    <s v="."/>
    <m/>
  </r>
  <r>
    <x v="18"/>
    <s v="QQ"/>
    <x v="6"/>
    <s v="United Kingdom"/>
    <s v="G7303P106"/>
    <s v="Annual"/>
    <s v="07/18/2023"/>
    <s v="GB00B0WMWD03"/>
    <s v="   11"/>
    <s v="Re-elect Susan Searle as Director"/>
    <x v="2"/>
    <s v="Mgmt"/>
    <s v="For"/>
    <x v="0"/>
    <s v=""/>
    <m/>
  </r>
  <r>
    <x v="18"/>
    <s v="QQ"/>
    <x v="6"/>
    <s v="United Kingdom"/>
    <s v="G7303P106"/>
    <s v="Annual"/>
    <s v="07/18/2023"/>
    <s v="GB00B0WMWD03"/>
    <s v="   12"/>
    <s v="Re-elect Steve Wadey as Director"/>
    <x v="2"/>
    <s v="Mgmt"/>
    <s v="For"/>
    <x v="0"/>
    <s v=""/>
    <m/>
  </r>
  <r>
    <x v="18"/>
    <s v="QQ"/>
    <x v="6"/>
    <s v="United Kingdom"/>
    <s v="G7303P106"/>
    <s v="Annual"/>
    <s v="07/18/2023"/>
    <s v="GB00B0WMWD03"/>
    <s v="   13"/>
    <s v="Reappoint PricewaterhouseCoopers LLP as Auditors"/>
    <x v="3"/>
    <s v="Mgmt"/>
    <s v="For"/>
    <x v="0"/>
    <s v=""/>
    <m/>
  </r>
  <r>
    <x v="18"/>
    <s v="QQ"/>
    <x v="6"/>
    <s v="United Kingdom"/>
    <s v="G7303P106"/>
    <s v="Annual"/>
    <s v="07/18/2023"/>
    <s v="GB00B0WMWD03"/>
    <s v="   14"/>
    <s v="Authorise the Audit Committee to Fix Remuneration of Auditors"/>
    <x v="3"/>
    <s v="Mgmt"/>
    <s v="For"/>
    <x v="0"/>
    <s v=""/>
    <m/>
  </r>
  <r>
    <x v="18"/>
    <s v="QQ"/>
    <x v="6"/>
    <s v="United Kingdom"/>
    <s v="G7303P106"/>
    <s v="Annual"/>
    <s v="07/18/2023"/>
    <s v="GB00B0WMWD03"/>
    <s v="   15"/>
    <s v="Authorise UK Political Donations and Expenditure"/>
    <x v="1"/>
    <s v="Mgmt"/>
    <s v="For"/>
    <x v="0"/>
    <s v=""/>
    <m/>
  </r>
  <r>
    <x v="18"/>
    <s v="QQ"/>
    <x v="6"/>
    <s v="United Kingdom"/>
    <s v="G7303P106"/>
    <s v="Annual"/>
    <s v="07/18/2023"/>
    <s v="GB00B0WMWD03"/>
    <s v="   16"/>
    <s v="Approve Annual Bonus Plan"/>
    <x v="1"/>
    <s v="Mgmt"/>
    <s v="For"/>
    <x v="0"/>
    <s v=""/>
    <m/>
  </r>
  <r>
    <x v="18"/>
    <s v="QQ"/>
    <x v="6"/>
    <s v="United Kingdom"/>
    <s v="G7303P106"/>
    <s v="Annual"/>
    <s v="07/18/2023"/>
    <s v="GB00B0WMWD03"/>
    <s v="   17"/>
    <s v="Approve Long-Term Performance Award Plan"/>
    <x v="1"/>
    <s v="Mgmt"/>
    <s v="For"/>
    <x v="0"/>
    <s v=""/>
    <m/>
  </r>
  <r>
    <x v="18"/>
    <s v="QQ"/>
    <x v="6"/>
    <s v="United Kingdom"/>
    <s v="G7303P106"/>
    <s v="Annual"/>
    <s v="07/18/2023"/>
    <s v="GB00B0WMWD03"/>
    <s v="   18"/>
    <s v="Authorise Issue of Equity"/>
    <x v="1"/>
    <s v="Mgmt"/>
    <s v="For"/>
    <x v="0"/>
    <s v=""/>
    <m/>
  </r>
  <r>
    <x v="18"/>
    <s v="QQ"/>
    <x v="6"/>
    <s v="United Kingdom"/>
    <s v="G7303P106"/>
    <s v="Annual"/>
    <s v="07/18/2023"/>
    <s v="GB00B0WMWD03"/>
    <s v="   19"/>
    <s v="Authorise Issue of Equity without Pre-emptive Rights"/>
    <x v="1"/>
    <s v="Mgmt"/>
    <s v="For"/>
    <x v="0"/>
    <s v=""/>
    <m/>
  </r>
  <r>
    <x v="18"/>
    <s v="QQ"/>
    <x v="6"/>
    <s v="United Kingdom"/>
    <s v="G7303P106"/>
    <s v="Annual"/>
    <s v="07/18/2023"/>
    <s v="GB00B0WMWD03"/>
    <s v="   20"/>
    <s v="Authorise Issue of Equity without Pre-emptive Rights in Connection with an Acquisition or Other Capital Investment"/>
    <x v="1"/>
    <s v="Mgmt"/>
    <s v="For"/>
    <x v="0"/>
    <s v=""/>
    <m/>
  </r>
  <r>
    <x v="18"/>
    <s v="QQ"/>
    <x v="6"/>
    <s v="United Kingdom"/>
    <s v="G7303P106"/>
    <s v="Annual"/>
    <s v="07/18/2023"/>
    <s v="GB00B0WMWD03"/>
    <s v="   21"/>
    <s v="Authorise Market Purchase of Ordinary Shares"/>
    <x v="1"/>
    <s v="Mgmt"/>
    <s v="For"/>
    <x v="0"/>
    <s v=""/>
    <m/>
  </r>
  <r>
    <x v="18"/>
    <s v="QQ"/>
    <x v="6"/>
    <s v="United Kingdom"/>
    <s v="G7303P106"/>
    <s v="Annual"/>
    <s v="07/18/2023"/>
    <s v="GB00B0WMWD03"/>
    <s v="   22"/>
    <s v="Authorise the Company to Call General Meeting with Two Weeks' Notice"/>
    <x v="1"/>
    <s v="Mgmt"/>
    <s v="For"/>
    <x v="0"/>
    <s v=""/>
    <m/>
  </r>
  <r>
    <x v="19"/>
    <s v="SRE"/>
    <x v="14"/>
    <s v="Guernsey"/>
    <s v="G8187C104"/>
    <s v="Annual"/>
    <s v="07/06/2023"/>
    <s v="GG00B1W3VF54"/>
    <s v="   1"/>
    <s v="Accept Financial Statements and Statutory Reports"/>
    <x v="0"/>
    <s v="Mgmt"/>
    <s v="For"/>
    <x v="0"/>
    <s v=""/>
    <m/>
  </r>
  <r>
    <x v="19"/>
    <s v="SRE"/>
    <x v="14"/>
    <s v="Guernsey"/>
    <s v="G8187C104"/>
    <s v="Annual"/>
    <s v="07/06/2023"/>
    <s v="GG00B1W3VF54"/>
    <s v="   2"/>
    <s v="Elect Chris Bowman as Director"/>
    <x v="2"/>
    <s v="Mgmt"/>
    <s v="For"/>
    <x v="0"/>
    <s v=""/>
    <m/>
  </r>
  <r>
    <x v="19"/>
    <s v="SRE"/>
    <x v="14"/>
    <s v="Guernsey"/>
    <s v="G8187C104"/>
    <s v="Annual"/>
    <s v="07/06/2023"/>
    <s v="GG00B1W3VF54"/>
    <s v="   3"/>
    <s v="Re-elect Caroline Britton as Director"/>
    <x v="2"/>
    <s v="Mgmt"/>
    <s v="For"/>
    <x v="0"/>
    <s v=""/>
    <m/>
  </r>
  <r>
    <x v="19"/>
    <s v="SRE"/>
    <x v="14"/>
    <s v="Guernsey"/>
    <s v="G8187C104"/>
    <s v="Annual"/>
    <s v="07/06/2023"/>
    <s v="GG00B1W3VF54"/>
    <s v="   4"/>
    <s v="Re-elect Mark Cherry as Director"/>
    <x v="2"/>
    <s v="Mgmt"/>
    <s v="For"/>
    <x v="0"/>
    <s v=""/>
    <m/>
  </r>
  <r>
    <x v="19"/>
    <s v="SRE"/>
    <x v="14"/>
    <s v="Guernsey"/>
    <s v="G8187C104"/>
    <s v="Annual"/>
    <s v="07/06/2023"/>
    <s v="GG00B1W3VF54"/>
    <s v="   5"/>
    <s v="Re-elect Kelly Cleveland as Director"/>
    <x v="2"/>
    <s v="Mgmt"/>
    <s v="For"/>
    <x v="0"/>
    <s v=""/>
    <m/>
  </r>
  <r>
    <x v="19"/>
    <s v="SRE"/>
    <x v="14"/>
    <s v="Guernsey"/>
    <s v="G8187C104"/>
    <s v="Annual"/>
    <s v="07/06/2023"/>
    <s v="GG00B1W3VF54"/>
    <s v="   6"/>
    <s v="Re-elect Andrew Coombs as Director"/>
    <x v="2"/>
    <s v="Mgmt"/>
    <s v="For"/>
    <x v="0"/>
    <s v=""/>
    <m/>
  </r>
  <r>
    <x v="19"/>
    <s v="SRE"/>
    <x v="14"/>
    <s v="Guernsey"/>
    <s v="G8187C104"/>
    <s v="Annual"/>
    <s v="07/06/2023"/>
    <s v="GG00B1W3VF54"/>
    <s v="   7"/>
    <s v="Re-elect Joanne Kenrick as Director"/>
    <x v="2"/>
    <s v="Mgmt"/>
    <s v="For"/>
    <x v="0"/>
    <s v=""/>
    <m/>
  </r>
  <r>
    <x v="19"/>
    <s v="SRE"/>
    <x v="14"/>
    <s v="Guernsey"/>
    <s v="G8187C104"/>
    <s v="Annual"/>
    <s v="07/06/2023"/>
    <s v="GG00B1W3VF54"/>
    <s v="   8"/>
    <s v="Re-elect Daniel Kitchen as Director"/>
    <x v="2"/>
    <s v="Mgmt"/>
    <s v="For"/>
    <x v="0"/>
    <s v="."/>
    <m/>
  </r>
  <r>
    <x v="19"/>
    <s v="SRE"/>
    <x v="14"/>
    <s v="Guernsey"/>
    <s v="G8187C104"/>
    <s v="Annual"/>
    <s v="07/06/2023"/>
    <s v="GG00B1W3VF54"/>
    <s v="   9"/>
    <s v="Re-elect James Peggie as Director"/>
    <x v="2"/>
    <s v="Mgmt"/>
    <s v="For"/>
    <x v="0"/>
    <s v=""/>
    <m/>
  </r>
  <r>
    <x v="19"/>
    <s v="SRE"/>
    <x v="14"/>
    <s v="Guernsey"/>
    <s v="G8187C104"/>
    <s v="Annual"/>
    <s v="07/06/2023"/>
    <s v="GG00B1W3VF54"/>
    <s v="   10"/>
    <s v="Ratify Ernst &amp; Young LLP as Auditors"/>
    <x v="3"/>
    <s v="Mgmt"/>
    <s v="For"/>
    <x v="0"/>
    <s v=""/>
    <m/>
  </r>
  <r>
    <x v="19"/>
    <s v="SRE"/>
    <x v="14"/>
    <s v="Guernsey"/>
    <s v="G8187C104"/>
    <s v="Annual"/>
    <s v="07/06/2023"/>
    <s v="GG00B1W3VF54"/>
    <s v="   11"/>
    <s v="Authorise the Audit Committee to Fix Remuneration of Auditors"/>
    <x v="3"/>
    <s v="Mgmt"/>
    <s v="For"/>
    <x v="0"/>
    <s v=""/>
    <m/>
  </r>
  <r>
    <x v="19"/>
    <s v="SRE"/>
    <x v="14"/>
    <s v="Guernsey"/>
    <s v="G8187C104"/>
    <s v="Annual"/>
    <s v="07/06/2023"/>
    <s v="GG00B1W3VF54"/>
    <s v="   12"/>
    <s v="Approve Dividend"/>
    <x v="1"/>
    <s v="Mgmt"/>
    <s v="For"/>
    <x v="0"/>
    <s v=""/>
    <m/>
  </r>
  <r>
    <x v="19"/>
    <s v="SRE"/>
    <x v="14"/>
    <s v="Guernsey"/>
    <s v="G8187C104"/>
    <s v="Annual"/>
    <s v="07/06/2023"/>
    <s v="GG00B1W3VF54"/>
    <s v="   13"/>
    <s v="Approve Remuneration Policy"/>
    <x v="4"/>
    <s v="Mgmt"/>
    <s v="For"/>
    <x v="0"/>
    <s v=""/>
    <m/>
  </r>
  <r>
    <x v="19"/>
    <s v="SRE"/>
    <x v="14"/>
    <s v="Guernsey"/>
    <s v="G8187C104"/>
    <s v="Annual"/>
    <s v="07/06/2023"/>
    <s v="GG00B1W3VF54"/>
    <s v="   14"/>
    <s v="Approve the Implementation Report on the Remuneration Policy"/>
    <x v="0"/>
    <s v="Mgmt"/>
    <s v="For"/>
    <x v="0"/>
    <s v=""/>
    <m/>
  </r>
  <r>
    <x v="19"/>
    <s v="SRE"/>
    <x v="14"/>
    <s v="Guernsey"/>
    <s v="G8187C104"/>
    <s v="Annual"/>
    <s v="07/06/2023"/>
    <s v="GG00B1W3VF54"/>
    <s v="   15"/>
    <s v="Approve Scrip Dividend"/>
    <x v="1"/>
    <s v="Mgmt"/>
    <s v="For"/>
    <x v="0"/>
    <s v=""/>
    <m/>
  </r>
  <r>
    <x v="19"/>
    <s v="SRE"/>
    <x v="14"/>
    <s v="Guernsey"/>
    <s v="G8187C104"/>
    <s v="Annual"/>
    <s v="07/06/2023"/>
    <s v="GG00B1W3VF54"/>
    <s v="   16"/>
    <s v="Authorise Issue of Equity"/>
    <x v="1"/>
    <s v="Mgmt"/>
    <s v="For"/>
    <x v="0"/>
    <s v=""/>
    <m/>
  </r>
  <r>
    <x v="19"/>
    <s v="SRE"/>
    <x v="14"/>
    <s v="Guernsey"/>
    <s v="G8187C104"/>
    <s v="Annual"/>
    <s v="07/06/2023"/>
    <s v="GG00B1W3VF54"/>
    <s v="   17"/>
    <s v="Authorise Issue of Equity without Pre-emptive Rights"/>
    <x v="1"/>
    <s v="Mgmt"/>
    <s v="For"/>
    <x v="0"/>
    <s v=""/>
    <m/>
  </r>
  <r>
    <x v="19"/>
    <s v="SRE"/>
    <x v="14"/>
    <s v="Guernsey"/>
    <s v="G8187C104"/>
    <s v="Annual"/>
    <s v="07/06/2023"/>
    <s v="GG00B1W3VF54"/>
    <s v="   18"/>
    <s v="Authorise Issue of Equity without Pre-emptive Rights in Connection with an Acquisition or Other Capital Investment"/>
    <x v="1"/>
    <s v="Mgmt"/>
    <s v="For"/>
    <x v="0"/>
    <s v=""/>
    <m/>
  </r>
  <r>
    <x v="19"/>
    <s v="SRE"/>
    <x v="14"/>
    <s v="Guernsey"/>
    <s v="G8187C104"/>
    <s v="Annual"/>
    <s v="07/06/2023"/>
    <s v="GG00B1W3VF54"/>
    <s v="   19"/>
    <s v="Authorise Market Purchase of Ordinary Shares"/>
    <x v="1"/>
    <s v="Mgmt"/>
    <s v="For"/>
    <x v="0"/>
    <s v=""/>
    <m/>
  </r>
  <r>
    <x v="20"/>
    <s v="TAM"/>
    <x v="15"/>
    <s v="United Kingdom"/>
    <s v="G86841106"/>
    <s v="Annual"/>
    <s v="08/07/2023"/>
    <s v="GB00BYX1P358"/>
    <s v="   1"/>
    <s v="Accept Financial Statements and Statutory Reports"/>
    <x v="0"/>
    <s v="Mgmt"/>
    <s v="For"/>
    <x v="0"/>
    <s v=""/>
    <m/>
  </r>
  <r>
    <x v="20"/>
    <s v="TAM"/>
    <x v="15"/>
    <s v="United Kingdom"/>
    <s v="G86841106"/>
    <s v="Annual"/>
    <s v="08/07/2023"/>
    <s v="GB00BYX1P358"/>
    <s v="   2"/>
    <s v="Approve Remuneration Report"/>
    <x v="0"/>
    <s v="Mgmt"/>
    <s v="For"/>
    <x v="0"/>
    <s v=""/>
    <m/>
  </r>
  <r>
    <x v="20"/>
    <s v="TAM"/>
    <x v="15"/>
    <s v="United Kingdom"/>
    <s v="G86841106"/>
    <s v="Annual"/>
    <s v="08/07/2023"/>
    <s v="GB00BYX1P358"/>
    <s v="   3"/>
    <s v="Re-elect Roger Cornick as Director"/>
    <x v="2"/>
    <s v="Mgmt"/>
    <s v="For"/>
    <x v="1"/>
    <s v="[LN-M0201-010] As chairman of the board, responsible for lack of diversity."/>
    <m/>
  </r>
  <r>
    <x v="20"/>
    <s v="TAM"/>
    <x v="15"/>
    <s v="United Kingdom"/>
    <s v="G86841106"/>
    <s v="Annual"/>
    <s v="08/07/2023"/>
    <s v="GB00BYX1P358"/>
    <s v="   4"/>
    <s v="Re-elect Paul Edwards as Director"/>
    <x v="2"/>
    <s v="Mgmt"/>
    <s v="For"/>
    <x v="0"/>
    <s v=""/>
    <m/>
  </r>
  <r>
    <x v="20"/>
    <s v="TAM"/>
    <x v="15"/>
    <s v="United Kingdom"/>
    <s v="G86841106"/>
    <s v="Annual"/>
    <s v="08/07/2023"/>
    <s v="GB00BYX1P358"/>
    <s v="   5"/>
    <s v="Re-elect Paul Hogarth as Director"/>
    <x v="2"/>
    <s v="Mgmt"/>
    <s v="For"/>
    <x v="0"/>
    <s v=""/>
    <m/>
  </r>
  <r>
    <x v="20"/>
    <s v="TAM"/>
    <x v="15"/>
    <s v="United Kingdom"/>
    <s v="G86841106"/>
    <s v="Annual"/>
    <s v="08/07/2023"/>
    <s v="GB00BYX1P358"/>
    <s v="   6"/>
    <s v="Re-elect Lothar Mentel as Director"/>
    <x v="2"/>
    <s v="Mgmt"/>
    <s v="For"/>
    <x v="0"/>
    <s v=""/>
    <m/>
  </r>
  <r>
    <x v="20"/>
    <s v="TAM"/>
    <x v="15"/>
    <s v="United Kingdom"/>
    <s v="G86841106"/>
    <s v="Annual"/>
    <s v="08/07/2023"/>
    <s v="GB00BYX1P358"/>
    <s v="   7"/>
    <s v="Re-elect Christopher Poil as Director"/>
    <x v="2"/>
    <s v="Mgmt"/>
    <s v="For"/>
    <x v="0"/>
    <s v="."/>
    <m/>
  </r>
  <r>
    <x v="20"/>
    <s v="TAM"/>
    <x v="15"/>
    <s v="United Kingdom"/>
    <s v="G86841106"/>
    <s v="Annual"/>
    <s v="08/07/2023"/>
    <s v="GB00BYX1P358"/>
    <s v="   8"/>
    <s v="Re-elect Lesley Watt as Director"/>
    <x v="2"/>
    <s v="Mgmt"/>
    <s v="For"/>
    <x v="0"/>
    <s v="."/>
    <m/>
  </r>
  <r>
    <x v="20"/>
    <s v="TAM"/>
    <x v="15"/>
    <s v="United Kingdom"/>
    <s v="G86841106"/>
    <s v="Annual"/>
    <s v="08/07/2023"/>
    <s v="GB00BYX1P358"/>
    <s v="   9"/>
    <s v="Reappoint Deloitte LLP as Auditors and Authorise Their Remuneration"/>
    <x v="3"/>
    <s v="Mgmt"/>
    <s v="For"/>
    <x v="0"/>
    <s v=""/>
    <m/>
  </r>
  <r>
    <x v="20"/>
    <s v="TAM"/>
    <x v="15"/>
    <s v="United Kingdom"/>
    <s v="G86841106"/>
    <s v="Annual"/>
    <s v="08/07/2023"/>
    <s v="GB00BYX1P358"/>
    <s v="   10"/>
    <s v="Approve Final Dividend"/>
    <x v="1"/>
    <s v="Mgmt"/>
    <s v="For"/>
    <x v="0"/>
    <s v=""/>
    <m/>
  </r>
  <r>
    <x v="20"/>
    <s v="TAM"/>
    <x v="15"/>
    <s v="United Kingdom"/>
    <s v="G86841106"/>
    <s v="Annual"/>
    <s v="08/07/2023"/>
    <s v="GB00BYX1P358"/>
    <s v="   11"/>
    <s v="Authorise Issue of Equity"/>
    <x v="1"/>
    <s v="Mgmt"/>
    <s v="For"/>
    <x v="0"/>
    <s v=""/>
    <m/>
  </r>
  <r>
    <x v="20"/>
    <s v="TAM"/>
    <x v="15"/>
    <s v="United Kingdom"/>
    <s v="G86841106"/>
    <s v="Annual"/>
    <s v="08/07/2023"/>
    <s v="GB00BYX1P358"/>
    <s v="   12"/>
    <s v="Authorise UK Political Donations and Expenditure"/>
    <x v="1"/>
    <s v="Mgmt"/>
    <s v="For"/>
    <x v="0"/>
    <s v=""/>
    <m/>
  </r>
  <r>
    <x v="20"/>
    <s v="TAM"/>
    <x v="15"/>
    <s v="United Kingdom"/>
    <s v="G86841106"/>
    <s v="Annual"/>
    <s v="08/07/2023"/>
    <s v="GB00BYX1P358"/>
    <s v="   13"/>
    <s v="Authorise Issue of Equity without Pre-emptive Rights"/>
    <x v="1"/>
    <s v="Mgmt"/>
    <s v="For"/>
    <x v="0"/>
    <s v=""/>
    <m/>
  </r>
  <r>
    <x v="20"/>
    <s v="TAM"/>
    <x v="15"/>
    <s v="United Kingdom"/>
    <s v="G86841106"/>
    <s v="Annual"/>
    <s v="08/07/2023"/>
    <s v="GB00BYX1P358"/>
    <s v="   14"/>
    <s v="Authorise Issue of Equity without Pre-emptive Rights in Connection with an Acquisition or Other Capital Investment"/>
    <x v="1"/>
    <s v="Mgmt"/>
    <s v="For"/>
    <x v="0"/>
    <s v=""/>
    <m/>
  </r>
  <r>
    <x v="20"/>
    <s v="TAM"/>
    <x v="15"/>
    <s v="United Kingdom"/>
    <s v="G86841106"/>
    <s v="Annual"/>
    <s v="08/07/2023"/>
    <s v="GB00BYX1P358"/>
    <s v="   15"/>
    <s v="Authorise Market Purchase of Ordinary Shares"/>
    <x v="1"/>
    <s v="Mgmt"/>
    <s v="For"/>
    <x v="0"/>
    <s v=""/>
    <m/>
  </r>
  <r>
    <x v="21"/>
    <s v="WOSG"/>
    <x v="16"/>
    <s v="United Kingdom"/>
    <s v="G94648105"/>
    <s v="Annual"/>
    <s v="08/29/2023"/>
    <s v="GB00BJDQQ870"/>
    <s v="   1"/>
    <s v="Accept Financial Statements and Statutory Reports"/>
    <x v="0"/>
    <s v="Mgmt"/>
    <s v="For"/>
    <x v="0"/>
    <s v=""/>
    <m/>
  </r>
  <r>
    <x v="21"/>
    <s v="WOSG"/>
    <x v="16"/>
    <s v="United Kingdom"/>
    <s v="G94648105"/>
    <s v="Annual"/>
    <s v="08/29/2023"/>
    <s v="GB00BJDQQ870"/>
    <s v="   2"/>
    <s v="Approve Remuneration Report"/>
    <x v="0"/>
    <s v="Mgmt"/>
    <s v="For"/>
    <x v="0"/>
    <s v=""/>
    <m/>
  </r>
  <r>
    <x v="21"/>
    <s v="WOSG"/>
    <x v="16"/>
    <s v="United Kingdom"/>
    <s v="G94648105"/>
    <s v="Annual"/>
    <s v="08/29/2023"/>
    <s v="GB00BJDQQ870"/>
    <s v="   3"/>
    <s v="Re-elect Anders Romberg as Director"/>
    <x v="2"/>
    <s v="Mgmt"/>
    <s v="For"/>
    <x v="0"/>
    <s v=""/>
    <m/>
  </r>
  <r>
    <x v="21"/>
    <s v="WOSG"/>
    <x v="16"/>
    <s v="United Kingdom"/>
    <s v="G94648105"/>
    <s v="Annual"/>
    <s v="08/29/2023"/>
    <s v="GB00BJDQQ870"/>
    <s v="   4"/>
    <s v="Re-elect Ian Carter as Director"/>
    <x v="2"/>
    <s v="Mgmt"/>
    <s v="For"/>
    <x v="0"/>
    <s v=""/>
    <m/>
  </r>
  <r>
    <x v="21"/>
    <s v="WOSG"/>
    <x v="16"/>
    <s v="United Kingdom"/>
    <s v="G94648105"/>
    <s v="Annual"/>
    <s v="08/29/2023"/>
    <s v="GB00BJDQQ870"/>
    <s v="   5"/>
    <s v="Re-elect Brian Duffy as Director"/>
    <x v="2"/>
    <s v="Mgmt"/>
    <s v="For"/>
    <x v="0"/>
    <s v=""/>
    <m/>
  </r>
  <r>
    <x v="21"/>
    <s v="WOSG"/>
    <x v="16"/>
    <s v="United Kingdom"/>
    <s v="G94648105"/>
    <s v="Annual"/>
    <s v="08/29/2023"/>
    <s v="GB00BJDQQ870"/>
    <s v="   6"/>
    <s v="Re-elect Tea Colaianni as Director"/>
    <x v="2"/>
    <s v="Mgmt"/>
    <s v="For"/>
    <x v="0"/>
    <s v=""/>
    <m/>
  </r>
  <r>
    <x v="21"/>
    <s v="WOSG"/>
    <x v="16"/>
    <s v="United Kingdom"/>
    <s v="G94648105"/>
    <s v="Annual"/>
    <s v="08/29/2023"/>
    <s v="GB00BJDQQ870"/>
    <s v="   7"/>
    <s v="Re-elect Rosa Monckton as Director"/>
    <x v="2"/>
    <s v="Mgmt"/>
    <s v="For"/>
    <x v="0"/>
    <s v=""/>
    <m/>
  </r>
  <r>
    <x v="21"/>
    <s v="WOSG"/>
    <x v="16"/>
    <s v="United Kingdom"/>
    <s v="G94648105"/>
    <s v="Annual"/>
    <s v="08/29/2023"/>
    <s v="GB00BJDQQ870"/>
    <s v="   8"/>
    <s v="Re-elect Robert Moorhead as Director"/>
    <x v="2"/>
    <s v="Mgmt"/>
    <s v="For"/>
    <x v="0"/>
    <s v=""/>
    <m/>
  </r>
  <r>
    <x v="21"/>
    <s v="WOSG"/>
    <x v="16"/>
    <s v="United Kingdom"/>
    <s v="G94648105"/>
    <s v="Annual"/>
    <s v="08/29/2023"/>
    <s v="GB00BJDQQ870"/>
    <s v="   9"/>
    <s v="Re-elect Chabi Nouri as Director"/>
    <x v="2"/>
    <s v="Mgmt"/>
    <s v="For"/>
    <x v="0"/>
    <s v=""/>
    <m/>
  </r>
  <r>
    <x v="21"/>
    <s v="WOSG"/>
    <x v="16"/>
    <s v="United Kingdom"/>
    <s v="G94648105"/>
    <s v="Annual"/>
    <s v="08/29/2023"/>
    <s v="GB00BJDQQ870"/>
    <s v="   10"/>
    <s v="Reappoint Ernst &amp; Young LLP as Auditors"/>
    <x v="3"/>
    <s v="Mgmt"/>
    <s v="For"/>
    <x v="0"/>
    <s v=""/>
    <m/>
  </r>
  <r>
    <x v="21"/>
    <s v="WOSG"/>
    <x v="16"/>
    <s v="United Kingdom"/>
    <s v="G94648105"/>
    <s v="Annual"/>
    <s v="08/29/2023"/>
    <s v="GB00BJDQQ870"/>
    <s v="   11"/>
    <s v="Authorise Board to Fix Remuneration of Auditors"/>
    <x v="3"/>
    <s v="Mgmt"/>
    <s v="For"/>
    <x v="0"/>
    <s v=""/>
    <m/>
  </r>
  <r>
    <x v="21"/>
    <s v="WOSG"/>
    <x v="16"/>
    <s v="United Kingdom"/>
    <s v="G94648105"/>
    <s v="Annual"/>
    <s v="08/29/2023"/>
    <s v="GB00BJDQQ870"/>
    <s v="   12"/>
    <s v="Authorise UK Political Donations and Expenditure"/>
    <x v="1"/>
    <s v="Mgmt"/>
    <s v="For"/>
    <x v="0"/>
    <s v=""/>
    <m/>
  </r>
  <r>
    <x v="21"/>
    <s v="WOSG"/>
    <x v="16"/>
    <s v="United Kingdom"/>
    <s v="G94648105"/>
    <s v="Annual"/>
    <s v="08/29/2023"/>
    <s v="GB00BJDQQ870"/>
    <s v="   13"/>
    <s v="Authorise Issue of Equity"/>
    <x v="1"/>
    <s v="Mgmt"/>
    <s v="For"/>
    <x v="0"/>
    <s v=""/>
    <m/>
  </r>
  <r>
    <x v="21"/>
    <s v="WOSG"/>
    <x v="16"/>
    <s v="United Kingdom"/>
    <s v="G94648105"/>
    <s v="Annual"/>
    <s v="08/29/2023"/>
    <s v="GB00BJDQQ870"/>
    <s v="   14"/>
    <s v="Authorise Issue of Equity without Pre-emptive Rights"/>
    <x v="1"/>
    <s v="Mgmt"/>
    <s v="For"/>
    <x v="0"/>
    <s v=""/>
    <m/>
  </r>
  <r>
    <x v="21"/>
    <s v="WOSG"/>
    <x v="16"/>
    <s v="United Kingdom"/>
    <s v="G94648105"/>
    <s v="Annual"/>
    <s v="08/29/2023"/>
    <s v="GB00BJDQQ870"/>
    <s v="   15"/>
    <s v="Authorise Issue of Equity without Pre-emptive Rights in Connection with an Acquisition or Other Capital Investment"/>
    <x v="1"/>
    <s v="Mgmt"/>
    <s v="For"/>
    <x v="0"/>
    <s v=""/>
    <m/>
  </r>
  <r>
    <x v="21"/>
    <s v="WOSG"/>
    <x v="16"/>
    <s v="United Kingdom"/>
    <s v="G94648105"/>
    <s v="Annual"/>
    <s v="08/29/2023"/>
    <s v="GB00BJDQQ870"/>
    <s v="   16"/>
    <s v="Authorise Market Purchase of Ordinary Shares"/>
    <x v="1"/>
    <s v="Mgmt"/>
    <s v="For"/>
    <x v="0"/>
    <s v=""/>
    <m/>
  </r>
  <r>
    <x v="21"/>
    <s v="WOSG"/>
    <x v="16"/>
    <s v="United Kingdom"/>
    <s v="G94648105"/>
    <s v="Annual"/>
    <s v="08/29/2023"/>
    <s v="GB00BJDQQ870"/>
    <s v="   17"/>
    <s v="Authorise the Company to Call General Meeting with Two Weeks' Notice"/>
    <x v="1"/>
    <s v="Mgmt"/>
    <s v="For"/>
    <x v="0"/>
    <s v=""/>
    <m/>
  </r>
  <r>
    <x v="22"/>
    <s v="WKP"/>
    <x v="10"/>
    <s v="United Kingdom"/>
    <s v="G5595E136"/>
    <s v="Annual"/>
    <s v="07/04/2023"/>
    <s v="GB00B67G5X01"/>
    <s v="   1"/>
    <s v="Accept Financial Statements and Statutory Reports"/>
    <x v="0"/>
    <s v="Mgmt"/>
    <s v="For"/>
    <x v="0"/>
    <s v=""/>
    <m/>
  </r>
  <r>
    <x v="22"/>
    <s v="WKP"/>
    <x v="10"/>
    <s v="United Kingdom"/>
    <s v="G5595E136"/>
    <s v="Annual"/>
    <s v="07/04/2023"/>
    <s v="GB00B67G5X01"/>
    <s v="   2"/>
    <s v="Approve Remuneration Policy"/>
    <x v="4"/>
    <s v="Mgmt"/>
    <s v="For"/>
    <x v="0"/>
    <s v=""/>
    <m/>
  </r>
  <r>
    <x v="22"/>
    <s v="WKP"/>
    <x v="10"/>
    <s v="United Kingdom"/>
    <s v="G5595E136"/>
    <s v="Annual"/>
    <s v="07/04/2023"/>
    <s v="GB00B67G5X01"/>
    <s v="   3"/>
    <s v="Approve Remuneration Report"/>
    <x v="0"/>
    <s v="Mgmt"/>
    <s v="For"/>
    <x v="0"/>
    <s v=""/>
    <m/>
  </r>
  <r>
    <x v="22"/>
    <s v="WKP"/>
    <x v="10"/>
    <s v="United Kingdom"/>
    <s v="G5595E136"/>
    <s v="Annual"/>
    <s v="07/04/2023"/>
    <s v="GB00B67G5X01"/>
    <s v="   4"/>
    <s v="Approve Final Dividend"/>
    <x v="1"/>
    <s v="Mgmt"/>
    <s v="For"/>
    <x v="0"/>
    <s v=""/>
    <m/>
  </r>
  <r>
    <x v="22"/>
    <s v="WKP"/>
    <x v="10"/>
    <s v="United Kingdom"/>
    <s v="G5595E136"/>
    <s v="Annual"/>
    <s v="07/04/2023"/>
    <s v="GB00B67G5X01"/>
    <s v="   5"/>
    <s v="Re-elect Graham Clemett as Director"/>
    <x v="2"/>
    <s v="Mgmt"/>
    <s v="For"/>
    <x v="0"/>
    <s v=""/>
    <m/>
  </r>
  <r>
    <x v="22"/>
    <s v="WKP"/>
    <x v="10"/>
    <s v="United Kingdom"/>
    <s v="G5595E136"/>
    <s v="Annual"/>
    <s v="07/04/2023"/>
    <s v="GB00B67G5X01"/>
    <s v="   6"/>
    <s v="Re-elect David Benson as Director"/>
    <x v="2"/>
    <s v="Mgmt"/>
    <s v="For"/>
    <x v="0"/>
    <s v=""/>
    <m/>
  </r>
  <r>
    <x v="22"/>
    <s v="WKP"/>
    <x v="10"/>
    <s v="United Kingdom"/>
    <s v="G5595E136"/>
    <s v="Annual"/>
    <s v="07/04/2023"/>
    <s v="GB00B67G5X01"/>
    <s v="   7"/>
    <s v="Re-elect Rosie Shapland as Director"/>
    <x v="2"/>
    <s v="Mgmt"/>
    <s v="For"/>
    <x v="0"/>
    <s v=""/>
    <m/>
  </r>
  <r>
    <x v="22"/>
    <s v="WKP"/>
    <x v="10"/>
    <s v="United Kingdom"/>
    <s v="G5595E136"/>
    <s v="Annual"/>
    <s v="07/04/2023"/>
    <s v="GB00B67G5X01"/>
    <s v="   8"/>
    <s v="Re-elect Lesley-Ann Nash as Director"/>
    <x v="2"/>
    <s v="Mgmt"/>
    <s v="For"/>
    <x v="0"/>
    <s v=""/>
    <m/>
  </r>
  <r>
    <x v="22"/>
    <s v="WKP"/>
    <x v="10"/>
    <s v="United Kingdom"/>
    <s v="G5595E136"/>
    <s v="Annual"/>
    <s v="07/04/2023"/>
    <s v="GB00B67G5X01"/>
    <s v="   9"/>
    <s v="Re-elect Duncan Owen as Director"/>
    <x v="2"/>
    <s v="Mgmt"/>
    <s v="For"/>
    <x v="0"/>
    <s v=""/>
    <m/>
  </r>
  <r>
    <x v="22"/>
    <s v="WKP"/>
    <x v="10"/>
    <s v="United Kingdom"/>
    <s v="G5595E136"/>
    <s v="Annual"/>
    <s v="07/04/2023"/>
    <s v="GB00B67G5X01"/>
    <s v="   10"/>
    <s v="Re-elect Manju Malhotra as Director"/>
    <x v="2"/>
    <s v="Mgmt"/>
    <s v="For"/>
    <x v="0"/>
    <s v=""/>
    <m/>
  </r>
  <r>
    <x v="22"/>
    <s v="WKP"/>
    <x v="10"/>
    <s v="United Kingdom"/>
    <s v="G5595E136"/>
    <s v="Annual"/>
    <s v="07/04/2023"/>
    <s v="GB00B67G5X01"/>
    <s v="   11"/>
    <s v="Re-elect Nick Mackenzie as Director"/>
    <x v="2"/>
    <s v="Mgmt"/>
    <s v="For"/>
    <x v="0"/>
    <s v=""/>
    <m/>
  </r>
  <r>
    <x v="22"/>
    <s v="WKP"/>
    <x v="10"/>
    <s v="United Kingdom"/>
    <s v="G5595E136"/>
    <s v="Annual"/>
    <s v="07/04/2023"/>
    <s v="GB00B67G5X01"/>
    <s v="   12"/>
    <s v="Reappoint KPMG LLP as Auditors"/>
    <x v="3"/>
    <s v="Mgmt"/>
    <s v="For"/>
    <x v="0"/>
    <s v=""/>
    <m/>
  </r>
  <r>
    <x v="22"/>
    <s v="WKP"/>
    <x v="10"/>
    <s v="United Kingdom"/>
    <s v="G5595E136"/>
    <s v="Annual"/>
    <s v="07/04/2023"/>
    <s v="GB00B67G5X01"/>
    <s v="   13"/>
    <s v="Authorise Board to Fix Remuneration of Auditors"/>
    <x v="3"/>
    <s v="Mgmt"/>
    <s v="For"/>
    <x v="0"/>
    <s v=""/>
    <m/>
  </r>
  <r>
    <x v="22"/>
    <s v="WKP"/>
    <x v="10"/>
    <s v="United Kingdom"/>
    <s v="G5595E136"/>
    <s v="Annual"/>
    <s v="07/04/2023"/>
    <s v="GB00B67G5X01"/>
    <s v="   14"/>
    <s v="Authorise Issue of Equity"/>
    <x v="1"/>
    <s v="Mgmt"/>
    <s v="For"/>
    <x v="0"/>
    <s v=""/>
    <m/>
  </r>
  <r>
    <x v="22"/>
    <s v="WKP"/>
    <x v="10"/>
    <s v="United Kingdom"/>
    <s v="G5595E136"/>
    <s v="Annual"/>
    <s v="07/04/2023"/>
    <s v="GB00B67G5X01"/>
    <s v="   15"/>
    <s v="Authorise UK Political Donations and Expenditure"/>
    <x v="1"/>
    <s v="Mgmt"/>
    <s v="For"/>
    <x v="0"/>
    <s v=""/>
    <m/>
  </r>
  <r>
    <x v="22"/>
    <s v="WKP"/>
    <x v="10"/>
    <s v="United Kingdom"/>
    <s v="G5595E136"/>
    <s v="Annual"/>
    <s v="07/04/2023"/>
    <s v="GB00B67G5X01"/>
    <s v="   16"/>
    <s v="Authorise Issue of Equity without Pre-emptive Rights"/>
    <x v="1"/>
    <s v="Mgmt"/>
    <s v="For"/>
    <x v="0"/>
    <s v=""/>
    <m/>
  </r>
  <r>
    <x v="22"/>
    <s v="WKP"/>
    <x v="10"/>
    <s v="United Kingdom"/>
    <s v="G5595E136"/>
    <s v="Annual"/>
    <s v="07/04/2023"/>
    <s v="GB00B67G5X01"/>
    <s v="   17"/>
    <s v="Authorise Market Purchase of Ordinary Shares"/>
    <x v="1"/>
    <s v="Mgmt"/>
    <s v="For"/>
    <x v="0"/>
    <s v=""/>
    <m/>
  </r>
  <r>
    <x v="22"/>
    <s v="WKP"/>
    <x v="10"/>
    <s v="United Kingdom"/>
    <s v="G5595E136"/>
    <s v="Annual"/>
    <s v="07/04/2023"/>
    <s v="GB00B67G5X01"/>
    <s v="   18"/>
    <s v="Authorise the Company to Call General Meeting with Two Weeks' Notice"/>
    <x v="1"/>
    <s v="Mgmt"/>
    <s v="For"/>
    <x v="0"/>
    <s v=""/>
    <m/>
  </r>
  <r>
    <x v="23"/>
    <s v="YNGA"/>
    <x v="10"/>
    <s v="United Kingdom"/>
    <s v="G98715140"/>
    <s v="Annual"/>
    <s v="07/04/2023"/>
    <s v="GB00B2NDK765"/>
    <s v="   1"/>
    <s v="Accept Financial Statements and Statutory Reports"/>
    <x v="0"/>
    <s v="Mgmt"/>
    <s v="For"/>
    <x v="0"/>
    <s v=""/>
    <m/>
  </r>
  <r>
    <x v="23"/>
    <s v="YNGA"/>
    <x v="10"/>
    <s v="United Kingdom"/>
    <s v="G98715140"/>
    <s v="Annual"/>
    <s v="07/04/2023"/>
    <s v="GB00B2NDK765"/>
    <s v="   2"/>
    <s v="Approve Final Dividend"/>
    <x v="1"/>
    <s v="Mgmt"/>
    <s v="For"/>
    <x v="0"/>
    <s v=""/>
    <m/>
  </r>
  <r>
    <x v="23"/>
    <s v="YNGA"/>
    <x v="10"/>
    <s v="United Kingdom"/>
    <s v="G98715140"/>
    <s v="Annual"/>
    <s v="07/04/2023"/>
    <s v="GB00B2NDK765"/>
    <s v="   3"/>
    <s v="Reappoint Ernst &amp; Young LLP as Auditors"/>
    <x v="3"/>
    <s v="Mgmt"/>
    <s v="For"/>
    <x v="0"/>
    <s v=""/>
    <m/>
  </r>
  <r>
    <x v="23"/>
    <s v="YNGA"/>
    <x v="10"/>
    <s v="United Kingdom"/>
    <s v="G98715140"/>
    <s v="Annual"/>
    <s v="07/04/2023"/>
    <s v="GB00B2NDK765"/>
    <s v="   4"/>
    <s v="Authorise Board to Fix Remuneration of Auditors"/>
    <x v="3"/>
    <s v="Mgmt"/>
    <s v="For"/>
    <x v="0"/>
    <s v=""/>
    <m/>
  </r>
  <r>
    <x v="23"/>
    <s v="YNGA"/>
    <x v="10"/>
    <s v="United Kingdom"/>
    <s v="G98715140"/>
    <s v="Annual"/>
    <s v="07/04/2023"/>
    <s v="GB00B2NDK765"/>
    <s v="   5"/>
    <s v="Re-elect Simon Dodd as Director"/>
    <x v="2"/>
    <s v="Mgmt"/>
    <s v="For"/>
    <x v="0"/>
    <s v=""/>
    <m/>
  </r>
  <r>
    <x v="23"/>
    <s v="YNGA"/>
    <x v="10"/>
    <s v="United Kingdom"/>
    <s v="G98715140"/>
    <s v="Annual"/>
    <s v="07/04/2023"/>
    <s v="GB00B2NDK765"/>
    <s v="   6"/>
    <s v="Re-elect Mike Owen as Director"/>
    <x v="2"/>
    <s v="Mgmt"/>
    <s v="For"/>
    <x v="0"/>
    <s v=""/>
    <m/>
  </r>
  <r>
    <x v="23"/>
    <s v="YNGA"/>
    <x v="10"/>
    <s v="United Kingdom"/>
    <s v="G98715140"/>
    <s v="Annual"/>
    <s v="07/04/2023"/>
    <s v="GB00B2NDK765"/>
    <s v="   7"/>
    <s v="Re-elect Tracy Dodd as Director"/>
    <x v="2"/>
    <s v="Mgmt"/>
    <s v="For"/>
    <x v="0"/>
    <s v=""/>
    <m/>
  </r>
  <r>
    <x v="23"/>
    <s v="YNGA"/>
    <x v="10"/>
    <s v="United Kingdom"/>
    <s v="G98715140"/>
    <s v="Annual"/>
    <s v="07/04/2023"/>
    <s v="GB00B2NDK765"/>
    <s v="   8"/>
    <s v="Re-elect Nick Miller as Director"/>
    <x v="2"/>
    <s v="Mgmt"/>
    <s v="For"/>
    <x v="0"/>
    <s v=""/>
    <m/>
  </r>
  <r>
    <x v="23"/>
    <s v="YNGA"/>
    <x v="10"/>
    <s v="United Kingdom"/>
    <s v="G98715140"/>
    <s v="Annual"/>
    <s v="07/04/2023"/>
    <s v="GB00B2NDK765"/>
    <s v="   9"/>
    <s v="Elect Mark Loughborough as Director"/>
    <x v="2"/>
    <s v="Mgmt"/>
    <s v="For"/>
    <x v="0"/>
    <s v=""/>
    <m/>
  </r>
  <r>
    <x v="23"/>
    <s v="YNGA"/>
    <x v="10"/>
    <s v="United Kingdom"/>
    <s v="G98715140"/>
    <s v="Annual"/>
    <s v="07/04/2023"/>
    <s v="GB00B2NDK765"/>
    <s v="   10"/>
    <s v="Elect Sarah Sergeant as Director"/>
    <x v="2"/>
    <s v="Mgmt"/>
    <s v="For"/>
    <x v="0"/>
    <s v=""/>
    <m/>
  </r>
  <r>
    <x v="23"/>
    <s v="YNGA"/>
    <x v="10"/>
    <s v="United Kingdom"/>
    <s v="G98715140"/>
    <s v="Annual"/>
    <s v="07/04/2023"/>
    <s v="GB00B2NDK765"/>
    <s v="   11"/>
    <s v="Authorise UK Political Donations and Expenditure"/>
    <x v="1"/>
    <s v="Mgmt"/>
    <s v="For"/>
    <x v="0"/>
    <s v=""/>
    <m/>
  </r>
  <r>
    <x v="23"/>
    <s v="YNGA"/>
    <x v="10"/>
    <s v="United Kingdom"/>
    <s v="G98715140"/>
    <s v="Annual"/>
    <s v="07/04/2023"/>
    <s v="GB00B2NDK765"/>
    <s v="   12"/>
    <s v="Approve Increase in Limit on the Aggregate Amount of Fees Payable to Directors"/>
    <x v="2"/>
    <s v="Mgmt"/>
    <s v="For"/>
    <x v="0"/>
    <s v=""/>
    <m/>
  </r>
  <r>
    <x v="23"/>
    <s v="YNGA"/>
    <x v="10"/>
    <s v="United Kingdom"/>
    <s v="G98715140"/>
    <s v="Annual"/>
    <s v="07/04/2023"/>
    <s v="GB00B2NDK765"/>
    <s v="   13"/>
    <s v="Authorise Issue of Equity"/>
    <x v="1"/>
    <s v="Mgmt"/>
    <s v="For"/>
    <x v="0"/>
    <s v=""/>
    <m/>
  </r>
  <r>
    <x v="23"/>
    <s v="YNGA"/>
    <x v="10"/>
    <s v="United Kingdom"/>
    <s v="G98715140"/>
    <s v="Annual"/>
    <s v="07/04/2023"/>
    <s v="GB00B2NDK765"/>
    <s v="   14"/>
    <s v="Authorise Issue of Equity without Pre-emptive Rights"/>
    <x v="1"/>
    <s v="Mgmt"/>
    <s v="For"/>
    <x v="0"/>
    <s v=""/>
    <m/>
  </r>
  <r>
    <x v="23"/>
    <s v="YNGA"/>
    <x v="10"/>
    <s v="United Kingdom"/>
    <s v="G98715140"/>
    <s v="Annual"/>
    <s v="07/04/2023"/>
    <s v="GB00B2NDK765"/>
    <s v="   15"/>
    <s v="Authorise Issue of Equity without Pre-emptive Rights in Connection with an Acquisition or Other Capital Investment"/>
    <x v="1"/>
    <s v="Mgmt"/>
    <s v="For"/>
    <x v="0"/>
    <s v=""/>
    <m/>
  </r>
  <r>
    <x v="23"/>
    <s v="YNGA"/>
    <x v="10"/>
    <s v="United Kingdom"/>
    <s v="G98715140"/>
    <s v="Annual"/>
    <s v="07/04/2023"/>
    <s v="GB00B2NDK765"/>
    <s v="   16"/>
    <s v="Authorise Market Purchase of Shares"/>
    <x v="1"/>
    <s v="Mgmt"/>
    <s v="For"/>
    <x v="0"/>
    <s v=""/>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07">
  <r>
    <x v="0"/>
    <s v="Israel"/>
    <s v="IL0010823792"/>
    <s v="Annual"/>
    <x v="0"/>
    <s v="Management"/>
    <s v="G"/>
    <s v="Yes"/>
    <n v="1.1000000000000001"/>
    <s v="Elect Amir Elstein as Director"/>
    <x v="0"/>
    <s v="For"/>
    <x v="0"/>
    <s v="Non-independent Chair on majority non-independent Board. Non-independent candidate and historic concerns over Board independence."/>
    <s v="Yes"/>
  </r>
  <r>
    <x v="0"/>
    <s v="Israel"/>
    <s v="IL0010823792"/>
    <s v="Annual"/>
    <x v="0"/>
    <s v="Management"/>
    <s v="G"/>
    <s v="Yes"/>
    <n v="1.2"/>
    <s v="Elect Russell Ellwanger as Director"/>
    <x v="0"/>
    <s v="For"/>
    <x v="1"/>
    <m/>
    <s v="No"/>
  </r>
  <r>
    <x v="0"/>
    <s v="Israel"/>
    <s v="IL0010823792"/>
    <s v="Annual"/>
    <x v="0"/>
    <s v="Management"/>
    <s v="G"/>
    <s v="Yes"/>
    <n v="1.3"/>
    <s v="Elect Kalman Kaufman as Director"/>
    <x v="0"/>
    <s v="For"/>
    <x v="0"/>
    <s v="Board not sufficiently independent. Non-independent candidate and historic concerns over Board independence."/>
    <s v="Yes"/>
  </r>
  <r>
    <x v="0"/>
    <s v="Israel"/>
    <s v="IL0010823792"/>
    <s v="Annual"/>
    <x v="0"/>
    <s v="Management"/>
    <s v="G"/>
    <s v="Yes"/>
    <n v="1.4"/>
    <s v="Elect Dana Gross as Director"/>
    <x v="0"/>
    <s v="For"/>
    <x v="0"/>
    <s v="Non-independent and the Remuneration Committee lacks sufficient independence. Non-independent candidate and historic concerns over Board independence."/>
    <s v="Yes"/>
  </r>
  <r>
    <x v="0"/>
    <s v="Israel"/>
    <s v="IL0010823792"/>
    <s v="Annual"/>
    <x v="0"/>
    <s v="Management"/>
    <s v="G"/>
    <s v="Yes"/>
    <n v="1.5"/>
    <s v="Elect Ilan Flato as Director"/>
    <x v="0"/>
    <s v="For"/>
    <x v="0"/>
    <s v="Non-independent and the Remuneration Committee lacks sufficient independence. Non-independent candidate and historic concerns over Board independence."/>
    <s v="Yes"/>
  </r>
  <r>
    <x v="0"/>
    <s v="Israel"/>
    <s v="IL0010823792"/>
    <s v="Annual"/>
    <x v="0"/>
    <s v="Management"/>
    <s v="G"/>
    <s v="Yes"/>
    <n v="1.6"/>
    <s v="Elect Yoav Chelouche as Director"/>
    <x v="0"/>
    <s v="For"/>
    <x v="1"/>
    <m/>
    <s v="No"/>
  </r>
  <r>
    <x v="0"/>
    <s v="Israel"/>
    <s v="IL0010823792"/>
    <s v="Annual"/>
    <x v="0"/>
    <s v="Management"/>
    <s v="G"/>
    <s v="Yes"/>
    <n v="1.7"/>
    <s v="Elect Iris Avner as Director"/>
    <x v="0"/>
    <s v="For"/>
    <x v="1"/>
    <m/>
    <s v="No"/>
  </r>
  <r>
    <x v="0"/>
    <s v="Israel"/>
    <s v="IL0010823792"/>
    <s v="Annual"/>
    <x v="0"/>
    <s v="Management"/>
    <s v="G"/>
    <s v="Yes"/>
    <n v="1.8"/>
    <s v="Elect Michal Vakrat Wolkin as Director"/>
    <x v="0"/>
    <s v="For"/>
    <x v="1"/>
    <m/>
    <s v="No"/>
  </r>
  <r>
    <x v="0"/>
    <s v="Israel"/>
    <s v="IL0010823792"/>
    <s v="Annual"/>
    <x v="0"/>
    <s v="Management"/>
    <s v="G"/>
    <s v="Yes"/>
    <n v="1.9"/>
    <s v="Elect Avi Hasson as Director"/>
    <x v="0"/>
    <s v="For"/>
    <x v="1"/>
    <m/>
    <s v="No"/>
  </r>
  <r>
    <x v="0"/>
    <s v="Israel"/>
    <s v="IL0010823792"/>
    <s v="Annual"/>
    <x v="0"/>
    <s v="Management"/>
    <s v="G"/>
    <s v="Yes"/>
    <n v="2"/>
    <s v="Elect Amir Elstein as Chairman and Approve His Terms of Compensation (Subject to approval of his election as Director under Proposal 1)"/>
    <x v="0"/>
    <s v="For"/>
    <x v="1"/>
    <m/>
    <s v="No"/>
  </r>
  <r>
    <x v="0"/>
    <s v="Israel"/>
    <s v="IL0010823792"/>
    <s v="Annual"/>
    <x v="0"/>
    <s v="Management"/>
    <s v="G"/>
    <s v="Yes"/>
    <n v="3"/>
    <s v="Approve Compensation Policy for the Directors and Officers of the Company"/>
    <x v="0"/>
    <s v="For"/>
    <x v="1"/>
    <m/>
    <s v="No"/>
  </r>
  <r>
    <x v="0"/>
    <s v="Israel"/>
    <s v="IL0010823792"/>
    <s v="Annual"/>
    <x v="0"/>
    <s v="Management"/>
    <s v="G"/>
    <s v="Yes"/>
    <n v="4"/>
    <s v="Approve Amended Compensation of Russell Ellwanger, CEO"/>
    <x v="1"/>
    <s v="For"/>
    <x v="1"/>
    <m/>
    <s v="No"/>
  </r>
  <r>
    <x v="0"/>
    <s v="Israel"/>
    <s v="IL0010823792"/>
    <s v="Annual"/>
    <x v="0"/>
    <s v="Management"/>
    <s v="G"/>
    <s v="Yes"/>
    <n v="5"/>
    <s v="Approve Grant of Equity to Russell Ellwanger, CEO"/>
    <x v="1"/>
    <s v="For"/>
    <x v="1"/>
    <m/>
    <s v="No"/>
  </r>
  <r>
    <x v="0"/>
    <s v="Israel"/>
    <s v="IL0010823792"/>
    <s v="Annual"/>
    <x v="0"/>
    <s v="Management"/>
    <s v="G"/>
    <s v="Yes"/>
    <n v="6"/>
    <s v="Approve Grant of Equity to Each Member of the Board (Excluding Amir Elstein and Russell Ellwanger) Subject to Approval of Each Such Director's Election"/>
    <x v="0"/>
    <s v="For"/>
    <x v="1"/>
    <m/>
    <s v="No"/>
  </r>
  <r>
    <x v="0"/>
    <s v="Israel"/>
    <s v="IL0010823792"/>
    <s v="Annual"/>
    <x v="0"/>
    <s v="Management"/>
    <s v="G"/>
    <s v="Yes"/>
    <n v="7"/>
    <s v="Appoint Brightman Almagor Zohar &amp; Co. as Auditors and Authorize Board to Fix Their Remuneration"/>
    <x v="2"/>
    <s v="For"/>
    <x v="1"/>
    <m/>
    <s v="No"/>
  </r>
  <r>
    <x v="0"/>
    <s v="Israel"/>
    <s v="IL0010823792"/>
    <s v="Annual"/>
    <x v="0"/>
    <s v="Management"/>
    <s v="G"/>
    <s v="No"/>
    <n v="8"/>
    <s v="Discuss Financial Statements and the Report of the Board"/>
    <x v="3"/>
    <s v="Non voting"/>
    <x v="2"/>
    <m/>
    <s v="No"/>
  </r>
  <r>
    <x v="0"/>
    <s v="Israel"/>
    <s v="IL0010823792"/>
    <s v="Annual"/>
    <x v="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1"/>
    <s v="China"/>
    <s v="CNE0000010T1"/>
    <s v="Special"/>
    <x v="0"/>
    <s v="Management"/>
    <s v="G"/>
    <s v="Yes"/>
    <n v="1"/>
    <s v="Approve Provision of Guarantee for Manufacturer Credit Line Application"/>
    <x v="1"/>
    <s v="For"/>
    <x v="1"/>
    <m/>
    <s v="No"/>
  </r>
  <r>
    <x v="1"/>
    <s v="China"/>
    <s v="CNE0000010T1"/>
    <s v="Special"/>
    <x v="0"/>
    <s v="Management"/>
    <s v="G"/>
    <s v="Yes"/>
    <n v="2"/>
    <s v="Approve Provision of Guarantee for Bank Comprehensive Credit Line Application"/>
    <x v="1"/>
    <s v="For"/>
    <x v="1"/>
    <m/>
    <s v="No"/>
  </r>
  <r>
    <x v="2"/>
    <s v="Israel"/>
    <s v="IL0010958358"/>
    <s v="Annual/Special"/>
    <x v="1"/>
    <s v="Management"/>
    <s v="G"/>
    <s v="No"/>
    <n v="1"/>
    <s v="Discuss Financial Statements and the Report of the Board"/>
    <x v="3"/>
    <s v="Non voting"/>
    <x v="2"/>
    <m/>
    <s v="No"/>
  </r>
  <r>
    <x v="2"/>
    <s v="Israel"/>
    <s v="IL0010958358"/>
    <s v="Annual/Special"/>
    <x v="1"/>
    <s v="Management"/>
    <s v="G"/>
    <s v="Yes"/>
    <n v="2"/>
    <s v="Reappoint Somekh-Chaikin as Auditors and Authorize Board to Fix Their Remuneration"/>
    <x v="2"/>
    <s v="For"/>
    <x v="0"/>
    <s v="Ratio of non-audit fees to audit fees unexplained."/>
    <s v="Yes"/>
  </r>
  <r>
    <x v="2"/>
    <s v="Israel"/>
    <s v="IL0010958358"/>
    <s v="Annual/Special"/>
    <x v="1"/>
    <s v="Management"/>
    <s v="G"/>
    <s v="Yes"/>
    <n v="3"/>
    <s v="Reelect Haim Tsuff as Director"/>
    <x v="0"/>
    <s v="For"/>
    <x v="1"/>
    <m/>
    <s v="No"/>
  </r>
  <r>
    <x v="2"/>
    <s v="Israel"/>
    <s v="IL0010958358"/>
    <s v="Annual/Special"/>
    <x v="1"/>
    <s v="Management"/>
    <s v="G"/>
    <s v="Yes"/>
    <n v="4"/>
    <s v="Reelect Boaz Mordechai Simmons as Director"/>
    <x v="0"/>
    <s v="For"/>
    <x v="1"/>
    <m/>
    <s v="No"/>
  </r>
  <r>
    <x v="2"/>
    <s v="Israel"/>
    <s v="IL0010958358"/>
    <s v="Annual/Special"/>
    <x v="1"/>
    <s v="Management"/>
    <s v="G"/>
    <s v="Yes"/>
    <n v="5"/>
    <s v="Reelect Yaron Afek as Director and Approve His Remuneration"/>
    <x v="0"/>
    <s v="For"/>
    <x v="1"/>
    <m/>
    <s v="No"/>
  </r>
  <r>
    <x v="2"/>
    <s v="Israel"/>
    <s v="IL0010958358"/>
    <s v="Annual/Special"/>
    <x v="1"/>
    <s v="Management"/>
    <s v="G"/>
    <s v="Yes"/>
    <n v="6"/>
    <s v="Issue Liability Insurance Policy to Directors/Officers Who Are Not Controllers and Its Extension"/>
    <x v="0"/>
    <s v="For"/>
    <x v="1"/>
    <m/>
    <s v="No"/>
  </r>
  <r>
    <x v="2"/>
    <s v="Israel"/>
    <s v="IL0010958358"/>
    <s v="Annual/Special"/>
    <x v="1"/>
    <s v="Management"/>
    <s v="G"/>
    <s v="Yes"/>
    <n v="7"/>
    <s v="Issue Liability Insurance Policy to Haim Tsuff, Controller (Indirectly) and Its Extension"/>
    <x v="1"/>
    <s v="For"/>
    <x v="1"/>
    <m/>
    <s v="No"/>
  </r>
  <r>
    <x v="2"/>
    <s v="Israel"/>
    <s v="IL0010958358"/>
    <s v="Annual/Special"/>
    <x v="1"/>
    <s v="Management"/>
    <s v="G"/>
    <s v="Yes"/>
    <n v="8"/>
    <s v="Issue Indemnification Agreement to Haim Tsuff, Controller (Indirectly)"/>
    <x v="1"/>
    <s v="For"/>
    <x v="1"/>
    <m/>
    <s v="No"/>
  </r>
  <r>
    <x v="2"/>
    <s v="Israel"/>
    <s v="IL0010958358"/>
    <s v="Annual/Special"/>
    <x v="1"/>
    <s v="Management"/>
    <s v="G"/>
    <s v="Yes"/>
    <n v="9"/>
    <s v="Issue Exemption Agreement to Haim Tsuff, Controller (Indirectly)"/>
    <x v="1"/>
    <s v="For"/>
    <x v="1"/>
    <m/>
    <s v="No"/>
  </r>
  <r>
    <x v="2"/>
    <s v="Israel"/>
    <s v="IL0010958358"/>
    <s v="Annual/Special"/>
    <x v="1"/>
    <s v="Management"/>
    <s v="G"/>
    <s v="Yes"/>
    <n v="10"/>
    <s v="Approve Updated Compensation Policy for the Directors and Officers of the Company"/>
    <x v="0"/>
    <s v="For"/>
    <x v="0"/>
    <s v="Majority of awards vest without reference to performance conditions."/>
    <s v="Yes"/>
  </r>
  <r>
    <x v="2"/>
    <s v="Israel"/>
    <s v="IL0010958358"/>
    <s v="Annual/Special"/>
    <x v="1"/>
    <s v="Management"/>
    <s v="G"/>
    <s v="Yes"/>
    <n v="11"/>
    <s v="Approve Employment Terms of Yair Pines, Joint CEO"/>
    <x v="1"/>
    <s v="For"/>
    <x v="0"/>
    <s v="Majority of awards vest without reference to performance conditions."/>
    <s v="Yes"/>
  </r>
  <r>
    <x v="2"/>
    <s v="Israel"/>
    <s v="IL0010958358"/>
    <s v="Annual/Special"/>
    <x v="1"/>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2"/>
    <s v="Israel"/>
    <s v="IL0010958358"/>
    <s v="Annual/Special"/>
    <x v="1"/>
    <s v="Management"/>
    <s v="G"/>
    <s v="Yes"/>
    <s v="B1"/>
    <s v="If you are an Interest Holder as defined in Section 1 of the Securities Law, 1968, vote FOR.  Otherwise, vote against."/>
    <x v="1"/>
    <s v="None"/>
    <x v="0"/>
    <m/>
    <s v="No"/>
  </r>
  <r>
    <x v="2"/>
    <s v="Israel"/>
    <s v="IL0010958358"/>
    <s v="Annual/Special"/>
    <x v="1"/>
    <s v="Management"/>
    <s v="G"/>
    <s v="Yes"/>
    <s v="B2"/>
    <s v="If you are a Senior Officer as defined in Section 37(D) of the Securities Law, 1968, vote FOR. Otherwise, vote against."/>
    <x v="1"/>
    <s v="None"/>
    <x v="0"/>
    <m/>
    <s v="No"/>
  </r>
  <r>
    <x v="2"/>
    <s v="Israel"/>
    <s v="IL0010958358"/>
    <s v="Annual/Special"/>
    <x v="1"/>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3"/>
    <s v="China"/>
    <s v="CNE1000003K3"/>
    <s v="Extraordinary Shareholders"/>
    <x v="1"/>
    <s v="Management"/>
    <s v="G"/>
    <s v="Yes"/>
    <n v="1"/>
    <s v="Approve Ernst &amp; Young Hua Ming LLP as Domestic Financial Auditor and Internal Control Auditor and Ernst &amp; Young as Overseas Financial Auditor and Authorize Board to Fix Their Remuneration and Enter into Service Agreements with Them"/>
    <x v="2"/>
    <s v="For"/>
    <x v="1"/>
    <m/>
    <s v="No"/>
  </r>
  <r>
    <x v="4"/>
    <s v="United Kingdom"/>
    <s v="GB0031274896"/>
    <s v="Annual"/>
    <x v="1"/>
    <s v="Management"/>
    <s v="G"/>
    <s v="Yes"/>
    <n v="1"/>
    <s v="Accept Financial Statements and Statutory Reports"/>
    <x v="3"/>
    <s v="For"/>
    <x v="1"/>
    <m/>
    <s v="No"/>
  </r>
  <r>
    <x v="4"/>
    <s v="United Kingdom"/>
    <s v="GB0031274896"/>
    <s v="Annual"/>
    <x v="1"/>
    <s v="Management"/>
    <s v="G"/>
    <s v="Yes"/>
    <n v="2"/>
    <s v="Approve Remuneration Report"/>
    <x v="3"/>
    <s v="For"/>
    <x v="1"/>
    <m/>
    <s v="No"/>
  </r>
  <r>
    <x v="4"/>
    <s v="United Kingdom"/>
    <s v="GB0031274896"/>
    <s v="Annual"/>
    <x v="1"/>
    <s v="Management"/>
    <s v="G"/>
    <s v="Yes"/>
    <n v="3"/>
    <s v="Approve Remuneration Policy"/>
    <x v="4"/>
    <s v="For"/>
    <x v="1"/>
    <m/>
    <s v="No"/>
  </r>
  <r>
    <x v="4"/>
    <s v="United Kingdom"/>
    <s v="GB0031274896"/>
    <s v="Annual"/>
    <x v="1"/>
    <s v="Management"/>
    <s v="G"/>
    <s v="Yes"/>
    <n v="4"/>
    <s v="Re-elect Archie Norman as Director"/>
    <x v="0"/>
    <s v="For"/>
    <x v="1"/>
    <m/>
    <s v="No"/>
  </r>
  <r>
    <x v="4"/>
    <s v="United Kingdom"/>
    <s v="GB0031274896"/>
    <s v="Annual"/>
    <x v="1"/>
    <s v="Management"/>
    <s v="G"/>
    <s v="Yes"/>
    <n v="5"/>
    <s v="Re-elect Stuart Machin as Director"/>
    <x v="0"/>
    <s v="For"/>
    <x v="1"/>
    <m/>
    <s v="No"/>
  </r>
  <r>
    <x v="4"/>
    <s v="United Kingdom"/>
    <s v="GB0031274896"/>
    <s v="Annual"/>
    <x v="1"/>
    <s v="Management"/>
    <s v="G"/>
    <s v="Yes"/>
    <n v="6"/>
    <s v="Re-elect Katie Bickerstaffe as Director"/>
    <x v="0"/>
    <s v="For"/>
    <x v="1"/>
    <m/>
    <s v="No"/>
  </r>
  <r>
    <x v="4"/>
    <s v="United Kingdom"/>
    <s v="GB0031274896"/>
    <s v="Annual"/>
    <x v="1"/>
    <s v="Management"/>
    <s v="G"/>
    <s v="Yes"/>
    <n v="7"/>
    <s v="Re-elect Evelyn Bourke as Director"/>
    <x v="0"/>
    <s v="For"/>
    <x v="1"/>
    <m/>
    <s v="No"/>
  </r>
  <r>
    <x v="4"/>
    <s v="United Kingdom"/>
    <s v="GB0031274896"/>
    <s v="Annual"/>
    <x v="1"/>
    <s v="Management"/>
    <s v="G"/>
    <s v="Yes"/>
    <n v="8"/>
    <s v="Re-elect Fiona Dawson as Director"/>
    <x v="0"/>
    <s v="For"/>
    <x v="1"/>
    <m/>
    <s v="No"/>
  </r>
  <r>
    <x v="4"/>
    <s v="United Kingdom"/>
    <s v="GB0031274896"/>
    <s v="Annual"/>
    <x v="1"/>
    <s v="Management"/>
    <s v="G"/>
    <s v="Yes"/>
    <n v="9"/>
    <s v="Re-elect Andrew Fisher as Director"/>
    <x v="0"/>
    <s v="For"/>
    <x v="1"/>
    <m/>
    <s v="No"/>
  </r>
  <r>
    <x v="4"/>
    <s v="United Kingdom"/>
    <s v="GB0031274896"/>
    <s v="Annual"/>
    <x v="1"/>
    <s v="Management"/>
    <s v="G"/>
    <s v="Yes"/>
    <n v="10"/>
    <s v="Re-elect Tamara Ingram as Director"/>
    <x v="0"/>
    <s v="For"/>
    <x v="1"/>
    <m/>
    <s v="No"/>
  </r>
  <r>
    <x v="4"/>
    <s v="United Kingdom"/>
    <s v="GB0031274896"/>
    <s v="Annual"/>
    <x v="1"/>
    <s v="Management"/>
    <s v="G"/>
    <s v="Yes"/>
    <n v="11"/>
    <s v="Re-elect Justin King as Director"/>
    <x v="0"/>
    <s v="For"/>
    <x v="1"/>
    <m/>
    <s v="No"/>
  </r>
  <r>
    <x v="4"/>
    <s v="United Kingdom"/>
    <s v="GB0031274896"/>
    <s v="Annual"/>
    <x v="1"/>
    <s v="Management"/>
    <s v="G"/>
    <s v="Yes"/>
    <n v="12"/>
    <s v="Re-elect Sapna Sood as Director"/>
    <x v="0"/>
    <s v="For"/>
    <x v="1"/>
    <m/>
    <s v="No"/>
  </r>
  <r>
    <x v="4"/>
    <s v="United Kingdom"/>
    <s v="GB0031274896"/>
    <s v="Annual"/>
    <x v="1"/>
    <s v="Management"/>
    <s v="G"/>
    <s v="Yes"/>
    <n v="13"/>
    <s v="Elect Ronan Dunne as Director"/>
    <x v="0"/>
    <s v="For"/>
    <x v="1"/>
    <m/>
    <s v="No"/>
  </r>
  <r>
    <x v="4"/>
    <s v="United Kingdom"/>
    <s v="GB0031274896"/>
    <s v="Annual"/>
    <x v="1"/>
    <s v="Management"/>
    <s v="G"/>
    <s v="Yes"/>
    <n v="14"/>
    <s v="Elect Cheryl Potter as Director"/>
    <x v="0"/>
    <s v="For"/>
    <x v="1"/>
    <m/>
    <s v="No"/>
  </r>
  <r>
    <x v="4"/>
    <s v="United Kingdom"/>
    <s v="GB0031274896"/>
    <s v="Annual"/>
    <x v="1"/>
    <s v="Management"/>
    <s v="G"/>
    <s v="Yes"/>
    <n v="15"/>
    <s v="Reappoint Deloitte LLP as Auditors"/>
    <x v="2"/>
    <s v="For"/>
    <x v="1"/>
    <m/>
    <s v="No"/>
  </r>
  <r>
    <x v="4"/>
    <s v="United Kingdom"/>
    <s v="GB0031274896"/>
    <s v="Annual"/>
    <x v="1"/>
    <s v="Management"/>
    <s v="G"/>
    <s v="Yes"/>
    <n v="16"/>
    <s v="Authorise the Audit &amp; Risk Committee to Fix Remuneration of Auditors"/>
    <x v="2"/>
    <s v="For"/>
    <x v="1"/>
    <m/>
    <s v="No"/>
  </r>
  <r>
    <x v="4"/>
    <s v="United Kingdom"/>
    <s v="GB0031274896"/>
    <s v="Annual"/>
    <x v="1"/>
    <s v="Management"/>
    <s v="S"/>
    <s v="Yes"/>
    <n v="17"/>
    <s v="Authorise UK Political Donations and Expenditure"/>
    <x v="1"/>
    <s v="For"/>
    <x v="1"/>
    <m/>
    <s v="No"/>
  </r>
  <r>
    <x v="4"/>
    <s v="United Kingdom"/>
    <s v="GB0031274896"/>
    <s v="Annual"/>
    <x v="1"/>
    <s v="Management"/>
    <s v="G"/>
    <s v="Yes"/>
    <n v="18"/>
    <s v="Authorise Issue of Equity"/>
    <x v="1"/>
    <s v="For"/>
    <x v="0"/>
    <s v="Share issuances with pre-emption rights exceeding 20% of issued share capital are deemed overly dilutive."/>
    <s v="Yes"/>
  </r>
  <r>
    <x v="4"/>
    <s v="United Kingdom"/>
    <s v="GB0031274896"/>
    <s v="Annual"/>
    <x v="1"/>
    <s v="Management"/>
    <s v="G"/>
    <s v="Yes"/>
    <n v="19"/>
    <s v="Authorise Issue of Equity without Pre-emptive Rights"/>
    <x v="1"/>
    <s v="For"/>
    <x v="0"/>
    <s v="Share issuances without pre-emption rights exceeding 10% of issued share capital are deemed overly dilutive."/>
    <s v="Yes"/>
  </r>
  <r>
    <x v="4"/>
    <s v="United Kingdom"/>
    <s v="GB0031274896"/>
    <s v="Annual"/>
    <x v="1"/>
    <s v="Management"/>
    <s v="G"/>
    <s v="Yes"/>
    <n v="20"/>
    <s v="Authorise Issue of Equity without Pre-emptive Rights in Connection with an Acquisition or Other Capital Investment"/>
    <x v="1"/>
    <s v="For"/>
    <x v="0"/>
    <s v="Share issuances without pre-emption rights exceeding 10% of issued share capital are deemed overly dilutive."/>
    <s v="Yes"/>
  </r>
  <r>
    <x v="4"/>
    <s v="United Kingdom"/>
    <s v="GB0031274896"/>
    <s v="Annual"/>
    <x v="1"/>
    <s v="Management"/>
    <s v="G"/>
    <s v="Yes"/>
    <n v="21"/>
    <s v="Authorise Market Purchase of Ordinary Shares"/>
    <x v="1"/>
    <s v="For"/>
    <x v="1"/>
    <m/>
    <s v="No"/>
  </r>
  <r>
    <x v="4"/>
    <s v="United Kingdom"/>
    <s v="GB0031274896"/>
    <s v="Annual"/>
    <x v="1"/>
    <s v="Management"/>
    <s v="G"/>
    <s v="Yes"/>
    <n v="22"/>
    <s v="Authorise the Company to Call General Meeting with Two Weeks' Notice"/>
    <x v="1"/>
    <s v="For"/>
    <x v="1"/>
    <m/>
    <s v="No"/>
  </r>
  <r>
    <x v="5"/>
    <s v="Israel"/>
    <s v="IL0007670123"/>
    <s v="Annual"/>
    <x v="1"/>
    <s v="Management"/>
    <s v="G"/>
    <s v="No"/>
    <n v="1"/>
    <s v="Discuss Financial Statements and the Report of the Board"/>
    <x v="3"/>
    <s v="Non voting"/>
    <x v="2"/>
    <m/>
    <s v="No"/>
  </r>
  <r>
    <x v="5"/>
    <s v="Israel"/>
    <s v="IL0007670123"/>
    <s v="Annual"/>
    <x v="1"/>
    <s v="Management"/>
    <s v="G"/>
    <s v="Yes"/>
    <n v="2"/>
    <s v="Reappoint Kost Forer Gabbay &amp; Kasierer as Auditors and Authorize Board to Fix Their Remuneration"/>
    <x v="2"/>
    <s v="For"/>
    <x v="1"/>
    <m/>
    <s v="No"/>
  </r>
  <r>
    <x v="5"/>
    <s v="Israel"/>
    <s v="IL0007670123"/>
    <s v="Annual"/>
    <x v="1"/>
    <s v="Management"/>
    <s v="G"/>
    <s v="Yes"/>
    <n v="3"/>
    <s v="Elect Stella Amar Cohen as Director"/>
    <x v="0"/>
    <s v="For"/>
    <x v="1"/>
    <m/>
    <s v="No"/>
  </r>
  <r>
    <x v="5"/>
    <s v="Israel"/>
    <s v="IL0007670123"/>
    <s v="Annual"/>
    <x v="1"/>
    <s v="Management"/>
    <s v="G"/>
    <s v="Yes"/>
    <s v="B1"/>
    <s v="If you are an Interest Holder as defined in Section 1 of the Securities Law, 1968, vote FOR.  Otherwise, vote against."/>
    <x v="1"/>
    <s v="None"/>
    <x v="0"/>
    <m/>
    <s v="No"/>
  </r>
  <r>
    <x v="5"/>
    <s v="Israel"/>
    <s v="IL0007670123"/>
    <s v="Annual"/>
    <x v="1"/>
    <s v="Management"/>
    <s v="G"/>
    <s v="Yes"/>
    <s v="B2"/>
    <s v="If you are a Senior Officer as defined in Section 37(D) of the Securities Law, 1968, vote FOR. Otherwise, vote against."/>
    <x v="1"/>
    <s v="None"/>
    <x v="0"/>
    <m/>
    <s v="No"/>
  </r>
  <r>
    <x v="5"/>
    <s v="Israel"/>
    <s v="IL0007670123"/>
    <s v="Annual"/>
    <x v="1"/>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6"/>
    <s v="South Africa"/>
    <s v="ZAE000043485"/>
    <s v="Special"/>
    <x v="2"/>
    <s v="Management"/>
    <s v="G"/>
    <s v="Yes"/>
    <n v="1"/>
    <s v="Approve Remuneration of Non-Executive Directors"/>
    <x v="0"/>
    <s v="For"/>
    <x v="1"/>
    <m/>
    <s v="No"/>
  </r>
  <r>
    <x v="7"/>
    <s v="China"/>
    <s v="CNE0000015R4"/>
    <s v="Special"/>
    <x v="2"/>
    <s v="Management"/>
    <s v="G"/>
    <s v="Yes"/>
    <n v="1"/>
    <s v="Elect Chen Li as Independent Director"/>
    <x v="0"/>
    <s v="For"/>
    <x v="1"/>
    <m/>
    <s v="No"/>
  </r>
  <r>
    <x v="8"/>
    <s v="Israel"/>
    <s v="IL0005850180"/>
    <s v="Annual/Special"/>
    <x v="2"/>
    <s v="Management"/>
    <s v="G"/>
    <s v="No"/>
    <n v="1"/>
    <s v="Discuss Financial Statements and the Report of the Board"/>
    <x v="3"/>
    <s v="Non voting"/>
    <x v="2"/>
    <m/>
    <s v="No"/>
  </r>
  <r>
    <x v="8"/>
    <s v="Israel"/>
    <s v="IL0005850180"/>
    <s v="Annual/Special"/>
    <x v="2"/>
    <s v="Management"/>
    <s v="G"/>
    <s v="Yes"/>
    <n v="2"/>
    <s v="Reappoint Somekh Chaikin (KPMG) as Auditors and Authorize Board to Fix Their Remuneration"/>
    <x v="2"/>
    <s v="For"/>
    <x v="1"/>
    <m/>
    <s v="No"/>
  </r>
  <r>
    <x v="8"/>
    <s v="Israel"/>
    <s v="IL0005850180"/>
    <s v="Annual/Special"/>
    <x v="2"/>
    <s v="Management"/>
    <s v="G"/>
    <s v="Yes"/>
    <n v="3.1"/>
    <s v="Reelect Yair Hamburger as Chairman"/>
    <x v="1"/>
    <s v="For"/>
    <x v="0"/>
    <s v="Lack of gender diversity."/>
    <s v="Yes"/>
  </r>
  <r>
    <x v="8"/>
    <s v="Israel"/>
    <s v="IL0005850180"/>
    <s v="Annual/Special"/>
    <x v="2"/>
    <s v="Management"/>
    <s v="G"/>
    <s v="Yes"/>
    <n v="3.2"/>
    <s v="Reelect Ben Hamburger as Vice-Chairman"/>
    <x v="1"/>
    <s v="For"/>
    <x v="1"/>
    <m/>
    <s v="No"/>
  </r>
  <r>
    <x v="8"/>
    <s v="Israel"/>
    <s v="IL0005850180"/>
    <s v="Annual/Special"/>
    <x v="2"/>
    <s v="Management"/>
    <s v="G"/>
    <s v="Yes"/>
    <n v="3.3"/>
    <s v="Reelect Gideon Hamburger as Director"/>
    <x v="0"/>
    <s v="For"/>
    <x v="1"/>
    <m/>
    <s v="No"/>
  </r>
  <r>
    <x v="8"/>
    <s v="Israel"/>
    <s v="IL0005850180"/>
    <s v="Annual/Special"/>
    <x v="2"/>
    <s v="Management"/>
    <s v="G"/>
    <s v="Yes"/>
    <n v="3.4"/>
    <s v="Reelect Yoav Manor as Director"/>
    <x v="0"/>
    <s v="For"/>
    <x v="1"/>
    <m/>
    <s v="No"/>
  </r>
  <r>
    <x v="8"/>
    <s v="Israel"/>
    <s v="IL0005850180"/>
    <s v="Annual/Special"/>
    <x v="2"/>
    <s v="Management"/>
    <s v="G"/>
    <s v="Yes"/>
    <n v="3.5"/>
    <s v="Reelect Doron Cohen as Director"/>
    <x v="0"/>
    <s v="For"/>
    <x v="1"/>
    <m/>
    <s v="No"/>
  </r>
  <r>
    <x v="8"/>
    <s v="Israel"/>
    <s v="IL0005850180"/>
    <s v="Annual/Special"/>
    <x v="2"/>
    <s v="Management"/>
    <s v="G"/>
    <s v="Yes"/>
    <n v="3.6"/>
    <s v="Reelect Joseph Itzhar Ciechanover as Director"/>
    <x v="0"/>
    <s v="For"/>
    <x v="1"/>
    <m/>
    <s v="No"/>
  </r>
  <r>
    <x v="8"/>
    <s v="Israel"/>
    <s v="IL0005850180"/>
    <s v="Annual/Special"/>
    <x v="2"/>
    <s v="Management"/>
    <s v="G"/>
    <s v="Yes"/>
    <n v="3.7"/>
    <s v="Reelect Eliahu Defes as Director"/>
    <x v="0"/>
    <s v="For"/>
    <x v="1"/>
    <m/>
    <s v="No"/>
  </r>
  <r>
    <x v="8"/>
    <s v="Israel"/>
    <s v="IL0005850180"/>
    <s v="Annual/Special"/>
    <x v="2"/>
    <s v="Management"/>
    <s v="G"/>
    <s v="Yes"/>
    <n v="4"/>
    <s v="Approve Updated Employment Terms of Idan Tamir, Relative of Controller"/>
    <x v="1"/>
    <s v="For"/>
    <x v="1"/>
    <m/>
    <s v="No"/>
  </r>
  <r>
    <x v="8"/>
    <s v="Israel"/>
    <s v="IL0005850180"/>
    <s v="Annual/Special"/>
    <x v="2"/>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8"/>
    <s v="Israel"/>
    <s v="IL0005850180"/>
    <s v="Annual/Special"/>
    <x v="2"/>
    <s v="Management"/>
    <s v="G"/>
    <s v="Yes"/>
    <s v="B1"/>
    <s v="If you are an Interest Holder as defined in Section 1 of the Securities Law, 1968, vote FOR.  Otherwise, vote against."/>
    <x v="1"/>
    <s v="None"/>
    <x v="0"/>
    <m/>
    <s v="No"/>
  </r>
  <r>
    <x v="8"/>
    <s v="Israel"/>
    <s v="IL0005850180"/>
    <s v="Annual/Special"/>
    <x v="2"/>
    <s v="Management"/>
    <s v="G"/>
    <s v="Yes"/>
    <s v="B2"/>
    <s v="If you are a Senior Officer as defined in Section 37(D) of the Securities Law, 1968, vote FOR. Otherwise, vote against."/>
    <x v="1"/>
    <s v="None"/>
    <x v="0"/>
    <m/>
    <s v="No"/>
  </r>
  <r>
    <x v="8"/>
    <s v="Israel"/>
    <s v="IL0005850180"/>
    <s v="Annual/Special"/>
    <x v="2"/>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9"/>
    <s v="Greece"/>
    <s v="GRS282183003"/>
    <s v="Annual"/>
    <x v="2"/>
    <s v="Management"/>
    <s v="G"/>
    <s v="Yes"/>
    <n v="1"/>
    <s v="Accept Financial Statements and Statutory Reports"/>
    <x v="3"/>
    <s v="For"/>
    <x v="1"/>
    <m/>
    <s v="No"/>
  </r>
  <r>
    <x v="9"/>
    <s v="Greece"/>
    <s v="GRS282183003"/>
    <s v="Annual"/>
    <x v="2"/>
    <s v="Management"/>
    <s v="G"/>
    <s v="No"/>
    <n v="2"/>
    <s v="Receive Report of Independent Non-Executive Directors"/>
    <x v="0"/>
    <s v="Non voting"/>
    <x v="2"/>
    <m/>
    <s v="No"/>
  </r>
  <r>
    <x v="9"/>
    <s v="Greece"/>
    <s v="GRS282183003"/>
    <s v="Annual"/>
    <x v="2"/>
    <s v="Management"/>
    <s v="G"/>
    <s v="No"/>
    <n v="3"/>
    <s v="Receive Audit Committee's Activity Report"/>
    <x v="3"/>
    <s v="Non voting"/>
    <x v="2"/>
    <m/>
    <s v="No"/>
  </r>
  <r>
    <x v="9"/>
    <s v="Greece"/>
    <s v="GRS282183003"/>
    <s v="Annual"/>
    <x v="2"/>
    <s v="Management"/>
    <s v="G"/>
    <s v="Yes"/>
    <n v="4"/>
    <s v="Approve Allocation of Income and Distribution of Dividends"/>
    <x v="1"/>
    <s v="For"/>
    <x v="1"/>
    <m/>
    <s v="No"/>
  </r>
  <r>
    <x v="9"/>
    <s v="Greece"/>
    <s v="GRS282183003"/>
    <s v="Annual"/>
    <x v="2"/>
    <s v="Management"/>
    <s v="G"/>
    <s v="Yes"/>
    <n v="5"/>
    <s v="Approve Management of Company and Grant Discharge to Auditors"/>
    <x v="2"/>
    <s v="For"/>
    <x v="1"/>
    <m/>
    <s v="No"/>
  </r>
  <r>
    <x v="9"/>
    <s v="Greece"/>
    <s v="GRS282183003"/>
    <s v="Annual"/>
    <x v="2"/>
    <s v="Management"/>
    <s v="G"/>
    <s v="Yes"/>
    <n v="6"/>
    <s v="Approve Remuneration of Board Members"/>
    <x v="4"/>
    <s v="For"/>
    <x v="1"/>
    <m/>
    <s v="No"/>
  </r>
  <r>
    <x v="9"/>
    <s v="Greece"/>
    <s v="GRS282183003"/>
    <s v="Annual"/>
    <x v="2"/>
    <s v="Management"/>
    <s v="G"/>
    <s v="Yes"/>
    <n v="7"/>
    <s v="Advisory Vote on Remuneration Report"/>
    <x v="3"/>
    <s v="For"/>
    <x v="1"/>
    <m/>
    <s v="No"/>
  </r>
  <r>
    <x v="9"/>
    <s v="Greece"/>
    <s v="GRS282183003"/>
    <s v="Annual"/>
    <x v="2"/>
    <s v="Management"/>
    <s v="G"/>
    <s v="Yes"/>
    <n v="8"/>
    <s v="Approve Remuneration Policy"/>
    <x v="4"/>
    <s v="For"/>
    <x v="1"/>
    <m/>
    <s v="No"/>
  </r>
  <r>
    <x v="9"/>
    <s v="Greece"/>
    <s v="GRS282183003"/>
    <s v="Annual"/>
    <x v="2"/>
    <s v="Management"/>
    <s v="G"/>
    <s v="Yes"/>
    <n v="9.1"/>
    <s v="Elect Apostolos Evangelos Vakakis as Director"/>
    <x v="0"/>
    <s v="For"/>
    <x v="0"/>
    <s v="Executive Chair without sufficient counterbalance."/>
    <s v="Yes"/>
  </r>
  <r>
    <x v="9"/>
    <s v="Greece"/>
    <s v="GRS282183003"/>
    <s v="Annual"/>
    <x v="2"/>
    <s v="Management"/>
    <s v="G"/>
    <s v="Yes"/>
    <n v="9.1"/>
    <s v="Elect Savvas Kaouras as Independent Director"/>
    <x v="0"/>
    <s v="For"/>
    <x v="1"/>
    <m/>
    <s v="No"/>
  </r>
  <r>
    <x v="9"/>
    <s v="Greece"/>
    <s v="GRS282183003"/>
    <s v="Annual"/>
    <x v="2"/>
    <s v="Management"/>
    <s v="G"/>
    <s v="Yes"/>
    <n v="9.11"/>
    <s v="Elect Charalampos (Babis) Pandis as Independent Director"/>
    <x v="0"/>
    <s v="For"/>
    <x v="1"/>
    <m/>
    <s v="No"/>
  </r>
  <r>
    <x v="9"/>
    <s v="Greece"/>
    <s v="GRS282183003"/>
    <s v="Annual"/>
    <x v="2"/>
    <s v="Management"/>
    <s v="G"/>
    <s v="Yes"/>
    <n v="9.1199999999999992"/>
    <s v="Elect Argyro Athanasiou as Independent Director"/>
    <x v="0"/>
    <s v="For"/>
    <x v="1"/>
    <m/>
    <s v="No"/>
  </r>
  <r>
    <x v="9"/>
    <s v="Greece"/>
    <s v="GRS282183003"/>
    <s v="Annual"/>
    <x v="2"/>
    <s v="Management"/>
    <s v="G"/>
    <s v="Yes"/>
    <n v="9.1300000000000008"/>
    <s v="Elect Efthymia Deli as Independent Director"/>
    <x v="0"/>
    <s v="For"/>
    <x v="1"/>
    <m/>
    <s v="No"/>
  </r>
  <r>
    <x v="9"/>
    <s v="Greece"/>
    <s v="GRS282183003"/>
    <s v="Annual"/>
    <x v="2"/>
    <s v="Management"/>
    <s v="G"/>
    <s v="Yes"/>
    <n v="9.1999999999999993"/>
    <s v="Elect Konstantina Demiri as Director"/>
    <x v="0"/>
    <s v="For"/>
    <x v="1"/>
    <m/>
    <s v="No"/>
  </r>
  <r>
    <x v="9"/>
    <s v="Greece"/>
    <s v="GRS282183003"/>
    <s v="Annual"/>
    <x v="2"/>
    <s v="Management"/>
    <s v="G"/>
    <s v="Yes"/>
    <n v="9.3000000000000007"/>
    <s v="Elect Polys Polycarpou as Director"/>
    <x v="0"/>
    <s v="For"/>
    <x v="1"/>
    <m/>
    <s v="No"/>
  </r>
  <r>
    <x v="9"/>
    <s v="Greece"/>
    <s v="GRS282183003"/>
    <s v="Annual"/>
    <x v="2"/>
    <s v="Management"/>
    <s v="G"/>
    <s v="Yes"/>
    <n v="9.4"/>
    <s v="Elect Sofia Vakaki as Director"/>
    <x v="0"/>
    <s v="For"/>
    <x v="1"/>
    <m/>
    <s v="No"/>
  </r>
  <r>
    <x v="9"/>
    <s v="Greece"/>
    <s v="GRS282183003"/>
    <s v="Annual"/>
    <x v="2"/>
    <s v="Management"/>
    <s v="G"/>
    <s v="Yes"/>
    <n v="9.5"/>
    <s v="Elect Dimitrios Kerameus as Director"/>
    <x v="0"/>
    <s v="For"/>
    <x v="1"/>
    <m/>
    <s v="No"/>
  </r>
  <r>
    <x v="9"/>
    <s v="Greece"/>
    <s v="GRS282183003"/>
    <s v="Annual"/>
    <x v="2"/>
    <s v="Management"/>
    <s v="G"/>
    <s v="Yes"/>
    <n v="9.6"/>
    <s v="Elect Nikolaos Velissariou as Director"/>
    <x v="0"/>
    <s v="For"/>
    <x v="1"/>
    <m/>
    <s v="No"/>
  </r>
  <r>
    <x v="9"/>
    <s v="Greece"/>
    <s v="GRS282183003"/>
    <s v="Annual"/>
    <x v="2"/>
    <s v="Management"/>
    <s v="G"/>
    <s v="Yes"/>
    <n v="9.6999999999999993"/>
    <s v="Elect Evanthia Andrianou as Independent Director"/>
    <x v="0"/>
    <s v="For"/>
    <x v="1"/>
    <m/>
    <s v="No"/>
  </r>
  <r>
    <x v="9"/>
    <s v="Greece"/>
    <s v="GRS282183003"/>
    <s v="Annual"/>
    <x v="2"/>
    <s v="Management"/>
    <s v="G"/>
    <s v="Yes"/>
    <n v="9.8000000000000007"/>
    <s v="Elect Fotios Tzigkos as Independent Director"/>
    <x v="0"/>
    <s v="For"/>
    <x v="1"/>
    <m/>
    <s v="No"/>
  </r>
  <r>
    <x v="9"/>
    <s v="Greece"/>
    <s v="GRS282183003"/>
    <s v="Annual"/>
    <x v="2"/>
    <s v="Management"/>
    <s v="G"/>
    <s v="Yes"/>
    <n v="9.9"/>
    <s v="Elect Marios Lasanianos as Independent Director"/>
    <x v="0"/>
    <s v="For"/>
    <x v="1"/>
    <m/>
    <s v="No"/>
  </r>
  <r>
    <x v="9"/>
    <s v="Greece"/>
    <s v="GRS282183003"/>
    <s v="Annual"/>
    <x v="2"/>
    <s v="Management"/>
    <s v="G"/>
    <s v="Yes"/>
    <n v="10"/>
    <s v="Approve Type, Term and Composition of the Audit Committee"/>
    <x v="2"/>
    <s v="For"/>
    <x v="1"/>
    <m/>
    <s v="No"/>
  </r>
  <r>
    <x v="9"/>
    <s v="Greece"/>
    <s v="GRS282183003"/>
    <s v="Annual"/>
    <x v="2"/>
    <s v="Management"/>
    <s v="G"/>
    <s v="Yes"/>
    <n v="11"/>
    <s v="Approve Auditors and Fix Their Remuneration"/>
    <x v="2"/>
    <s v="For"/>
    <x v="1"/>
    <m/>
    <s v="No"/>
  </r>
  <r>
    <x v="10"/>
    <s v="Netherlands"/>
    <s v="NL0011794037"/>
    <s v="Extraordinary Shareholders"/>
    <x v="2"/>
    <s v="Management"/>
    <s v="G"/>
    <s v="No"/>
    <n v="1"/>
    <s v="Open Meeting"/>
    <x v="1"/>
    <s v="Non voting"/>
    <x v="2"/>
    <m/>
    <s v="No"/>
  </r>
  <r>
    <x v="10"/>
    <s v="Netherlands"/>
    <s v="NL0011794037"/>
    <s v="Extraordinary Shareholders"/>
    <x v="2"/>
    <s v="Management"/>
    <s v="G"/>
    <s v="Yes"/>
    <n v="2"/>
    <s v="Elect Jolanda Poots-Bijl to Management Board"/>
    <x v="1"/>
    <s v="For"/>
    <x v="1"/>
    <m/>
    <s v="No"/>
  </r>
  <r>
    <x v="10"/>
    <s v="Netherlands"/>
    <s v="NL0011794037"/>
    <s v="Extraordinary Shareholders"/>
    <x v="2"/>
    <s v="Management"/>
    <s v="G"/>
    <s v="No"/>
    <n v="3"/>
    <s v="Close Meeting"/>
    <x v="1"/>
    <s v="Non voting"/>
    <x v="2"/>
    <m/>
    <s v="No"/>
  </r>
  <r>
    <x v="11"/>
    <s v="USA"/>
    <s v="US8334451098"/>
    <s v="Annual"/>
    <x v="2"/>
    <s v="Management"/>
    <s v="G"/>
    <s v="Yes"/>
    <n v="2"/>
    <s v="Advisory Vote to Ratify Named Executive Officers' Compensation"/>
    <x v="1"/>
    <s v="For"/>
    <x v="0"/>
    <s v="Accelerated vesting of awards undermines shareholder long-term interest. Majority of awards vest without reference to performance conditions. Lack of a clawback provision."/>
    <s v="Yes"/>
  </r>
  <r>
    <x v="11"/>
    <s v="USA"/>
    <s v="US8334451098"/>
    <s v="Annual"/>
    <x v="2"/>
    <s v="Management"/>
    <s v="G"/>
    <s v="Yes"/>
    <n v="3"/>
    <s v="Ratify PricewaterhouseCoopers LLP as Auditors"/>
    <x v="2"/>
    <s v="For"/>
    <x v="1"/>
    <m/>
    <s v="No"/>
  </r>
  <r>
    <x v="11"/>
    <s v="USA"/>
    <s v="US8334451098"/>
    <s v="Annual"/>
    <x v="2"/>
    <s v="Management"/>
    <s v="G"/>
    <s v="Yes"/>
    <s v="1a"/>
    <s v="Elect Director Teresa Briggs"/>
    <x v="0"/>
    <s v="For"/>
    <x v="1"/>
    <m/>
    <s v="No"/>
  </r>
  <r>
    <x v="11"/>
    <s v="USA"/>
    <s v="US8334451098"/>
    <s v="Annual"/>
    <x v="2"/>
    <s v="Management"/>
    <s v="G"/>
    <s v="Yes"/>
    <s v="1b"/>
    <s v="Elect Director Jeremy Burton"/>
    <x v="0"/>
    <s v="For"/>
    <x v="1"/>
    <m/>
    <s v="No"/>
  </r>
  <r>
    <x v="11"/>
    <s v="USA"/>
    <s v="US8334451098"/>
    <s v="Annual"/>
    <x v="2"/>
    <s v="Management"/>
    <s v="G"/>
    <s v="Yes"/>
    <s v="1c"/>
    <s v="Elect Director Mark D. McLaughlin"/>
    <x v="0"/>
    <s v="For"/>
    <x v="1"/>
    <m/>
    <s v="No"/>
  </r>
  <r>
    <x v="12"/>
    <s v="India"/>
    <s v="INE081A01020"/>
    <s v="Annual"/>
    <x v="2"/>
    <s v="Management"/>
    <s v="G"/>
    <s v="Yes"/>
    <n v="1"/>
    <s v="Accept Standalone Financial Statements and Statutory Reports"/>
    <x v="3"/>
    <s v="For"/>
    <x v="1"/>
    <m/>
    <s v="No"/>
  </r>
  <r>
    <x v="12"/>
    <s v="India"/>
    <s v="INE081A01020"/>
    <s v="Annual"/>
    <x v="2"/>
    <s v="Management"/>
    <s v="G"/>
    <s v="Yes"/>
    <n v="2"/>
    <s v="Accept Consolidated Financial Statements and Statutory Reports"/>
    <x v="3"/>
    <s v="For"/>
    <x v="1"/>
    <m/>
    <s v="No"/>
  </r>
  <r>
    <x v="12"/>
    <s v="India"/>
    <s v="INE081A01020"/>
    <s v="Annual"/>
    <x v="2"/>
    <s v="Management"/>
    <s v="G"/>
    <s v="Yes"/>
    <n v="3"/>
    <s v="Approve Dividend"/>
    <x v="1"/>
    <s v="For"/>
    <x v="1"/>
    <m/>
    <s v="No"/>
  </r>
  <r>
    <x v="12"/>
    <s v="India"/>
    <s v="INE081A01020"/>
    <s v="Annual"/>
    <x v="2"/>
    <s v="Management"/>
    <s v="G"/>
    <s v="Yes"/>
    <n v="4"/>
    <s v="Reelect N. Chandrasekaran as Director"/>
    <x v="0"/>
    <s v="For"/>
    <x v="1"/>
    <m/>
    <s v="No"/>
  </r>
  <r>
    <x v="12"/>
    <s v="India"/>
    <s v="INE081A01020"/>
    <s v="Annual"/>
    <x v="2"/>
    <s v="Management"/>
    <s v="G"/>
    <s v="Yes"/>
    <n v="5"/>
    <s v="Approve Remuneration of Cost Auditors"/>
    <x v="2"/>
    <s v="For"/>
    <x v="1"/>
    <m/>
    <s v="No"/>
  </r>
  <r>
    <x v="12"/>
    <s v="India"/>
    <s v="INE081A01020"/>
    <s v="Annual"/>
    <x v="2"/>
    <s v="Management"/>
    <s v="G"/>
    <s v="Yes"/>
    <n v="6"/>
    <s v="Approve Material Related Party Transaction(s) with Tata Metaliks Limited - Financial Transaction"/>
    <x v="1"/>
    <s v="For"/>
    <x v="1"/>
    <m/>
    <s v="No"/>
  </r>
  <r>
    <x v="12"/>
    <s v="India"/>
    <s v="INE081A01020"/>
    <s v="Annual"/>
    <x v="2"/>
    <s v="Management"/>
    <s v="G"/>
    <s v="Yes"/>
    <n v="7"/>
    <s v="Approve Material Related Party Transaction(s) between Tata Steel Minerals Canada Ltd. and IOC Sales Limited to Benefit Tata Steel UK Limited via T S Global Procurement Company Pte. Ltd"/>
    <x v="1"/>
    <s v="For"/>
    <x v="1"/>
    <m/>
    <s v="No"/>
  </r>
  <r>
    <x v="12"/>
    <s v="India"/>
    <s v="INE081A01020"/>
    <s v="Annual"/>
    <x v="2"/>
    <s v="Management"/>
    <s v="G"/>
    <s v="Yes"/>
    <n v="8"/>
    <s v="Approve Material Related Party Transaction(s) with Tata Motors Limited and Poshs Metal Industries Private Limited"/>
    <x v="1"/>
    <s v="For"/>
    <x v="1"/>
    <m/>
    <s v="No"/>
  </r>
  <r>
    <x v="12"/>
    <s v="India"/>
    <s v="INE081A01020"/>
    <s v="Annual"/>
    <x v="2"/>
    <s v="Management"/>
    <s v="G"/>
    <s v="Yes"/>
    <n v="9"/>
    <s v="Approve Material Related Party Transaction(s) between Tata Steel Downstream Products Ltd and Any of the Ancillary Entities of Tata Motors Limited"/>
    <x v="1"/>
    <s v="For"/>
    <x v="1"/>
    <m/>
    <s v="No"/>
  </r>
  <r>
    <x v="12"/>
    <s v="India"/>
    <s v="INE081A01020"/>
    <s v="Annual"/>
    <x v="2"/>
    <s v="Management"/>
    <s v="G"/>
    <s v="Yes"/>
    <n v="10"/>
    <s v="Elect Shekhar C. Mande as Director"/>
    <x v="0"/>
    <s v="For"/>
    <x v="1"/>
    <m/>
    <s v="No"/>
  </r>
  <r>
    <x v="13"/>
    <s v="Austria"/>
    <s v="AT0000937503"/>
    <s v="Annual"/>
    <x v="2"/>
    <s v="Management"/>
    <s v="G"/>
    <s v="No"/>
    <n v="1"/>
    <s v="Receive Financial Statements and Statutory Reports for Fiscal Year 2022/23 (Non-Voting)"/>
    <x v="3"/>
    <s v="Non voting"/>
    <x v="2"/>
    <m/>
    <s v="No"/>
  </r>
  <r>
    <x v="13"/>
    <s v="Austria"/>
    <s v="AT0000937503"/>
    <s v="Annual"/>
    <x v="2"/>
    <s v="Management"/>
    <s v="G"/>
    <s v="Yes"/>
    <n v="2"/>
    <s v="Approve Allocation of Income and Dividends of EUR 1.50 per Share"/>
    <x v="1"/>
    <s v="For"/>
    <x v="1"/>
    <m/>
    <s v="No"/>
  </r>
  <r>
    <x v="13"/>
    <s v="Austria"/>
    <s v="AT0000937503"/>
    <s v="Annual"/>
    <x v="2"/>
    <s v="Management"/>
    <s v="G"/>
    <s v="Yes"/>
    <n v="3"/>
    <s v="Approve Discharge of Management Board for Fiscal Year 2022/23"/>
    <x v="1"/>
    <s v="For"/>
    <x v="1"/>
    <m/>
    <s v="No"/>
  </r>
  <r>
    <x v="13"/>
    <s v="Austria"/>
    <s v="AT0000937503"/>
    <s v="Annual"/>
    <x v="2"/>
    <s v="Management"/>
    <s v="G"/>
    <s v="Yes"/>
    <n v="4"/>
    <s v="Approve Discharge of Supervisory Board for Fiscal Year 2022/23"/>
    <x v="1"/>
    <s v="For"/>
    <x v="1"/>
    <m/>
    <s v="No"/>
  </r>
  <r>
    <x v="13"/>
    <s v="Austria"/>
    <s v="AT0000937503"/>
    <s v="Annual"/>
    <x v="2"/>
    <s v="Management"/>
    <s v="G"/>
    <s v="Yes"/>
    <n v="5"/>
    <s v="Approve Remuneration of Supervisory Board Members"/>
    <x v="4"/>
    <s v="For"/>
    <x v="1"/>
    <m/>
    <s v="No"/>
  </r>
  <r>
    <x v="13"/>
    <s v="Austria"/>
    <s v="AT0000937503"/>
    <s v="Annual"/>
    <x v="2"/>
    <s v="Management"/>
    <s v="G"/>
    <s v="Yes"/>
    <n v="6"/>
    <s v="Ratify Deloitte Audit as Auditors for Fiscal Year 2023/24"/>
    <x v="2"/>
    <s v="For"/>
    <x v="1"/>
    <m/>
    <s v="No"/>
  </r>
  <r>
    <x v="13"/>
    <s v="Austria"/>
    <s v="AT0000937503"/>
    <s v="Annual"/>
    <x v="2"/>
    <s v="Management"/>
    <s v="G"/>
    <s v="Yes"/>
    <n v="7"/>
    <s v="Approve Remuneration Report"/>
    <x v="3"/>
    <s v="For"/>
    <x v="1"/>
    <m/>
    <s v="No"/>
  </r>
  <r>
    <x v="13"/>
    <s v="Austria"/>
    <s v="AT0000937503"/>
    <s v="Annual"/>
    <x v="2"/>
    <s v="Management"/>
    <s v="G"/>
    <s v="Yes"/>
    <n v="8"/>
    <s v="Authorize Share Repurchase Program and Reissuance or Cancellation of Repurchased Shares"/>
    <x v="1"/>
    <s v="For"/>
    <x v="1"/>
    <m/>
    <s v="No"/>
  </r>
  <r>
    <x v="13"/>
    <s v="Austria"/>
    <s v="AT0000937503"/>
    <s v="Annual"/>
    <x v="2"/>
    <s v="Management"/>
    <s v="G"/>
    <s v="Yes"/>
    <n v="9"/>
    <s v="New/Amended Proposals from Shareholders"/>
    <x v="1"/>
    <s v="None"/>
    <x v="3"/>
    <m/>
    <s v="No"/>
  </r>
  <r>
    <x v="14"/>
    <s v="United Kingdom"/>
    <s v="GB00B019KW72"/>
    <s v="Annual"/>
    <x v="3"/>
    <s v="Management"/>
    <s v="G"/>
    <s v="Yes"/>
    <n v="1"/>
    <s v="Accept Financial Statements and Statutory Reports"/>
    <x v="3"/>
    <s v="For"/>
    <x v="1"/>
    <m/>
    <s v="No"/>
  </r>
  <r>
    <x v="14"/>
    <s v="United Kingdom"/>
    <s v="GB00B019KW72"/>
    <s v="Annual"/>
    <x v="3"/>
    <s v="Management"/>
    <s v="G"/>
    <s v="Yes"/>
    <n v="2"/>
    <s v="Approve Remuneration Report"/>
    <x v="3"/>
    <s v="For"/>
    <x v="1"/>
    <m/>
    <s v="No"/>
  </r>
  <r>
    <x v="14"/>
    <s v="United Kingdom"/>
    <s v="GB00B019KW72"/>
    <s v="Annual"/>
    <x v="3"/>
    <s v="Management"/>
    <s v="G"/>
    <s v="Yes"/>
    <n v="3"/>
    <s v="Approve Remuneration Policy"/>
    <x v="4"/>
    <s v="For"/>
    <x v="1"/>
    <m/>
    <s v="No"/>
  </r>
  <r>
    <x v="14"/>
    <s v="United Kingdom"/>
    <s v="GB00B019KW72"/>
    <s v="Annual"/>
    <x v="3"/>
    <s v="Management"/>
    <s v="G"/>
    <s v="Yes"/>
    <n v="4"/>
    <s v="Approve Final Dividend"/>
    <x v="1"/>
    <s v="For"/>
    <x v="1"/>
    <m/>
    <s v="No"/>
  </r>
  <r>
    <x v="14"/>
    <s v="United Kingdom"/>
    <s v="GB00B019KW72"/>
    <s v="Annual"/>
    <x v="3"/>
    <s v="Management"/>
    <s v="G"/>
    <s v="Yes"/>
    <n v="5"/>
    <s v="Elect Blathnaid Bergin as Director"/>
    <x v="0"/>
    <s v="For"/>
    <x v="1"/>
    <m/>
    <s v="No"/>
  </r>
  <r>
    <x v="14"/>
    <s v="United Kingdom"/>
    <s v="GB00B019KW72"/>
    <s v="Annual"/>
    <x v="3"/>
    <s v="Management"/>
    <s v="G"/>
    <s v="Yes"/>
    <n v="6"/>
    <s v="Re-elect Jo Bertram as Director"/>
    <x v="0"/>
    <s v="For"/>
    <x v="1"/>
    <m/>
    <s v="No"/>
  </r>
  <r>
    <x v="14"/>
    <s v="United Kingdom"/>
    <s v="GB00B019KW72"/>
    <s v="Annual"/>
    <x v="3"/>
    <s v="Management"/>
    <s v="G"/>
    <s v="Yes"/>
    <n v="7"/>
    <s v="Re-elect Brian Cassin as Director"/>
    <x v="0"/>
    <s v="For"/>
    <x v="1"/>
    <m/>
    <s v="No"/>
  </r>
  <r>
    <x v="14"/>
    <s v="United Kingdom"/>
    <s v="GB00B019KW72"/>
    <s v="Annual"/>
    <x v="3"/>
    <s v="Management"/>
    <s v="G"/>
    <s v="Yes"/>
    <n v="8"/>
    <s v="Re-elect Jo Harlow as Director"/>
    <x v="0"/>
    <s v="For"/>
    <x v="1"/>
    <m/>
    <s v="No"/>
  </r>
  <r>
    <x v="14"/>
    <s v="United Kingdom"/>
    <s v="GB00B019KW72"/>
    <s v="Annual"/>
    <x v="3"/>
    <s v="Management"/>
    <s v="G"/>
    <s v="Yes"/>
    <n v="9"/>
    <s v="Re-elect Adrian Hennah as Director"/>
    <x v="0"/>
    <s v="For"/>
    <x v="1"/>
    <m/>
    <s v="No"/>
  </r>
  <r>
    <x v="14"/>
    <s v="United Kingdom"/>
    <s v="GB00B019KW72"/>
    <s v="Annual"/>
    <x v="3"/>
    <s v="Management"/>
    <s v="G"/>
    <s v="Yes"/>
    <n v="10"/>
    <s v="Re-elect Tanuj Kapilashrami as Director"/>
    <x v="0"/>
    <s v="For"/>
    <x v="1"/>
    <m/>
    <s v="No"/>
  </r>
  <r>
    <x v="14"/>
    <s v="United Kingdom"/>
    <s v="GB00B019KW72"/>
    <s v="Annual"/>
    <x v="3"/>
    <s v="Management"/>
    <s v="G"/>
    <s v="Yes"/>
    <n v="11"/>
    <s v="Re-elect Simon Roberts as Director"/>
    <x v="0"/>
    <s v="For"/>
    <x v="1"/>
    <m/>
    <s v="No"/>
  </r>
  <r>
    <x v="14"/>
    <s v="United Kingdom"/>
    <s v="GB00B019KW72"/>
    <s v="Annual"/>
    <x v="3"/>
    <s v="Management"/>
    <s v="G"/>
    <s v="Yes"/>
    <n v="12"/>
    <s v="Re-elect Martin Scicluna as Director"/>
    <x v="0"/>
    <s v="For"/>
    <x v="1"/>
    <m/>
    <s v="No"/>
  </r>
  <r>
    <x v="14"/>
    <s v="United Kingdom"/>
    <s v="GB00B019KW72"/>
    <s v="Annual"/>
    <x v="3"/>
    <s v="Management"/>
    <s v="G"/>
    <s v="Yes"/>
    <n v="13"/>
    <s v="Re-elect Keith Weed as Director"/>
    <x v="0"/>
    <s v="For"/>
    <x v="1"/>
    <m/>
    <s v="No"/>
  </r>
  <r>
    <x v="14"/>
    <s v="United Kingdom"/>
    <s v="GB00B019KW72"/>
    <s v="Annual"/>
    <x v="3"/>
    <s v="Management"/>
    <s v="G"/>
    <s v="Yes"/>
    <n v="14"/>
    <s v="Reappoint Ernst &amp; Young LLP as Auditors"/>
    <x v="2"/>
    <s v="For"/>
    <x v="1"/>
    <m/>
    <s v="No"/>
  </r>
  <r>
    <x v="14"/>
    <s v="United Kingdom"/>
    <s v="GB00B019KW72"/>
    <s v="Annual"/>
    <x v="3"/>
    <s v="Management"/>
    <s v="G"/>
    <s v="Yes"/>
    <n v="15"/>
    <s v="Authorise the Audit Committee to Fix Remuneration of Auditors"/>
    <x v="2"/>
    <s v="For"/>
    <x v="1"/>
    <m/>
    <s v="No"/>
  </r>
  <r>
    <x v="14"/>
    <s v="United Kingdom"/>
    <s v="GB00B019KW72"/>
    <s v="Annual"/>
    <x v="3"/>
    <s v="Management"/>
    <s v="G"/>
    <s v="Yes"/>
    <n v="16"/>
    <s v="Authorise Issue of Equity"/>
    <x v="1"/>
    <s v="For"/>
    <x v="0"/>
    <s v="Share issuances with pre-emption rights exceeding 20% of issued share capital are deemed overly dilutive."/>
    <s v="Yes"/>
  </r>
  <r>
    <x v="14"/>
    <s v="United Kingdom"/>
    <s v="GB00B019KW72"/>
    <s v="Annual"/>
    <x v="3"/>
    <s v="Management"/>
    <s v="G"/>
    <s v="Yes"/>
    <n v="17"/>
    <s v="Authorise Issue of Equity without Pre-emptive Rights"/>
    <x v="1"/>
    <s v="For"/>
    <x v="1"/>
    <m/>
    <s v="No"/>
  </r>
  <r>
    <x v="14"/>
    <s v="United Kingdom"/>
    <s v="GB00B019KW72"/>
    <s v="Annual"/>
    <x v="3"/>
    <s v="Management"/>
    <s v="G"/>
    <s v="Yes"/>
    <n v="18"/>
    <s v="Authorise Issue of Equity without Pre-emptive Rights in Connection with an Acquisition or Other Capital Investment"/>
    <x v="1"/>
    <s v="For"/>
    <x v="1"/>
    <m/>
    <s v="No"/>
  </r>
  <r>
    <x v="14"/>
    <s v="United Kingdom"/>
    <s v="GB00B019KW72"/>
    <s v="Annual"/>
    <x v="3"/>
    <s v="Management"/>
    <s v="G"/>
    <s v="Yes"/>
    <n v="19"/>
    <s v="Authorise Market Purchase of Ordinary Shares"/>
    <x v="1"/>
    <s v="For"/>
    <x v="1"/>
    <m/>
    <s v="No"/>
  </r>
  <r>
    <x v="14"/>
    <s v="United Kingdom"/>
    <s v="GB00B019KW72"/>
    <s v="Annual"/>
    <x v="3"/>
    <s v="Management"/>
    <s v="S"/>
    <s v="Yes"/>
    <n v="20"/>
    <s v="Authorise UK Political Donations and Expenditure"/>
    <x v="1"/>
    <s v="For"/>
    <x v="1"/>
    <m/>
    <s v="No"/>
  </r>
  <r>
    <x v="14"/>
    <s v="United Kingdom"/>
    <s v="GB00B019KW72"/>
    <s v="Annual"/>
    <x v="3"/>
    <s v="Management"/>
    <s v="G"/>
    <s v="Yes"/>
    <n v="21"/>
    <s v="Authorise the Company to Call General Meeting with Two Weeks' Notice"/>
    <x v="1"/>
    <s v="For"/>
    <x v="1"/>
    <m/>
    <s v="No"/>
  </r>
  <r>
    <x v="15"/>
    <s v="United Kingdom"/>
    <s v="GB00BYW0PQ60"/>
    <s v="Annual"/>
    <x v="3"/>
    <s v="Management"/>
    <s v="G"/>
    <s v="Yes"/>
    <n v="1"/>
    <s v="Accept Financial Statements and Statutory Reports"/>
    <x v="3"/>
    <s v="For"/>
    <x v="1"/>
    <m/>
    <s v="No"/>
  </r>
  <r>
    <x v="15"/>
    <s v="United Kingdom"/>
    <s v="GB00BYW0PQ60"/>
    <s v="Annual"/>
    <x v="3"/>
    <s v="Management"/>
    <s v="G"/>
    <s v="Yes"/>
    <n v="2"/>
    <s v="Approve Remuneration Report"/>
    <x v="3"/>
    <s v="For"/>
    <x v="1"/>
    <m/>
    <s v="No"/>
  </r>
  <r>
    <x v="15"/>
    <s v="United Kingdom"/>
    <s v="GB00BYW0PQ60"/>
    <s v="Annual"/>
    <x v="3"/>
    <s v="Management"/>
    <s v="G"/>
    <s v="Yes"/>
    <n v="3"/>
    <s v="Approve Final Dividend"/>
    <x v="1"/>
    <s v="For"/>
    <x v="1"/>
    <m/>
    <s v="No"/>
  </r>
  <r>
    <x v="15"/>
    <s v="United Kingdom"/>
    <s v="GB00BYW0PQ60"/>
    <s v="Annual"/>
    <x v="3"/>
    <s v="Management"/>
    <s v="G"/>
    <s v="Yes"/>
    <n v="4"/>
    <s v="Elect Sir Ian Cheshire as Director"/>
    <x v="0"/>
    <s v="For"/>
    <x v="1"/>
    <m/>
    <s v="No"/>
  </r>
  <r>
    <x v="15"/>
    <s v="United Kingdom"/>
    <s v="GB00BYW0PQ60"/>
    <s v="Annual"/>
    <x v="3"/>
    <s v="Management"/>
    <s v="G"/>
    <s v="Yes"/>
    <n v="5"/>
    <s v="Elect Miles Roberts as Director"/>
    <x v="0"/>
    <s v="For"/>
    <x v="1"/>
    <m/>
    <s v="No"/>
  </r>
  <r>
    <x v="15"/>
    <s v="United Kingdom"/>
    <s v="GB00BYW0PQ60"/>
    <s v="Annual"/>
    <x v="3"/>
    <s v="Management"/>
    <s v="G"/>
    <s v="Yes"/>
    <n v="6"/>
    <s v="Re-elect Mark Allan as Director"/>
    <x v="0"/>
    <s v="For"/>
    <x v="1"/>
    <m/>
    <s v="No"/>
  </r>
  <r>
    <x v="15"/>
    <s v="United Kingdom"/>
    <s v="GB00BYW0PQ60"/>
    <s v="Annual"/>
    <x v="3"/>
    <s v="Management"/>
    <s v="G"/>
    <s v="Yes"/>
    <n v="7"/>
    <s v="Re-elect Vanessa Simms as Director"/>
    <x v="0"/>
    <s v="For"/>
    <x v="1"/>
    <m/>
    <s v="No"/>
  </r>
  <r>
    <x v="15"/>
    <s v="United Kingdom"/>
    <s v="GB00BYW0PQ60"/>
    <s v="Annual"/>
    <x v="3"/>
    <s v="Management"/>
    <s v="G"/>
    <s v="Yes"/>
    <n v="8"/>
    <s v="Re-elect Edward Bonham Carter as Director"/>
    <x v="0"/>
    <s v="For"/>
    <x v="0"/>
    <s v="Non-independent and the Remuneration Committee lacks sufficient independence."/>
    <s v="Yes"/>
  </r>
  <r>
    <x v="15"/>
    <s v="United Kingdom"/>
    <s v="GB00BYW0PQ60"/>
    <s v="Annual"/>
    <x v="3"/>
    <s v="Management"/>
    <s v="G"/>
    <s v="Yes"/>
    <n v="9"/>
    <s v="Re-elect Nicholas Cadbury as Director"/>
    <x v="0"/>
    <s v="For"/>
    <x v="1"/>
    <m/>
    <s v="No"/>
  </r>
  <r>
    <x v="15"/>
    <s v="United Kingdom"/>
    <s v="GB00BYW0PQ60"/>
    <s v="Annual"/>
    <x v="3"/>
    <s v="Management"/>
    <s v="G"/>
    <s v="Yes"/>
    <n v="10"/>
    <s v="Re-elect Madeleine Cosgrave as Director"/>
    <x v="0"/>
    <s v="For"/>
    <x v="1"/>
    <m/>
    <s v="No"/>
  </r>
  <r>
    <x v="15"/>
    <s v="United Kingdom"/>
    <s v="GB00BYW0PQ60"/>
    <s v="Annual"/>
    <x v="3"/>
    <s v="Management"/>
    <s v="G"/>
    <s v="Yes"/>
    <n v="11"/>
    <s v="Re-elect Christophe Evain as Director"/>
    <x v="0"/>
    <s v="For"/>
    <x v="1"/>
    <m/>
    <s v="No"/>
  </r>
  <r>
    <x v="15"/>
    <s v="United Kingdom"/>
    <s v="GB00BYW0PQ60"/>
    <s v="Annual"/>
    <x v="3"/>
    <s v="Management"/>
    <s v="G"/>
    <s v="Yes"/>
    <n v="12"/>
    <s v="Re-elect Manjiry Tamhane as Director"/>
    <x v="0"/>
    <s v="For"/>
    <x v="1"/>
    <m/>
    <s v="No"/>
  </r>
  <r>
    <x v="15"/>
    <s v="United Kingdom"/>
    <s v="GB00BYW0PQ60"/>
    <s v="Annual"/>
    <x v="3"/>
    <s v="Management"/>
    <s v="G"/>
    <s v="Yes"/>
    <n v="13"/>
    <s v="Reappoint Ernst &amp; Young LLP as Auditors"/>
    <x v="2"/>
    <s v="For"/>
    <x v="1"/>
    <m/>
    <s v="No"/>
  </r>
  <r>
    <x v="15"/>
    <s v="United Kingdom"/>
    <s v="GB00BYW0PQ60"/>
    <s v="Annual"/>
    <x v="3"/>
    <s v="Management"/>
    <s v="G"/>
    <s v="Yes"/>
    <n v="14"/>
    <s v="Authorise the Audit Committee to Fix Remuneration of Auditors"/>
    <x v="2"/>
    <s v="For"/>
    <x v="1"/>
    <m/>
    <s v="No"/>
  </r>
  <r>
    <x v="15"/>
    <s v="United Kingdom"/>
    <s v="GB00BYW0PQ60"/>
    <s v="Annual"/>
    <x v="3"/>
    <s v="Management"/>
    <s v="S"/>
    <s v="Yes"/>
    <n v="15"/>
    <s v="Authorise UK Political Donations and Expenditure"/>
    <x v="1"/>
    <s v="For"/>
    <x v="1"/>
    <m/>
    <s v="No"/>
  </r>
  <r>
    <x v="15"/>
    <s v="United Kingdom"/>
    <s v="GB00BYW0PQ60"/>
    <s v="Annual"/>
    <x v="3"/>
    <s v="Management"/>
    <s v="G"/>
    <s v="Yes"/>
    <n v="16"/>
    <s v="Authorise Issue of Equity"/>
    <x v="1"/>
    <s v="For"/>
    <x v="0"/>
    <s v="Share issuances with pre-emption rights exceeding 20% of issued share capital are deemed overly dilutive."/>
    <s v="Yes"/>
  </r>
  <r>
    <x v="15"/>
    <s v="United Kingdom"/>
    <s v="GB00BYW0PQ60"/>
    <s v="Annual"/>
    <x v="3"/>
    <s v="Management"/>
    <s v="G"/>
    <s v="Yes"/>
    <n v="17"/>
    <s v="Approve Share Incentive Plan"/>
    <x v="1"/>
    <s v="For"/>
    <x v="1"/>
    <m/>
    <s v="No"/>
  </r>
  <r>
    <x v="15"/>
    <s v="United Kingdom"/>
    <s v="GB00BYW0PQ60"/>
    <s v="Annual"/>
    <x v="3"/>
    <s v="Management"/>
    <s v="G"/>
    <s v="Yes"/>
    <n v="18"/>
    <s v="Authorise Issue of Equity without Pre-emptive Rights"/>
    <x v="1"/>
    <s v="For"/>
    <x v="0"/>
    <s v="Share issuances without pre-emption rights exceeding 10% of issued share capital are deemed overly dilutive."/>
    <s v="Yes"/>
  </r>
  <r>
    <x v="15"/>
    <s v="United Kingdom"/>
    <s v="GB00BYW0PQ60"/>
    <s v="Annual"/>
    <x v="3"/>
    <s v="Management"/>
    <s v="G"/>
    <s v="Yes"/>
    <n v="19"/>
    <s v="Authorise Issue of Equity without Pre-emptive Rights in Connection with an Acquisition or Other Capital Investment"/>
    <x v="1"/>
    <s v="For"/>
    <x v="0"/>
    <s v="Share issuances without pre-emption rights exceeding 10% of issued share capital are deemed overly dilutive."/>
    <s v="Yes"/>
  </r>
  <r>
    <x v="15"/>
    <s v="United Kingdom"/>
    <s v="GB00BYW0PQ60"/>
    <s v="Annual"/>
    <x v="3"/>
    <s v="Management"/>
    <s v="G"/>
    <s v="Yes"/>
    <n v="20"/>
    <s v="Authorise Market Purchase of Ordinary Shares"/>
    <x v="1"/>
    <s v="For"/>
    <x v="1"/>
    <m/>
    <s v="No"/>
  </r>
  <r>
    <x v="16"/>
    <s v="United Kingdom"/>
    <s v="GB00B1FH8J72"/>
    <s v="Annual"/>
    <x v="3"/>
    <s v="Management"/>
    <s v="G"/>
    <s v="Yes"/>
    <n v="1"/>
    <s v="Accept Financial Statements and Statutory Reports"/>
    <x v="3"/>
    <s v="For"/>
    <x v="1"/>
    <m/>
    <s v="No"/>
  </r>
  <r>
    <x v="16"/>
    <s v="United Kingdom"/>
    <s v="GB00B1FH8J72"/>
    <s v="Annual"/>
    <x v="3"/>
    <s v="Management"/>
    <s v="G"/>
    <s v="Yes"/>
    <n v="2"/>
    <s v="Approve Remuneration Report"/>
    <x v="3"/>
    <s v="For"/>
    <x v="1"/>
    <m/>
    <s v="No"/>
  </r>
  <r>
    <x v="16"/>
    <s v="United Kingdom"/>
    <s v="GB00B1FH8J72"/>
    <s v="Annual"/>
    <x v="3"/>
    <s v="Management"/>
    <s v="G"/>
    <s v="Yes"/>
    <n v="3"/>
    <s v="Approve Final Dividend"/>
    <x v="1"/>
    <s v="For"/>
    <x v="1"/>
    <m/>
    <s v="No"/>
  </r>
  <r>
    <x v="16"/>
    <s v="United Kingdom"/>
    <s v="GB00B1FH8J72"/>
    <s v="Annual"/>
    <x v="3"/>
    <s v="Management"/>
    <s v="G"/>
    <s v="Yes"/>
    <n v="4"/>
    <s v="Re-elect Kevin Beeston as Director"/>
    <x v="0"/>
    <s v="For"/>
    <x v="1"/>
    <m/>
    <s v="No"/>
  </r>
  <r>
    <x v="16"/>
    <s v="United Kingdom"/>
    <s v="GB00B1FH8J72"/>
    <s v="Annual"/>
    <x v="3"/>
    <s v="Management"/>
    <s v="G"/>
    <s v="Yes"/>
    <n v="5"/>
    <s v="Re-elect John Coghlan as Director"/>
    <x v="0"/>
    <s v="For"/>
    <x v="1"/>
    <m/>
    <s v="No"/>
  </r>
  <r>
    <x v="16"/>
    <s v="United Kingdom"/>
    <s v="GB00B1FH8J72"/>
    <s v="Annual"/>
    <x v="3"/>
    <s v="Management"/>
    <s v="G"/>
    <s v="Yes"/>
    <n v="6"/>
    <s v="Re-elect Tom Delay as Director"/>
    <x v="0"/>
    <s v="For"/>
    <x v="1"/>
    <m/>
    <s v="No"/>
  </r>
  <r>
    <x v="16"/>
    <s v="United Kingdom"/>
    <s v="GB00B1FH8J72"/>
    <s v="Annual"/>
    <x v="3"/>
    <s v="Management"/>
    <s v="G"/>
    <s v="Yes"/>
    <n v="7"/>
    <s v="Re-elect Liv Garfield as Director"/>
    <x v="0"/>
    <s v="For"/>
    <x v="1"/>
    <m/>
    <s v="No"/>
  </r>
  <r>
    <x v="16"/>
    <s v="United Kingdom"/>
    <s v="GB00B1FH8J72"/>
    <s v="Annual"/>
    <x v="3"/>
    <s v="Management"/>
    <s v="G"/>
    <s v="Yes"/>
    <n v="8"/>
    <s v="Re-elect Christine Hodgson as Director"/>
    <x v="0"/>
    <s v="For"/>
    <x v="1"/>
    <m/>
    <s v="No"/>
  </r>
  <r>
    <x v="16"/>
    <s v="United Kingdom"/>
    <s v="GB00B1FH8J72"/>
    <s v="Annual"/>
    <x v="3"/>
    <s v="Management"/>
    <s v="G"/>
    <s v="Yes"/>
    <n v="9"/>
    <s v="Elect Sarah Legg as Director"/>
    <x v="0"/>
    <s v="For"/>
    <x v="1"/>
    <m/>
    <s v="No"/>
  </r>
  <r>
    <x v="16"/>
    <s v="United Kingdom"/>
    <s v="GB00B1FH8J72"/>
    <s v="Annual"/>
    <x v="3"/>
    <s v="Management"/>
    <s v="G"/>
    <s v="Yes"/>
    <n v="10"/>
    <s v="Elect Helen Miles as Director"/>
    <x v="0"/>
    <s v="For"/>
    <x v="1"/>
    <m/>
    <s v="No"/>
  </r>
  <r>
    <x v="16"/>
    <s v="United Kingdom"/>
    <s v="GB00B1FH8J72"/>
    <s v="Annual"/>
    <x v="3"/>
    <s v="Management"/>
    <s v="G"/>
    <s v="Yes"/>
    <n v="11"/>
    <s v="Re-elect Sharmila Nebhrajani as Director"/>
    <x v="0"/>
    <s v="For"/>
    <x v="1"/>
    <m/>
    <s v="No"/>
  </r>
  <r>
    <x v="16"/>
    <s v="United Kingdom"/>
    <s v="GB00B1FH8J72"/>
    <s v="Annual"/>
    <x v="3"/>
    <s v="Management"/>
    <s v="G"/>
    <s v="Yes"/>
    <n v="12"/>
    <s v="Re-elect Gillian Sheldon as Director"/>
    <x v="0"/>
    <s v="For"/>
    <x v="1"/>
    <m/>
    <s v="No"/>
  </r>
  <r>
    <x v="16"/>
    <s v="United Kingdom"/>
    <s v="GB00B1FH8J72"/>
    <s v="Annual"/>
    <x v="3"/>
    <s v="Management"/>
    <s v="G"/>
    <s v="Yes"/>
    <n v="13"/>
    <s v="Reappoint Deloitte LLP as Auditors"/>
    <x v="2"/>
    <s v="For"/>
    <x v="1"/>
    <m/>
    <s v="No"/>
  </r>
  <r>
    <x v="16"/>
    <s v="United Kingdom"/>
    <s v="GB00B1FH8J72"/>
    <s v="Annual"/>
    <x v="3"/>
    <s v="Management"/>
    <s v="G"/>
    <s v="Yes"/>
    <n v="14"/>
    <s v="Authorise the Audit and Risk Committee to Fix Remuneration of Auditors"/>
    <x v="2"/>
    <s v="For"/>
    <x v="1"/>
    <m/>
    <s v="No"/>
  </r>
  <r>
    <x v="16"/>
    <s v="United Kingdom"/>
    <s v="GB00B1FH8J72"/>
    <s v="Annual"/>
    <x v="3"/>
    <s v="Management"/>
    <s v="S"/>
    <s v="Yes"/>
    <n v="15"/>
    <s v="Authorise UK Political Donations and Expenditure"/>
    <x v="1"/>
    <s v="For"/>
    <x v="1"/>
    <m/>
    <s v="No"/>
  </r>
  <r>
    <x v="16"/>
    <s v="United Kingdom"/>
    <s v="GB00B1FH8J72"/>
    <s v="Annual"/>
    <x v="3"/>
    <s v="Management"/>
    <s v="G"/>
    <s v="Yes"/>
    <n v="16"/>
    <s v="Authorise Issue of Equity"/>
    <x v="1"/>
    <s v="For"/>
    <x v="0"/>
    <s v="Share issuances with pre-emption rights exceeding 20% of issued share capital are deemed overly dilutive."/>
    <s v="Yes"/>
  </r>
  <r>
    <x v="16"/>
    <s v="United Kingdom"/>
    <s v="GB00B1FH8J72"/>
    <s v="Annual"/>
    <x v="3"/>
    <s v="Management"/>
    <s v="G"/>
    <s v="Yes"/>
    <n v="17"/>
    <s v="Authorise Issue of Equity without Pre-emptive Rights"/>
    <x v="1"/>
    <s v="For"/>
    <x v="0"/>
    <s v="Share issuances without pre-emption rights exceeding 10% of issued share capital are deemed overly dilutive."/>
    <s v="Yes"/>
  </r>
  <r>
    <x v="16"/>
    <s v="United Kingdom"/>
    <s v="GB00B1FH8J72"/>
    <s v="Annual"/>
    <x v="3"/>
    <s v="Management"/>
    <s v="G"/>
    <s v="Yes"/>
    <n v="18"/>
    <s v="Authorise Issue of Equity without Pre-emptive Rights in Connection with an Acquisition or Other Capital Investment"/>
    <x v="1"/>
    <s v="For"/>
    <x v="0"/>
    <s v="Share issuances without pre-emption rights exceeding 10% of issued share capital are deemed overly dilutive."/>
    <s v="Yes"/>
  </r>
  <r>
    <x v="16"/>
    <s v="United Kingdom"/>
    <s v="GB00B1FH8J72"/>
    <s v="Annual"/>
    <x v="3"/>
    <s v="Management"/>
    <s v="G"/>
    <s v="Yes"/>
    <n v="19"/>
    <s v="Authorise Market Purchase of Ordinary Shares"/>
    <x v="1"/>
    <s v="For"/>
    <x v="1"/>
    <m/>
    <s v="No"/>
  </r>
  <r>
    <x v="16"/>
    <s v="United Kingdom"/>
    <s v="GB00B1FH8J72"/>
    <s v="Annual"/>
    <x v="3"/>
    <s v="Management"/>
    <s v="G"/>
    <s v="Yes"/>
    <n v="20"/>
    <s v="Authorise the Company to Call General Meeting with Two Weeks' Notice"/>
    <x v="1"/>
    <s v="For"/>
    <x v="1"/>
    <m/>
    <s v="No"/>
  </r>
  <r>
    <x v="17"/>
    <s v="Israel"/>
    <s v="IL0005930388"/>
    <s v="Special"/>
    <x v="3"/>
    <s v="Management"/>
    <s v="G"/>
    <s v="Yes"/>
    <n v="1"/>
    <s v="Issue Updated Indemnification Agreements to Directors Excluding Controllers"/>
    <x v="0"/>
    <s v="For"/>
    <x v="1"/>
    <m/>
    <s v="No"/>
  </r>
  <r>
    <x v="17"/>
    <s v="Israel"/>
    <s v="IL0005930388"/>
    <s v="Special"/>
    <x v="3"/>
    <s v="Management"/>
    <s v="G"/>
    <s v="Yes"/>
    <n v="2"/>
    <s v="Issue Updated Indemnification Agreements to Directors Who Are Controllers and/or Their Relatives and/or Whom May Have Controllers Personal Interest in Such Issuance"/>
    <x v="0"/>
    <s v="For"/>
    <x v="1"/>
    <m/>
    <s v="No"/>
  </r>
  <r>
    <x v="17"/>
    <s v="Israel"/>
    <s v="IL0005930388"/>
    <s v="Special"/>
    <x v="3"/>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17"/>
    <s v="Israel"/>
    <s v="IL0005930388"/>
    <s v="Special"/>
    <x v="3"/>
    <s v="Management"/>
    <s v="G"/>
    <s v="Yes"/>
    <s v="B1"/>
    <s v="If you are an Interest Holder as defined in Section 1 of the Securities Law, 1968, vote FOR.  Otherwise, vote against."/>
    <x v="1"/>
    <s v="None"/>
    <x v="0"/>
    <m/>
    <s v="No"/>
  </r>
  <r>
    <x v="17"/>
    <s v="Israel"/>
    <s v="IL0005930388"/>
    <s v="Special"/>
    <x v="3"/>
    <s v="Management"/>
    <s v="G"/>
    <s v="Yes"/>
    <s v="B2"/>
    <s v="If you are a Senior Officer as defined in Section 37(D) of the Securities Law, 1968, vote FOR. Otherwise, vote against."/>
    <x v="1"/>
    <s v="None"/>
    <x v="0"/>
    <m/>
    <s v="No"/>
  </r>
  <r>
    <x v="17"/>
    <s v="Israel"/>
    <s v="IL0005930388"/>
    <s v="Special"/>
    <x v="3"/>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18"/>
    <s v="India"/>
    <s v="INE028A01039"/>
    <s v="Annual"/>
    <x v="4"/>
    <s v="Management"/>
    <s v="G"/>
    <s v="Yes"/>
    <n v="1"/>
    <s v="Accept Financial Statements and Statutory Reports"/>
    <x v="3"/>
    <s v="For"/>
    <x v="1"/>
    <m/>
    <s v="No"/>
  </r>
  <r>
    <x v="18"/>
    <s v="India"/>
    <s v="INE028A01039"/>
    <s v="Annual"/>
    <x v="4"/>
    <s v="Management"/>
    <s v="G"/>
    <s v="Yes"/>
    <n v="2"/>
    <s v="Approve Dividend"/>
    <x v="1"/>
    <s v="For"/>
    <x v="1"/>
    <m/>
    <s v="No"/>
  </r>
  <r>
    <x v="18"/>
    <s v="India"/>
    <s v="INE028A01039"/>
    <s v="Annual"/>
    <x v="4"/>
    <s v="Management"/>
    <s v="G"/>
    <s v="Yes"/>
    <n v="3"/>
    <s v="Approve Reappointment of Sanjiv Chadha as Managing Director &amp; CEO"/>
    <x v="0"/>
    <s v="For"/>
    <x v="1"/>
    <m/>
    <s v="No"/>
  </r>
  <r>
    <x v="18"/>
    <s v="India"/>
    <s v="INE028A01039"/>
    <s v="Annual"/>
    <x v="4"/>
    <s v="Management"/>
    <s v="G"/>
    <s v="Yes"/>
    <n v="4"/>
    <s v="Approve Appointment of Lalit Tyagi as Executive Director"/>
    <x v="0"/>
    <s v="For"/>
    <x v="1"/>
    <m/>
    <s v="No"/>
  </r>
  <r>
    <x v="18"/>
    <s v="India"/>
    <s v="INE028A01039"/>
    <s v="Annual"/>
    <x v="4"/>
    <s v="Management"/>
    <s v="G"/>
    <s v="Yes"/>
    <n v="5"/>
    <s v="Elect Mukesh Kumar Bansal as Director"/>
    <x v="0"/>
    <s v="For"/>
    <x v="0"/>
    <s v="Not enough disclosure to make an informed decision."/>
    <s v="Yes"/>
  </r>
  <r>
    <x v="18"/>
    <s v="India"/>
    <s v="INE028A01039"/>
    <s v="Annual"/>
    <x v="4"/>
    <s v="Management"/>
    <s v="G"/>
    <s v="Yes"/>
    <n v="6"/>
    <s v="Approve Appointment of Debadatta Chand as Managing Director and Chief Executive Officer"/>
    <x v="0"/>
    <s v="For"/>
    <x v="1"/>
    <m/>
    <s v="No"/>
  </r>
  <r>
    <x v="19"/>
    <s v="China"/>
    <s v="CNE100002SN6"/>
    <s v="Special"/>
    <x v="4"/>
    <s v="Management"/>
    <s v="G"/>
    <s v="Yes"/>
    <n v="1"/>
    <s v="Approve Profit Distribution Plan"/>
    <x v="1"/>
    <s v="For"/>
    <x v="1"/>
    <m/>
    <s v="No"/>
  </r>
  <r>
    <x v="20"/>
    <s v="Cayman Islands"/>
    <s v="KYG211461085"/>
    <s v="Annual"/>
    <x v="4"/>
    <s v="Management"/>
    <s v="G"/>
    <s v="Yes"/>
    <n v="1"/>
    <s v="Accept Financial Statements and Statutory Reports"/>
    <x v="3"/>
    <s v="For"/>
    <x v="1"/>
    <m/>
    <s v="No"/>
  </r>
  <r>
    <x v="20"/>
    <s v="Cayman Islands"/>
    <s v="KYG211461085"/>
    <s v="Annual"/>
    <x v="4"/>
    <s v="Management"/>
    <s v="G"/>
    <s v="Yes"/>
    <n v="2"/>
    <s v="Approve Final Dividend and Special Dividend"/>
    <x v="1"/>
    <s v="For"/>
    <x v="1"/>
    <m/>
    <s v="No"/>
  </r>
  <r>
    <x v="20"/>
    <s v="Cayman Islands"/>
    <s v="KYG211461085"/>
    <s v="Annual"/>
    <x v="4"/>
    <s v="Management"/>
    <s v="G"/>
    <s v="Yes"/>
    <n v="4"/>
    <s v="Approve PricewaterhouseCoopers as Auditor and Authorize Board to Fix Their Remuneration"/>
    <x v="2"/>
    <s v="For"/>
    <x v="1"/>
    <m/>
    <s v="No"/>
  </r>
  <r>
    <x v="20"/>
    <s v="Cayman Islands"/>
    <s v="KYG211461085"/>
    <s v="Annual"/>
    <x v="4"/>
    <s v="Management"/>
    <s v="G"/>
    <s v="Yes"/>
    <n v="5"/>
    <s v="Approve Issuance of Equity or Equity-Linked Securities without Preemptive Rights"/>
    <x v="1"/>
    <s v="For"/>
    <x v="1"/>
    <m/>
    <s v="No"/>
  </r>
  <r>
    <x v="20"/>
    <s v="Cayman Islands"/>
    <s v="KYG211461085"/>
    <s v="Annual"/>
    <x v="4"/>
    <s v="Management"/>
    <s v="G"/>
    <s v="Yes"/>
    <n v="6"/>
    <s v="Authorize Repurchase of Issued Share Capital"/>
    <x v="1"/>
    <s v="For"/>
    <x v="1"/>
    <m/>
    <s v="No"/>
  </r>
  <r>
    <x v="20"/>
    <s v="Cayman Islands"/>
    <s v="KYG211461085"/>
    <s v="Annual"/>
    <x v="4"/>
    <s v="Management"/>
    <s v="G"/>
    <s v="Yes"/>
    <n v="7"/>
    <s v="Adopt 2023 Share Award Scheme and Terminate 2021 Share Option Scheme"/>
    <x v="1"/>
    <s v="For"/>
    <x v="0"/>
    <s v="LTIP lacks disclosure."/>
    <s v="Yes"/>
  </r>
  <r>
    <x v="20"/>
    <s v="Cayman Islands"/>
    <s v="KYG211461085"/>
    <s v="Annual"/>
    <x v="4"/>
    <s v="Management"/>
    <s v="G"/>
    <s v="Yes"/>
    <s v="3a"/>
    <s v="Elect Cheng Kar-Shun, Henry as Director"/>
    <x v="0"/>
    <s v="For"/>
    <x v="0"/>
    <s v="Executive Chair without sufficient counterbalance. We are not supportive of multiple Executives sitting on the Remuneration Committee."/>
    <s v="Yes"/>
  </r>
  <r>
    <x v="20"/>
    <s v="Cayman Islands"/>
    <s v="KYG211461085"/>
    <s v="Annual"/>
    <x v="4"/>
    <s v="Management"/>
    <s v="G"/>
    <s v="Yes"/>
    <s v="3b"/>
    <s v="Elect Cheng Kam-Biu, Wilson as Director"/>
    <x v="0"/>
    <s v="For"/>
    <x v="1"/>
    <m/>
    <s v="No"/>
  </r>
  <r>
    <x v="20"/>
    <s v="Cayman Islands"/>
    <s v="KYG211461085"/>
    <s v="Annual"/>
    <x v="4"/>
    <s v="Management"/>
    <s v="G"/>
    <s v="Yes"/>
    <s v="3c"/>
    <s v="Elect Suen Chi-Keung, Peter as Director"/>
    <x v="0"/>
    <s v="For"/>
    <x v="1"/>
    <m/>
    <s v="No"/>
  </r>
  <r>
    <x v="20"/>
    <s v="Cayman Islands"/>
    <s v="KYG211461085"/>
    <s v="Annual"/>
    <x v="4"/>
    <s v="Management"/>
    <s v="G"/>
    <s v="Yes"/>
    <s v="3d"/>
    <s v="Elect Kwong Che-Keung, Gordon as Director"/>
    <x v="0"/>
    <s v="For"/>
    <x v="0"/>
    <s v="Director is considered overboarded."/>
    <s v="Yes"/>
  </r>
  <r>
    <x v="20"/>
    <s v="Cayman Islands"/>
    <s v="KYG211461085"/>
    <s v="Annual"/>
    <x v="4"/>
    <s v="Management"/>
    <s v="G"/>
    <s v="Yes"/>
    <s v="3e"/>
    <s v="Elect Fung Wing-Yee, Sabrina as Director"/>
    <x v="0"/>
    <s v="For"/>
    <x v="1"/>
    <m/>
    <s v="No"/>
  </r>
  <r>
    <x v="20"/>
    <s v="Cayman Islands"/>
    <s v="KYG211461085"/>
    <s v="Annual"/>
    <x v="4"/>
    <s v="Management"/>
    <s v="G"/>
    <s v="Yes"/>
    <s v="3f"/>
    <s v="Authorize Board to Fix Remuneration of Directors"/>
    <x v="0"/>
    <s v="For"/>
    <x v="1"/>
    <m/>
    <s v="No"/>
  </r>
  <r>
    <x v="21"/>
    <s v="China"/>
    <s v="CNE1000031P3"/>
    <s v="Special"/>
    <x v="4"/>
    <s v="Management"/>
    <s v="G"/>
    <s v="Yes"/>
    <n v="1.1000000000000001"/>
    <s v="Elect Zheng Hongmeng as Director"/>
    <x v="0"/>
    <s v="For"/>
    <x v="0"/>
    <s v="We are not supportive of Executives on the Remuneration Committee."/>
    <s v="Yes"/>
  </r>
  <r>
    <x v="21"/>
    <s v="China"/>
    <s v="CNE1000031P3"/>
    <s v="Special"/>
    <x v="4"/>
    <s v="Management"/>
    <s v="G"/>
    <s v="Yes"/>
    <n v="1.2"/>
    <s v="Elect Li Junqi as Director"/>
    <x v="0"/>
    <s v="For"/>
    <x v="0"/>
    <s v="Non-independent and Audit Committee lacks sufficient independence."/>
    <s v="Yes"/>
  </r>
  <r>
    <x v="21"/>
    <s v="China"/>
    <s v="CNE1000031P3"/>
    <s v="Special"/>
    <x v="4"/>
    <s v="Management"/>
    <s v="G"/>
    <s v="Yes"/>
    <n v="1.3"/>
    <s v="Elect Liu Junjie as Director"/>
    <x v="0"/>
    <s v="For"/>
    <x v="1"/>
    <m/>
    <s v="No"/>
  </r>
  <r>
    <x v="21"/>
    <s v="China"/>
    <s v="CNE1000031P3"/>
    <s v="Special"/>
    <x v="4"/>
    <s v="Management"/>
    <s v="G"/>
    <s v="Yes"/>
    <n v="1.4"/>
    <s v="Elect Ding Zhaobang as Director"/>
    <x v="0"/>
    <s v="For"/>
    <x v="1"/>
    <m/>
    <s v="No"/>
  </r>
  <r>
    <x v="21"/>
    <s v="China"/>
    <s v="CNE1000031P3"/>
    <s v="Special"/>
    <x v="4"/>
    <s v="Management"/>
    <s v="G"/>
    <s v="Yes"/>
    <n v="2.1"/>
    <s v="Elect Li Xin as Director"/>
    <x v="0"/>
    <s v="For"/>
    <x v="1"/>
    <m/>
    <s v="No"/>
  </r>
  <r>
    <x v="21"/>
    <s v="China"/>
    <s v="CNE1000031P3"/>
    <s v="Special"/>
    <x v="4"/>
    <s v="Management"/>
    <s v="G"/>
    <s v="Yes"/>
    <n v="2.2000000000000002"/>
    <s v="Elect Li Dan as Director"/>
    <x v="0"/>
    <s v="For"/>
    <x v="1"/>
    <m/>
    <s v="No"/>
  </r>
  <r>
    <x v="21"/>
    <s v="China"/>
    <s v="CNE1000031P3"/>
    <s v="Special"/>
    <x v="4"/>
    <s v="Management"/>
    <s v="G"/>
    <s v="Yes"/>
    <n v="2.2999999999999998"/>
    <s v="Elect Liao Cuiping as Director"/>
    <x v="0"/>
    <s v="For"/>
    <x v="1"/>
    <m/>
    <s v="No"/>
  </r>
  <r>
    <x v="21"/>
    <s v="China"/>
    <s v="CNE1000031P3"/>
    <s v="Special"/>
    <x v="4"/>
    <s v="Management"/>
    <s v="G"/>
    <s v="Yes"/>
    <n v="3.1"/>
    <s v="Elect Zhang Zhanwu as Supervisor"/>
    <x v="1"/>
    <s v="For"/>
    <x v="1"/>
    <m/>
    <s v="No"/>
  </r>
  <r>
    <x v="21"/>
    <s v="China"/>
    <s v="CNE1000031P3"/>
    <s v="Special"/>
    <x v="4"/>
    <s v="Management"/>
    <s v="G"/>
    <s v="Yes"/>
    <n v="3.2"/>
    <s v="Elect Chen Zihua as Supervisor"/>
    <x v="1"/>
    <s v="For"/>
    <x v="1"/>
    <m/>
    <s v="No"/>
  </r>
  <r>
    <x v="22"/>
    <s v="China"/>
    <s v="CNE100001FR6"/>
    <s v="Special"/>
    <x v="4"/>
    <s v="Management"/>
    <s v="G"/>
    <s v="Yes"/>
    <n v="1"/>
    <s v="Approve Issuance of GDR Based on New Domestic A-shares and Listing on Swiss Stock Exchange"/>
    <x v="1"/>
    <s v="For"/>
    <x v="1"/>
    <m/>
    <s v="No"/>
  </r>
  <r>
    <x v="22"/>
    <s v="China"/>
    <s v="CNE100001FR6"/>
    <s v="Special"/>
    <x v="4"/>
    <s v="Management"/>
    <s v="G"/>
    <s v="Yes"/>
    <n v="2"/>
    <s v="Approve Demonstration Analysis Report in Connection to Issuance of GDR Based on New Domestic A-shares and Listing on Swiss Stock Exchange"/>
    <x v="3"/>
    <s v="For"/>
    <x v="1"/>
    <m/>
    <s v="No"/>
  </r>
  <r>
    <x v="22"/>
    <s v="China"/>
    <s v="CNE100001FR6"/>
    <s v="Special"/>
    <x v="4"/>
    <s v="Management"/>
    <s v="G"/>
    <s v="Yes"/>
    <n v="3"/>
    <s v="Approve Feasibility Analysis Report on the Use of Proceeds"/>
    <x v="3"/>
    <s v="For"/>
    <x v="1"/>
    <m/>
    <s v="No"/>
  </r>
  <r>
    <x v="22"/>
    <s v="China"/>
    <s v="CNE100001FR6"/>
    <s v="Special"/>
    <x v="4"/>
    <s v="Management"/>
    <s v="G"/>
    <s v="Yes"/>
    <n v="4"/>
    <s v="Approve Report on the Usage of Previously Raised Funds"/>
    <x v="3"/>
    <s v="For"/>
    <x v="1"/>
    <m/>
    <s v="No"/>
  </r>
  <r>
    <x v="22"/>
    <s v="China"/>
    <s v="CNE100001FR6"/>
    <s v="Special"/>
    <x v="4"/>
    <s v="Management"/>
    <s v="G"/>
    <s v="Yes"/>
    <n v="5"/>
    <s v="Approve Impact of Dilution of Current Returns on Major Financial Indicators, the Relevant Measures to be Taken and Commitment from Relevant Parties"/>
    <x v="1"/>
    <s v="For"/>
    <x v="1"/>
    <m/>
    <s v="No"/>
  </r>
  <r>
    <x v="22"/>
    <s v="China"/>
    <s v="CNE100001FR6"/>
    <s v="Special"/>
    <x v="4"/>
    <s v="Management"/>
    <s v="G"/>
    <s v="Yes"/>
    <n v="6"/>
    <s v="Approve Shareholder Dividend Return Plan"/>
    <x v="1"/>
    <s v="For"/>
    <x v="1"/>
    <m/>
    <s v="No"/>
  </r>
  <r>
    <x v="23"/>
    <s v="China"/>
    <s v="CNE100000Q35"/>
    <s v="Extraordinary Shareholders"/>
    <x v="5"/>
    <s v="Management"/>
    <s v="G"/>
    <s v="Yes"/>
    <n v="1"/>
    <s v="Approve Provision of Entrusted Loan to GAC Mitsubishi"/>
    <x v="1"/>
    <s v="For"/>
    <x v="1"/>
    <m/>
    <s v="No"/>
  </r>
  <r>
    <x v="24"/>
    <s v="United Kingdom"/>
    <s v="GB00BDR05C01"/>
    <s v="Annual"/>
    <x v="5"/>
    <s v="Management"/>
    <s v="G"/>
    <s v="Yes"/>
    <n v="1"/>
    <s v="Accept Financial Statements and Statutory Reports"/>
    <x v="3"/>
    <s v="For"/>
    <x v="1"/>
    <m/>
    <s v="No"/>
  </r>
  <r>
    <x v="24"/>
    <s v="United Kingdom"/>
    <s v="GB00BDR05C01"/>
    <s v="Annual"/>
    <x v="5"/>
    <s v="Management"/>
    <s v="G"/>
    <s v="Yes"/>
    <n v="2"/>
    <s v="Approve Final Dividend"/>
    <x v="1"/>
    <s v="For"/>
    <x v="1"/>
    <m/>
    <s v="No"/>
  </r>
  <r>
    <x v="24"/>
    <s v="United Kingdom"/>
    <s v="GB00BDR05C01"/>
    <s v="Annual"/>
    <x v="5"/>
    <s v="Management"/>
    <s v="G"/>
    <s v="Yes"/>
    <n v="3"/>
    <s v="Re-elect Paula Reynolds as Director"/>
    <x v="0"/>
    <s v="For"/>
    <x v="1"/>
    <m/>
    <s v="No"/>
  </r>
  <r>
    <x v="24"/>
    <s v="United Kingdom"/>
    <s v="GB00BDR05C01"/>
    <s v="Annual"/>
    <x v="5"/>
    <s v="Management"/>
    <s v="G"/>
    <s v="Yes"/>
    <n v="4"/>
    <s v="Re-elect John Pettigrew as Director"/>
    <x v="0"/>
    <s v="For"/>
    <x v="1"/>
    <m/>
    <s v="No"/>
  </r>
  <r>
    <x v="24"/>
    <s v="United Kingdom"/>
    <s v="GB00BDR05C01"/>
    <s v="Annual"/>
    <x v="5"/>
    <s v="Management"/>
    <s v="G"/>
    <s v="Yes"/>
    <n v="5"/>
    <s v="Re-elect Andy Agg as Director"/>
    <x v="0"/>
    <s v="For"/>
    <x v="1"/>
    <m/>
    <s v="No"/>
  </r>
  <r>
    <x v="24"/>
    <s v="United Kingdom"/>
    <s v="GB00BDR05C01"/>
    <s v="Annual"/>
    <x v="5"/>
    <s v="Management"/>
    <s v="G"/>
    <s v="Yes"/>
    <n v="6"/>
    <s v="Re-elect Therese Esperdy as Director"/>
    <x v="0"/>
    <s v="For"/>
    <x v="1"/>
    <m/>
    <s v="No"/>
  </r>
  <r>
    <x v="24"/>
    <s v="United Kingdom"/>
    <s v="GB00BDR05C01"/>
    <s v="Annual"/>
    <x v="5"/>
    <s v="Management"/>
    <s v="G"/>
    <s v="Yes"/>
    <n v="7"/>
    <s v="Re-elect Liz Hewitt as Director"/>
    <x v="0"/>
    <s v="For"/>
    <x v="1"/>
    <m/>
    <s v="No"/>
  </r>
  <r>
    <x v="24"/>
    <s v="United Kingdom"/>
    <s v="GB00BDR05C01"/>
    <s v="Annual"/>
    <x v="5"/>
    <s v="Management"/>
    <s v="G"/>
    <s v="Yes"/>
    <n v="8"/>
    <s v="Re-elect Ian Livingston as Director"/>
    <x v="0"/>
    <s v="For"/>
    <x v="1"/>
    <m/>
    <s v="No"/>
  </r>
  <r>
    <x v="24"/>
    <s v="United Kingdom"/>
    <s v="GB00BDR05C01"/>
    <s v="Annual"/>
    <x v="5"/>
    <s v="Management"/>
    <s v="G"/>
    <s v="Yes"/>
    <n v="9"/>
    <s v="Re-elect Iain Mackay as Director"/>
    <x v="0"/>
    <s v="For"/>
    <x v="1"/>
    <m/>
    <s v="No"/>
  </r>
  <r>
    <x v="24"/>
    <s v="United Kingdom"/>
    <s v="GB00BDR05C01"/>
    <s v="Annual"/>
    <x v="5"/>
    <s v="Management"/>
    <s v="G"/>
    <s v="Yes"/>
    <n v="10"/>
    <s v="Re-elect Anne Robinson as Director"/>
    <x v="0"/>
    <s v="For"/>
    <x v="1"/>
    <m/>
    <s v="No"/>
  </r>
  <r>
    <x v="24"/>
    <s v="United Kingdom"/>
    <s v="GB00BDR05C01"/>
    <s v="Annual"/>
    <x v="5"/>
    <s v="Management"/>
    <s v="G"/>
    <s v="Yes"/>
    <n v="11"/>
    <s v="Re-elect Earl Shipp as Director"/>
    <x v="0"/>
    <s v="For"/>
    <x v="1"/>
    <m/>
    <s v="No"/>
  </r>
  <r>
    <x v="24"/>
    <s v="United Kingdom"/>
    <s v="GB00BDR05C01"/>
    <s v="Annual"/>
    <x v="5"/>
    <s v="Management"/>
    <s v="G"/>
    <s v="Yes"/>
    <n v="12"/>
    <s v="Re-elect Jonathan Silver as Director"/>
    <x v="0"/>
    <s v="For"/>
    <x v="1"/>
    <m/>
    <s v="No"/>
  </r>
  <r>
    <x v="24"/>
    <s v="United Kingdom"/>
    <s v="GB00BDR05C01"/>
    <s v="Annual"/>
    <x v="5"/>
    <s v="Management"/>
    <s v="G"/>
    <s v="Yes"/>
    <n v="13"/>
    <s v="Re-elect Tony Wood as Director"/>
    <x v="0"/>
    <s v="For"/>
    <x v="1"/>
    <m/>
    <s v="No"/>
  </r>
  <r>
    <x v="24"/>
    <s v="United Kingdom"/>
    <s v="GB00BDR05C01"/>
    <s v="Annual"/>
    <x v="5"/>
    <s v="Management"/>
    <s v="G"/>
    <s v="Yes"/>
    <n v="14"/>
    <s v="Re-elect Martha Wyrsch as Director"/>
    <x v="0"/>
    <s v="For"/>
    <x v="1"/>
    <m/>
    <s v="No"/>
  </r>
  <r>
    <x v="24"/>
    <s v="United Kingdom"/>
    <s v="GB00BDR05C01"/>
    <s v="Annual"/>
    <x v="5"/>
    <s v="Management"/>
    <s v="G"/>
    <s v="Yes"/>
    <n v="15"/>
    <s v="Reappoint Deloitte LLP as Auditors"/>
    <x v="2"/>
    <s v="For"/>
    <x v="1"/>
    <m/>
    <s v="No"/>
  </r>
  <r>
    <x v="24"/>
    <s v="United Kingdom"/>
    <s v="GB00BDR05C01"/>
    <s v="Annual"/>
    <x v="5"/>
    <s v="Management"/>
    <s v="G"/>
    <s v="Yes"/>
    <n v="16"/>
    <s v="Authorise the Audit &amp; Risk Committee to Fix Remuneration of Auditors"/>
    <x v="2"/>
    <s v="For"/>
    <x v="1"/>
    <m/>
    <s v="No"/>
  </r>
  <r>
    <x v="24"/>
    <s v="United Kingdom"/>
    <s v="GB00BDR05C01"/>
    <s v="Annual"/>
    <x v="5"/>
    <s v="Management"/>
    <s v="G"/>
    <s v="Yes"/>
    <n v="17"/>
    <s v="Approve Remuneration Report"/>
    <x v="3"/>
    <s v="For"/>
    <x v="1"/>
    <m/>
    <s v="No"/>
  </r>
  <r>
    <x v="24"/>
    <s v="United Kingdom"/>
    <s v="GB00BDR05C01"/>
    <s v="Annual"/>
    <x v="5"/>
    <s v="Management"/>
    <s v="S"/>
    <s v="Yes"/>
    <n v="18"/>
    <s v="Authorise UK Political Donations and Expenditure"/>
    <x v="1"/>
    <s v="For"/>
    <x v="1"/>
    <m/>
    <s v="No"/>
  </r>
  <r>
    <x v="24"/>
    <s v="United Kingdom"/>
    <s v="GB00BDR05C01"/>
    <s v="Annual"/>
    <x v="5"/>
    <s v="Management"/>
    <s v="G"/>
    <s v="Yes"/>
    <n v="19"/>
    <s v="Authorise Issue of Equity"/>
    <x v="1"/>
    <s v="For"/>
    <x v="0"/>
    <s v="Share issuances with pre-emption rights exceeding 20% of issued share capital are deemed overly dilutive."/>
    <s v="Yes"/>
  </r>
  <r>
    <x v="24"/>
    <s v="United Kingdom"/>
    <s v="GB00BDR05C01"/>
    <s v="Annual"/>
    <x v="5"/>
    <s v="Management"/>
    <s v="G"/>
    <s v="Yes"/>
    <n v="20"/>
    <s v="Authorise Issue of Equity without Pre-emptive Rights"/>
    <x v="1"/>
    <s v="For"/>
    <x v="1"/>
    <m/>
    <s v="No"/>
  </r>
  <r>
    <x v="24"/>
    <s v="United Kingdom"/>
    <s v="GB00BDR05C01"/>
    <s v="Annual"/>
    <x v="5"/>
    <s v="Management"/>
    <s v="G"/>
    <s v="Yes"/>
    <n v="21"/>
    <s v="Authorise Issue of Equity without Pre-emptive Rights in Connection with an Acquisition or Other Capital Investment"/>
    <x v="1"/>
    <s v="For"/>
    <x v="1"/>
    <m/>
    <s v="No"/>
  </r>
  <r>
    <x v="24"/>
    <s v="United Kingdom"/>
    <s v="GB00BDR05C01"/>
    <s v="Annual"/>
    <x v="5"/>
    <s v="Management"/>
    <s v="G"/>
    <s v="Yes"/>
    <n v="22"/>
    <s v="Authorise Market Purchase of Ordinary Shares"/>
    <x v="1"/>
    <s v="For"/>
    <x v="1"/>
    <m/>
    <s v="No"/>
  </r>
  <r>
    <x v="24"/>
    <s v="United Kingdom"/>
    <s v="GB00BDR05C01"/>
    <s v="Annual"/>
    <x v="5"/>
    <s v="Management"/>
    <s v="G"/>
    <s v="Yes"/>
    <n v="23"/>
    <s v="Authorise the Company to Call General Meeting with Two Weeks' Notice"/>
    <x v="1"/>
    <s v="For"/>
    <x v="1"/>
    <m/>
    <s v="No"/>
  </r>
  <r>
    <x v="25"/>
    <s v="France"/>
    <s v="FR0010220475"/>
    <s v="Annual/Special"/>
    <x v="6"/>
    <s v="Management"/>
    <s v="G"/>
    <s v="Yes"/>
    <n v="1"/>
    <s v="Approve Financial Statements and Statutory Reports"/>
    <x v="3"/>
    <s v="For"/>
    <x v="1"/>
    <m/>
    <s v="No"/>
  </r>
  <r>
    <x v="25"/>
    <s v="France"/>
    <s v="FR0010220475"/>
    <s v="Annual/Special"/>
    <x v="6"/>
    <s v="Management"/>
    <s v="G"/>
    <s v="Yes"/>
    <n v="2"/>
    <s v="Approve Consolidated Financial Statements and Statutory Reports"/>
    <x v="3"/>
    <s v="For"/>
    <x v="1"/>
    <m/>
    <s v="No"/>
  </r>
  <r>
    <x v="25"/>
    <s v="France"/>
    <s v="FR0010220475"/>
    <s v="Annual/Special"/>
    <x v="6"/>
    <s v="Management"/>
    <s v="G"/>
    <s v="Yes"/>
    <n v="3"/>
    <s v="Approve Allocation of Income and Dividends of EUR 0.25 per Share With an Option for Payment of Dividends in Cash or in Shares"/>
    <x v="1"/>
    <s v="For"/>
    <x v="1"/>
    <m/>
    <s v="No"/>
  </r>
  <r>
    <x v="25"/>
    <s v="France"/>
    <s v="FR0010220475"/>
    <s v="Annual/Special"/>
    <x v="6"/>
    <s v="Management"/>
    <s v="G"/>
    <s v="Yes"/>
    <n v="4"/>
    <s v="Approve Auditors' Special Report on Related-Party Transactions Mentioning the Absence of New Transactions"/>
    <x v="3"/>
    <s v="For"/>
    <x v="1"/>
    <m/>
    <s v="No"/>
  </r>
  <r>
    <x v="25"/>
    <s v="France"/>
    <s v="FR0010220475"/>
    <s v="Annual/Special"/>
    <x v="6"/>
    <s v="Management"/>
    <s v="G"/>
    <s v="Yes"/>
    <n v="5"/>
    <s v="Reelect Sylvie Kande de Beaupuy as Director"/>
    <x v="0"/>
    <s v="For"/>
    <x v="1"/>
    <m/>
    <s v="No"/>
  </r>
  <r>
    <x v="25"/>
    <s v="France"/>
    <s v="FR0010220475"/>
    <s v="Annual/Special"/>
    <x v="6"/>
    <s v="Management"/>
    <s v="G"/>
    <s v="Yes"/>
    <n v="6"/>
    <s v="Reelect Henri Poupart-Lafarge as Director"/>
    <x v="0"/>
    <s v="For"/>
    <x v="1"/>
    <m/>
    <s v="No"/>
  </r>
  <r>
    <x v="25"/>
    <s v="France"/>
    <s v="FR0010220475"/>
    <s v="Annual/Special"/>
    <x v="6"/>
    <s v="Management"/>
    <s v="G"/>
    <s v="Yes"/>
    <n v="7"/>
    <s v="Reelect Sylvie Rucar as Director"/>
    <x v="0"/>
    <s v="For"/>
    <x v="1"/>
    <m/>
    <s v="No"/>
  </r>
  <r>
    <x v="25"/>
    <s v="France"/>
    <s v="FR0010220475"/>
    <s v="Annual/Special"/>
    <x v="6"/>
    <s v="Management"/>
    <s v="G"/>
    <s v="Yes"/>
    <n v="8"/>
    <s v="Ratify Appointment of Jay Walder as Director"/>
    <x v="0"/>
    <s v="For"/>
    <x v="1"/>
    <m/>
    <s v="No"/>
  </r>
  <r>
    <x v="25"/>
    <s v="France"/>
    <s v="FR0010220475"/>
    <s v="Annual/Special"/>
    <x v="6"/>
    <s v="Management"/>
    <s v="G"/>
    <s v="Yes"/>
    <n v="9"/>
    <s v="Elect Bpifrance Investissement as Director"/>
    <x v="0"/>
    <s v="For"/>
    <x v="1"/>
    <m/>
    <s v="No"/>
  </r>
  <r>
    <x v="25"/>
    <s v="France"/>
    <s v="FR0010220475"/>
    <s v="Annual/Special"/>
    <x v="6"/>
    <s v="Management"/>
    <s v="G"/>
    <s v="Yes"/>
    <n v="10"/>
    <s v="Approve Remuneration Policy of Chairman and CEO"/>
    <x v="4"/>
    <s v="For"/>
    <x v="1"/>
    <m/>
    <s v="No"/>
  </r>
  <r>
    <x v="25"/>
    <s v="France"/>
    <s v="FR0010220475"/>
    <s v="Annual/Special"/>
    <x v="6"/>
    <s v="Management"/>
    <s v="G"/>
    <s v="Yes"/>
    <n v="11"/>
    <s v="Approve Remuneration Policy of Directors"/>
    <x v="0"/>
    <s v="For"/>
    <x v="1"/>
    <m/>
    <s v="No"/>
  </r>
  <r>
    <x v="25"/>
    <s v="France"/>
    <s v="FR0010220475"/>
    <s v="Annual/Special"/>
    <x v="6"/>
    <s v="Management"/>
    <s v="G"/>
    <s v="Yes"/>
    <n v="12"/>
    <s v="Approve Compensation Report"/>
    <x v="3"/>
    <s v="For"/>
    <x v="1"/>
    <m/>
    <s v="No"/>
  </r>
  <r>
    <x v="25"/>
    <s v="France"/>
    <s v="FR0010220475"/>
    <s v="Annual/Special"/>
    <x v="6"/>
    <s v="Management"/>
    <s v="G"/>
    <s v="Yes"/>
    <n v="13"/>
    <s v="Approve Compensation of Henri Poupart-Lafarge, Chairman and CEO"/>
    <x v="1"/>
    <s v="For"/>
    <x v="1"/>
    <m/>
    <s v="No"/>
  </r>
  <r>
    <x v="25"/>
    <s v="France"/>
    <s v="FR0010220475"/>
    <s v="Annual/Special"/>
    <x v="6"/>
    <s v="Management"/>
    <s v="G"/>
    <s v="Yes"/>
    <n v="14"/>
    <s v="Authorize Repurchase of Up to 5 Percent of Issued Share Capital"/>
    <x v="1"/>
    <s v="For"/>
    <x v="1"/>
    <m/>
    <s v="No"/>
  </r>
  <r>
    <x v="25"/>
    <s v="France"/>
    <s v="FR0010220475"/>
    <s v="Annual/Special"/>
    <x v="6"/>
    <s v="Management"/>
    <s v="G"/>
    <s v="Yes"/>
    <n v="15"/>
    <s v="Authorize Decrease in Share Capital via Cancellation of Repurchased Shares"/>
    <x v="1"/>
    <s v="For"/>
    <x v="1"/>
    <m/>
    <s v="No"/>
  </r>
  <r>
    <x v="25"/>
    <s v="France"/>
    <s v="FR0010220475"/>
    <s v="Annual/Special"/>
    <x v="6"/>
    <s v="Management"/>
    <s v="G"/>
    <s v="Yes"/>
    <n v="16"/>
    <s v="Authorize Capitalization of Reserves of Up to EUR 920 Million for Bonus Issue or Increase in Par Value"/>
    <x v="1"/>
    <s v="For"/>
    <x v="1"/>
    <m/>
    <s v="No"/>
  </r>
  <r>
    <x v="25"/>
    <s v="France"/>
    <s v="FR0010220475"/>
    <s v="Annual/Special"/>
    <x v="6"/>
    <s v="Management"/>
    <s v="G"/>
    <s v="Yes"/>
    <n v="17"/>
    <s v="Authorize Issuance of Equity or Equity-Linked Securities with Preemptive Rights up to Aggregate Nominal Amount of EUR 920 Million"/>
    <x v="1"/>
    <s v="For"/>
    <x v="0"/>
    <s v="Share issuances with pre-emption rights exceeding 20% of issued share capital are deemed overly dilutive."/>
    <s v="Yes"/>
  </r>
  <r>
    <x v="25"/>
    <s v="France"/>
    <s v="FR0010220475"/>
    <s v="Annual/Special"/>
    <x v="6"/>
    <s v="Management"/>
    <s v="G"/>
    <s v="Yes"/>
    <n v="18"/>
    <s v="Authorize Issuance of Equity or Equity-Linked Securities without Preemptive Rights up to Aggregate Nominal Amount of EUR 265 Million"/>
    <x v="1"/>
    <s v="For"/>
    <x v="1"/>
    <m/>
    <s v="No"/>
  </r>
  <r>
    <x v="25"/>
    <s v="France"/>
    <s v="FR0010220475"/>
    <s v="Annual/Special"/>
    <x v="6"/>
    <s v="Management"/>
    <s v="G"/>
    <s v="Yes"/>
    <n v="19"/>
    <s v="Authorize Capital Increase of Up to EUR 265 Million for Future Exchange Offers"/>
    <x v="1"/>
    <s v="For"/>
    <x v="1"/>
    <m/>
    <s v="No"/>
  </r>
  <r>
    <x v="25"/>
    <s v="France"/>
    <s v="FR0010220475"/>
    <s v="Annual/Special"/>
    <x v="6"/>
    <s v="Management"/>
    <s v="G"/>
    <s v="Yes"/>
    <n v="20"/>
    <s v="Approve Issuance of Equity or Equity-Linked Securities for Private Placements, up to Aggregate Nominal Amount of EUR 265 Million"/>
    <x v="1"/>
    <s v="For"/>
    <x v="1"/>
    <m/>
    <s v="No"/>
  </r>
  <r>
    <x v="25"/>
    <s v="France"/>
    <s v="FR0010220475"/>
    <s v="Annual/Special"/>
    <x v="6"/>
    <s v="Management"/>
    <s v="G"/>
    <s v="Yes"/>
    <n v="21"/>
    <s v="Authorize Capital Issuances for Use in Employee Stock Purchase Plans"/>
    <x v="1"/>
    <s v="For"/>
    <x v="1"/>
    <m/>
    <s v="No"/>
  </r>
  <r>
    <x v="25"/>
    <s v="France"/>
    <s v="FR0010220475"/>
    <s v="Annual/Special"/>
    <x v="6"/>
    <s v="Management"/>
    <s v="G"/>
    <s v="Yes"/>
    <n v="22"/>
    <s v="Authorize Capital Issuances for Use in Employee Stock Purchase Plans Reserved for Employees and Corporate Officers of International Subsidiaries"/>
    <x v="1"/>
    <s v="For"/>
    <x v="1"/>
    <m/>
    <s v="No"/>
  </r>
  <r>
    <x v="25"/>
    <s v="France"/>
    <s v="FR0010220475"/>
    <s v="Annual/Special"/>
    <x v="6"/>
    <s v="Management"/>
    <s v="G"/>
    <s v="Yes"/>
    <n v="23"/>
    <s v="Authorize Board to Set Issue Price for 10 Percent Per Year of Issued Capital Pursuant to Issue Authority without Preemptive Rights"/>
    <x v="1"/>
    <s v="For"/>
    <x v="1"/>
    <m/>
    <s v="No"/>
  </r>
  <r>
    <x v="25"/>
    <s v="France"/>
    <s v="FR0010220475"/>
    <s v="Annual/Special"/>
    <x v="6"/>
    <s v="Management"/>
    <s v="G"/>
    <s v="Yes"/>
    <n v="24"/>
    <s v="Authorize Board to Increase Capital in the Event of Additional Demand Related to Delegation Submitted to Shareholder Vote Under Items 17-22"/>
    <x v="1"/>
    <s v="For"/>
    <x v="0"/>
    <s v="Share issuances with pre-emption rights exceeding 20% of issued share capital are deemed overly dilutive."/>
    <s v="Yes"/>
  </r>
  <r>
    <x v="25"/>
    <s v="France"/>
    <s v="FR0010220475"/>
    <s v="Annual/Special"/>
    <x v="6"/>
    <s v="Management"/>
    <s v="G"/>
    <s v="Yes"/>
    <n v="25"/>
    <s v="Authorize Capital Increase of up to 10 Percent of Issued Capital for Contributions in Kind"/>
    <x v="1"/>
    <s v="For"/>
    <x v="1"/>
    <m/>
    <s v="No"/>
  </r>
  <r>
    <x v="25"/>
    <s v="France"/>
    <s v="FR0010220475"/>
    <s v="Annual/Special"/>
    <x v="6"/>
    <s v="Management"/>
    <s v="G"/>
    <s v="Yes"/>
    <n v="26"/>
    <s v="Approve Issuance of Equity or Equity-Linked Securities Reserved for Specific Beneficiaries, up to Aggregate Nominal Amount of EUR 265 Million"/>
    <x v="1"/>
    <s v="For"/>
    <x v="1"/>
    <m/>
    <s v="No"/>
  </r>
  <r>
    <x v="25"/>
    <s v="France"/>
    <s v="FR0010220475"/>
    <s v="Annual/Special"/>
    <x v="6"/>
    <s v="Management"/>
    <s v="G"/>
    <s v="Yes"/>
    <n v="27"/>
    <s v="Authorize up to 6 Million Shares for Use in Restricted Stock Plans"/>
    <x v="1"/>
    <s v="For"/>
    <x v="1"/>
    <m/>
    <s v="No"/>
  </r>
  <r>
    <x v="25"/>
    <s v="France"/>
    <s v="FR0010220475"/>
    <s v="Annual/Special"/>
    <x v="6"/>
    <s v="Management"/>
    <s v="G"/>
    <s v="Yes"/>
    <n v="28"/>
    <s v="Authorize Filing of Required Documents/Other Formalities"/>
    <x v="1"/>
    <s v="For"/>
    <x v="1"/>
    <m/>
    <s v="No"/>
  </r>
  <r>
    <x v="26"/>
    <s v="Spain"/>
    <s v="ES0148396007"/>
    <s v="Annual"/>
    <x v="6"/>
    <s v="Management"/>
    <s v="G"/>
    <s v="Yes"/>
    <n v="2"/>
    <s v="Approve Consolidated Financial Statements"/>
    <x v="1"/>
    <s v="For"/>
    <x v="1"/>
    <m/>
    <s v="No"/>
  </r>
  <r>
    <x v="26"/>
    <s v="Spain"/>
    <s v="ES0148396007"/>
    <s v="Annual"/>
    <x v="6"/>
    <s v="Management"/>
    <s v="E, S"/>
    <s v="Yes"/>
    <n v="3"/>
    <s v="Approve Non-Financial Information Statement"/>
    <x v="1"/>
    <s v="For"/>
    <x v="1"/>
    <m/>
    <s v="No"/>
  </r>
  <r>
    <x v="26"/>
    <s v="Spain"/>
    <s v="ES0148396007"/>
    <s v="Annual"/>
    <x v="6"/>
    <s v="Management"/>
    <s v="G"/>
    <s v="Yes"/>
    <n v="4"/>
    <s v="Approve Allocation of Income and Dividends"/>
    <x v="1"/>
    <s v="For"/>
    <x v="1"/>
    <m/>
    <s v="No"/>
  </r>
  <r>
    <x v="26"/>
    <s v="Spain"/>
    <s v="ES0148396007"/>
    <s v="Annual"/>
    <x v="6"/>
    <s v="Management"/>
    <s v="G"/>
    <s v="Yes"/>
    <n v="6"/>
    <s v="Approve Remuneration Policy"/>
    <x v="4"/>
    <s v="For"/>
    <x v="0"/>
    <s v="Short term awards are greater than long term incentives."/>
    <s v="Yes"/>
  </r>
  <r>
    <x v="26"/>
    <s v="Spain"/>
    <s v="ES0148396007"/>
    <s v="Annual"/>
    <x v="6"/>
    <s v="Management"/>
    <s v="G"/>
    <s v="Yes"/>
    <n v="7"/>
    <s v="Approve Long-Term Incentive Plan"/>
    <x v="1"/>
    <s v="For"/>
    <x v="1"/>
    <m/>
    <s v="No"/>
  </r>
  <r>
    <x v="26"/>
    <s v="Spain"/>
    <s v="ES0148396007"/>
    <s v="Annual"/>
    <x v="6"/>
    <s v="Management"/>
    <s v="G"/>
    <s v="Yes"/>
    <n v="8"/>
    <s v="Authorize Share Repurchase Program"/>
    <x v="1"/>
    <s v="For"/>
    <x v="1"/>
    <m/>
    <s v="No"/>
  </r>
  <r>
    <x v="26"/>
    <s v="Spain"/>
    <s v="ES0148396007"/>
    <s v="Annual"/>
    <x v="6"/>
    <s v="Management"/>
    <s v="G"/>
    <s v="Yes"/>
    <n v="9"/>
    <s v="Advisory Vote on Remuneration Report"/>
    <x v="3"/>
    <s v="For"/>
    <x v="1"/>
    <m/>
    <s v="No"/>
  </r>
  <r>
    <x v="26"/>
    <s v="Spain"/>
    <s v="ES0148396007"/>
    <s v="Annual"/>
    <x v="6"/>
    <s v="Management"/>
    <s v="G"/>
    <s v="Yes"/>
    <n v="10"/>
    <s v="Authorize Board to Ratify and Execute Approved Resolutions"/>
    <x v="1"/>
    <s v="For"/>
    <x v="1"/>
    <m/>
    <s v="No"/>
  </r>
  <r>
    <x v="26"/>
    <s v="Spain"/>
    <s v="ES0148396007"/>
    <s v="Annual"/>
    <x v="6"/>
    <s v="Management"/>
    <s v="G"/>
    <s v="No"/>
    <n v="11"/>
    <s v="Receive Amendments to Board of Directors Regulations"/>
    <x v="0"/>
    <s v="Non voting"/>
    <x v="2"/>
    <m/>
    <s v="No"/>
  </r>
  <r>
    <x v="26"/>
    <s v="Spain"/>
    <s v="ES0148396007"/>
    <s v="Annual"/>
    <x v="6"/>
    <s v="Management"/>
    <s v="G"/>
    <s v="Yes"/>
    <s v="1.a"/>
    <s v="Approve Standalone Financial Statements"/>
    <x v="1"/>
    <s v="For"/>
    <x v="1"/>
    <m/>
    <s v="No"/>
  </r>
  <r>
    <x v="26"/>
    <s v="Spain"/>
    <s v="ES0148396007"/>
    <s v="Annual"/>
    <x v="6"/>
    <s v="Management"/>
    <s v="G"/>
    <s v="Yes"/>
    <s v="1.b"/>
    <s v="Approve Discharge of Board"/>
    <x v="1"/>
    <s v="For"/>
    <x v="1"/>
    <m/>
    <s v="No"/>
  </r>
  <r>
    <x v="26"/>
    <s v="Spain"/>
    <s v="ES0148396007"/>
    <s v="Annual"/>
    <x v="6"/>
    <s v="Management"/>
    <s v="G"/>
    <s v="Yes"/>
    <s v="5.a"/>
    <s v="Fix Number of Directors at 10"/>
    <x v="0"/>
    <s v="For"/>
    <x v="1"/>
    <m/>
    <s v="No"/>
  </r>
  <r>
    <x v="26"/>
    <s v="Spain"/>
    <s v="ES0148396007"/>
    <s v="Annual"/>
    <x v="6"/>
    <s v="Management"/>
    <s v="G"/>
    <s v="Yes"/>
    <s v="5.b"/>
    <s v="Reelect Amancio Ortega Gaona as Director"/>
    <x v="0"/>
    <s v="For"/>
    <x v="1"/>
    <m/>
    <s v="No"/>
  </r>
  <r>
    <x v="26"/>
    <s v="Spain"/>
    <s v="ES0148396007"/>
    <s v="Annual"/>
    <x v="6"/>
    <s v="Management"/>
    <s v="G"/>
    <s v="Yes"/>
    <s v="5.c"/>
    <s v="Reelect Jose Luis Duran Schulz as Director"/>
    <x v="0"/>
    <s v="For"/>
    <x v="1"/>
    <m/>
    <s v="No"/>
  </r>
  <r>
    <x v="27"/>
    <s v="United Kingdom"/>
    <s v="GB0001367019"/>
    <s v="Annual"/>
    <x v="6"/>
    <s v="Management"/>
    <s v="G"/>
    <s v="Yes"/>
    <n v="1"/>
    <s v="Accept Financial Statements and Statutory Reports"/>
    <x v="3"/>
    <s v="For"/>
    <x v="1"/>
    <m/>
    <s v="No"/>
  </r>
  <r>
    <x v="27"/>
    <s v="United Kingdom"/>
    <s v="GB0001367019"/>
    <s v="Annual"/>
    <x v="6"/>
    <s v="Management"/>
    <s v="G"/>
    <s v="Yes"/>
    <n v="2"/>
    <s v="Approve Remuneration Report"/>
    <x v="3"/>
    <s v="For"/>
    <x v="1"/>
    <m/>
    <s v="No"/>
  </r>
  <r>
    <x v="27"/>
    <s v="United Kingdom"/>
    <s v="GB0001367019"/>
    <s v="Annual"/>
    <x v="6"/>
    <s v="Management"/>
    <s v="G"/>
    <s v="Yes"/>
    <n v="3"/>
    <s v="Approve Final Dividend"/>
    <x v="1"/>
    <s v="For"/>
    <x v="1"/>
    <m/>
    <s v="No"/>
  </r>
  <r>
    <x v="27"/>
    <s v="United Kingdom"/>
    <s v="GB0001367019"/>
    <s v="Annual"/>
    <x v="6"/>
    <s v="Management"/>
    <s v="G"/>
    <s v="Yes"/>
    <n v="4"/>
    <s v="Re-elect Mark Aedy as Director"/>
    <x v="0"/>
    <s v="For"/>
    <x v="1"/>
    <m/>
    <s v="No"/>
  </r>
  <r>
    <x v="27"/>
    <s v="United Kingdom"/>
    <s v="GB0001367019"/>
    <s v="Annual"/>
    <x v="6"/>
    <s v="Management"/>
    <s v="G"/>
    <s v="Yes"/>
    <n v="5"/>
    <s v="Re-elect Simon Carter as Director"/>
    <x v="0"/>
    <s v="For"/>
    <x v="1"/>
    <m/>
    <s v="No"/>
  </r>
  <r>
    <x v="27"/>
    <s v="United Kingdom"/>
    <s v="GB0001367019"/>
    <s v="Annual"/>
    <x v="6"/>
    <s v="Management"/>
    <s v="G"/>
    <s v="Yes"/>
    <n v="6"/>
    <s v="Re-elect Lynn Gladden as Director"/>
    <x v="0"/>
    <s v="For"/>
    <x v="1"/>
    <m/>
    <s v="No"/>
  </r>
  <r>
    <x v="27"/>
    <s v="United Kingdom"/>
    <s v="GB0001367019"/>
    <s v="Annual"/>
    <x v="6"/>
    <s v="Management"/>
    <s v="G"/>
    <s v="Yes"/>
    <n v="7"/>
    <s v="Re-elect Irvinder Goodhew as Director"/>
    <x v="0"/>
    <s v="For"/>
    <x v="1"/>
    <m/>
    <s v="No"/>
  </r>
  <r>
    <x v="27"/>
    <s v="United Kingdom"/>
    <s v="GB0001367019"/>
    <s v="Annual"/>
    <x v="6"/>
    <s v="Management"/>
    <s v="G"/>
    <s v="Yes"/>
    <n v="8"/>
    <s v="Re-elect Alastair Hughes as Director"/>
    <x v="0"/>
    <s v="For"/>
    <x v="1"/>
    <m/>
    <s v="No"/>
  </r>
  <r>
    <x v="27"/>
    <s v="United Kingdom"/>
    <s v="GB0001367019"/>
    <s v="Annual"/>
    <x v="6"/>
    <s v="Management"/>
    <s v="G"/>
    <s v="Yes"/>
    <n v="9"/>
    <s v="Re-elect Bhavesh Mistry as Director"/>
    <x v="0"/>
    <s v="For"/>
    <x v="1"/>
    <m/>
    <s v="No"/>
  </r>
  <r>
    <x v="27"/>
    <s v="United Kingdom"/>
    <s v="GB0001367019"/>
    <s v="Annual"/>
    <x v="6"/>
    <s v="Management"/>
    <s v="G"/>
    <s v="Yes"/>
    <n v="10"/>
    <s v="Re-elect Preben Prebensen as Director"/>
    <x v="0"/>
    <s v="For"/>
    <x v="1"/>
    <m/>
    <s v="No"/>
  </r>
  <r>
    <x v="27"/>
    <s v="United Kingdom"/>
    <s v="GB0001367019"/>
    <s v="Annual"/>
    <x v="6"/>
    <s v="Management"/>
    <s v="G"/>
    <s v="Yes"/>
    <n v="11"/>
    <s v="Re-elect Tim Score as Director"/>
    <x v="0"/>
    <s v="For"/>
    <x v="1"/>
    <m/>
    <s v="No"/>
  </r>
  <r>
    <x v="27"/>
    <s v="United Kingdom"/>
    <s v="GB0001367019"/>
    <s v="Annual"/>
    <x v="6"/>
    <s v="Management"/>
    <s v="G"/>
    <s v="Yes"/>
    <n v="12"/>
    <s v="Re-elect Laura Wade-Gery as Director"/>
    <x v="0"/>
    <s v="For"/>
    <x v="1"/>
    <m/>
    <s v="No"/>
  </r>
  <r>
    <x v="27"/>
    <s v="United Kingdom"/>
    <s v="GB0001367019"/>
    <s v="Annual"/>
    <x v="6"/>
    <s v="Management"/>
    <s v="G"/>
    <s v="Yes"/>
    <n v="13"/>
    <s v="Re-elect Loraine Woodhouse as Director"/>
    <x v="0"/>
    <s v="For"/>
    <x v="1"/>
    <m/>
    <s v="No"/>
  </r>
  <r>
    <x v="27"/>
    <s v="United Kingdom"/>
    <s v="GB0001367019"/>
    <s v="Annual"/>
    <x v="6"/>
    <s v="Management"/>
    <s v="G"/>
    <s v="Yes"/>
    <n v="14"/>
    <s v="Reappoint PricewaterhouseCoopers LLP as Auditors"/>
    <x v="2"/>
    <s v="For"/>
    <x v="1"/>
    <m/>
    <s v="No"/>
  </r>
  <r>
    <x v="27"/>
    <s v="United Kingdom"/>
    <s v="GB0001367019"/>
    <s v="Annual"/>
    <x v="6"/>
    <s v="Management"/>
    <s v="G"/>
    <s v="Yes"/>
    <n v="15"/>
    <s v="Authorise the Audit Committee to Fix Remuneration of Auditors"/>
    <x v="2"/>
    <s v="For"/>
    <x v="1"/>
    <m/>
    <s v="No"/>
  </r>
  <r>
    <x v="27"/>
    <s v="United Kingdom"/>
    <s v="GB0001367019"/>
    <s v="Annual"/>
    <x v="6"/>
    <s v="Management"/>
    <s v="S"/>
    <s v="Yes"/>
    <n v="16"/>
    <s v="Authorise UK Political Donations and Expenditure"/>
    <x v="1"/>
    <s v="For"/>
    <x v="1"/>
    <m/>
    <s v="No"/>
  </r>
  <r>
    <x v="27"/>
    <s v="United Kingdom"/>
    <s v="GB0001367019"/>
    <s v="Annual"/>
    <x v="6"/>
    <s v="Management"/>
    <s v="G"/>
    <s v="Yes"/>
    <n v="17"/>
    <s v="Authorise Issue of Equity"/>
    <x v="1"/>
    <s v="For"/>
    <x v="0"/>
    <s v="Share issuances with pre-emption rights exceeding 20% of issued share capital are deemed overly dilutive."/>
    <s v="Yes"/>
  </r>
  <r>
    <x v="27"/>
    <s v="United Kingdom"/>
    <s v="GB0001367019"/>
    <s v="Annual"/>
    <x v="6"/>
    <s v="Management"/>
    <s v="G"/>
    <s v="Yes"/>
    <n v="18"/>
    <s v="Approve Savings-Related Share Option Scheme"/>
    <x v="1"/>
    <s v="For"/>
    <x v="1"/>
    <m/>
    <s v="No"/>
  </r>
  <r>
    <x v="27"/>
    <s v="United Kingdom"/>
    <s v="GB0001367019"/>
    <s v="Annual"/>
    <x v="6"/>
    <s v="Management"/>
    <s v="G"/>
    <s v="Yes"/>
    <n v="19"/>
    <s v="Approve Long-Term Incentive Plan"/>
    <x v="1"/>
    <s v="For"/>
    <x v="1"/>
    <m/>
    <s v="No"/>
  </r>
  <r>
    <x v="27"/>
    <s v="United Kingdom"/>
    <s v="GB0001367019"/>
    <s v="Annual"/>
    <x v="6"/>
    <s v="Management"/>
    <s v="G"/>
    <s v="Yes"/>
    <n v="20"/>
    <s v="Authorise Issue of Equity without Pre-emptive Rights"/>
    <x v="1"/>
    <s v="For"/>
    <x v="1"/>
    <m/>
    <s v="No"/>
  </r>
  <r>
    <x v="27"/>
    <s v="United Kingdom"/>
    <s v="GB0001367019"/>
    <s v="Annual"/>
    <x v="6"/>
    <s v="Management"/>
    <s v="G"/>
    <s v="Yes"/>
    <n v="21"/>
    <s v="Authorise Issue of Equity without Pre-emptive Rights in Connection with an Acquisition or Other Capital Investment"/>
    <x v="1"/>
    <s v="For"/>
    <x v="1"/>
    <m/>
    <s v="No"/>
  </r>
  <r>
    <x v="27"/>
    <s v="United Kingdom"/>
    <s v="GB0001367019"/>
    <s v="Annual"/>
    <x v="6"/>
    <s v="Management"/>
    <s v="G"/>
    <s v="Yes"/>
    <n v="22"/>
    <s v="Authorise Market Purchase of Ordinary Shares"/>
    <x v="1"/>
    <s v="For"/>
    <x v="1"/>
    <m/>
    <s v="No"/>
  </r>
  <r>
    <x v="27"/>
    <s v="United Kingdom"/>
    <s v="GB0001367019"/>
    <s v="Annual"/>
    <x v="6"/>
    <s v="Management"/>
    <s v="G"/>
    <s v="Yes"/>
    <n v="23"/>
    <s v="Authorise the Company to Call General Meeting with Two Weeks' Notice"/>
    <x v="1"/>
    <s v="For"/>
    <x v="1"/>
    <m/>
    <s v="No"/>
  </r>
  <r>
    <x v="28"/>
    <s v="United Kingdom"/>
    <s v="GB0031743007"/>
    <s v="Annual"/>
    <x v="7"/>
    <s v="Management"/>
    <s v="G"/>
    <s v="Yes"/>
    <n v="1"/>
    <s v="Accept Financial Statements and Statutory Reports"/>
    <x v="3"/>
    <s v="For"/>
    <x v="1"/>
    <m/>
    <s v="No"/>
  </r>
  <r>
    <x v="28"/>
    <s v="United Kingdom"/>
    <s v="GB0031743007"/>
    <s v="Annual"/>
    <x v="7"/>
    <s v="Management"/>
    <s v="G"/>
    <s v="Yes"/>
    <n v="2"/>
    <s v="Approve Remuneration Policy"/>
    <x v="4"/>
    <s v="For"/>
    <x v="1"/>
    <m/>
    <s v="No"/>
  </r>
  <r>
    <x v="28"/>
    <s v="United Kingdom"/>
    <s v="GB0031743007"/>
    <s v="Annual"/>
    <x v="7"/>
    <s v="Management"/>
    <s v="G"/>
    <s v="Yes"/>
    <n v="3"/>
    <s v="Approve Remuneration Report"/>
    <x v="3"/>
    <s v="For"/>
    <x v="1"/>
    <m/>
    <s v="No"/>
  </r>
  <r>
    <x v="28"/>
    <s v="United Kingdom"/>
    <s v="GB0031743007"/>
    <s v="Annual"/>
    <x v="7"/>
    <s v="Management"/>
    <s v="G"/>
    <s v="Yes"/>
    <n v="4"/>
    <s v="Approve Final Dividend"/>
    <x v="1"/>
    <s v="For"/>
    <x v="1"/>
    <m/>
    <s v="No"/>
  </r>
  <r>
    <x v="28"/>
    <s v="United Kingdom"/>
    <s v="GB0031743007"/>
    <s v="Annual"/>
    <x v="7"/>
    <s v="Management"/>
    <s v="G"/>
    <s v="Yes"/>
    <n v="5"/>
    <s v="Re-elect Gerry Murphy as Director"/>
    <x v="0"/>
    <s v="For"/>
    <x v="1"/>
    <m/>
    <s v="No"/>
  </r>
  <r>
    <x v="28"/>
    <s v="United Kingdom"/>
    <s v="GB0031743007"/>
    <s v="Annual"/>
    <x v="7"/>
    <s v="Management"/>
    <s v="G"/>
    <s v="Yes"/>
    <n v="6"/>
    <s v="Re-elect Jonathan Akeroyd as Director"/>
    <x v="0"/>
    <s v="For"/>
    <x v="1"/>
    <m/>
    <s v="No"/>
  </r>
  <r>
    <x v="28"/>
    <s v="United Kingdom"/>
    <s v="GB0031743007"/>
    <s v="Annual"/>
    <x v="7"/>
    <s v="Management"/>
    <s v="G"/>
    <s v="Yes"/>
    <n v="7"/>
    <s v="Re-elect Orna NiChionna as Director"/>
    <x v="0"/>
    <s v="For"/>
    <x v="1"/>
    <m/>
    <s v="No"/>
  </r>
  <r>
    <x v="28"/>
    <s v="United Kingdom"/>
    <s v="GB0031743007"/>
    <s v="Annual"/>
    <x v="7"/>
    <s v="Management"/>
    <s v="G"/>
    <s v="Yes"/>
    <n v="8"/>
    <s v="Re-elect Fabiola Arredondo as Director"/>
    <x v="0"/>
    <s v="For"/>
    <x v="1"/>
    <m/>
    <s v="No"/>
  </r>
  <r>
    <x v="28"/>
    <s v="United Kingdom"/>
    <s v="GB0031743007"/>
    <s v="Annual"/>
    <x v="7"/>
    <s v="Management"/>
    <s v="G"/>
    <s v="Yes"/>
    <n v="9"/>
    <s v="Re-elect Sam Fischer as Director"/>
    <x v="0"/>
    <s v="For"/>
    <x v="1"/>
    <m/>
    <s v="No"/>
  </r>
  <r>
    <x v="28"/>
    <s v="United Kingdom"/>
    <s v="GB0031743007"/>
    <s v="Annual"/>
    <x v="7"/>
    <s v="Management"/>
    <s v="G"/>
    <s v="Yes"/>
    <n v="10"/>
    <s v="Re-elect Ron Frasch as Director"/>
    <x v="0"/>
    <s v="For"/>
    <x v="1"/>
    <m/>
    <s v="No"/>
  </r>
  <r>
    <x v="28"/>
    <s v="United Kingdom"/>
    <s v="GB0031743007"/>
    <s v="Annual"/>
    <x v="7"/>
    <s v="Management"/>
    <s v="G"/>
    <s v="Yes"/>
    <n v="11"/>
    <s v="Re-elect Danuta Gray as Director"/>
    <x v="0"/>
    <s v="For"/>
    <x v="1"/>
    <m/>
    <s v="No"/>
  </r>
  <r>
    <x v="28"/>
    <s v="United Kingdom"/>
    <s v="GB0031743007"/>
    <s v="Annual"/>
    <x v="7"/>
    <s v="Management"/>
    <s v="G"/>
    <s v="Yes"/>
    <n v="12"/>
    <s v="Re-elect Debra Lee as Director"/>
    <x v="0"/>
    <s v="For"/>
    <x v="1"/>
    <m/>
    <s v="No"/>
  </r>
  <r>
    <x v="28"/>
    <s v="United Kingdom"/>
    <s v="GB0031743007"/>
    <s v="Annual"/>
    <x v="7"/>
    <s v="Management"/>
    <s v="G"/>
    <s v="Yes"/>
    <n v="13"/>
    <s v="Re-elect Antoine de Saint-Affrique as Director"/>
    <x v="0"/>
    <s v="For"/>
    <x v="1"/>
    <m/>
    <s v="No"/>
  </r>
  <r>
    <x v="28"/>
    <s v="United Kingdom"/>
    <s v="GB0031743007"/>
    <s v="Annual"/>
    <x v="7"/>
    <s v="Management"/>
    <s v="G"/>
    <s v="Yes"/>
    <n v="14"/>
    <s v="Elect Alan Stewart as Director"/>
    <x v="0"/>
    <s v="For"/>
    <x v="1"/>
    <m/>
    <s v="No"/>
  </r>
  <r>
    <x v="28"/>
    <s v="United Kingdom"/>
    <s v="GB0031743007"/>
    <s v="Annual"/>
    <x v="7"/>
    <s v="Management"/>
    <s v="G"/>
    <s v="Yes"/>
    <n v="15"/>
    <s v="Reappoint Ernst &amp; Young LLP as Auditors"/>
    <x v="2"/>
    <s v="For"/>
    <x v="1"/>
    <m/>
    <s v="No"/>
  </r>
  <r>
    <x v="28"/>
    <s v="United Kingdom"/>
    <s v="GB0031743007"/>
    <s v="Annual"/>
    <x v="7"/>
    <s v="Management"/>
    <s v="G"/>
    <s v="Yes"/>
    <n v="16"/>
    <s v="Authorise the Audit Committee to Fix Remuneration of Auditors"/>
    <x v="2"/>
    <s v="For"/>
    <x v="1"/>
    <m/>
    <s v="No"/>
  </r>
  <r>
    <x v="28"/>
    <s v="United Kingdom"/>
    <s v="GB0031743007"/>
    <s v="Annual"/>
    <x v="7"/>
    <s v="Management"/>
    <s v="S"/>
    <s v="Yes"/>
    <n v="17"/>
    <s v="Authorise UK Political Donations and Expenditure"/>
    <x v="1"/>
    <s v="For"/>
    <x v="1"/>
    <m/>
    <s v="No"/>
  </r>
  <r>
    <x v="28"/>
    <s v="United Kingdom"/>
    <s v="GB0031743007"/>
    <s v="Annual"/>
    <x v="7"/>
    <s v="Management"/>
    <s v="G"/>
    <s v="Yes"/>
    <n v="18"/>
    <s v="Authorise Issue of Equity"/>
    <x v="1"/>
    <s v="For"/>
    <x v="0"/>
    <s v="Share issuances with pre-emption rights exceeding 20% of issued share capital are deemed overly dilutive."/>
    <s v="Yes"/>
  </r>
  <r>
    <x v="28"/>
    <s v="United Kingdom"/>
    <s v="GB0031743007"/>
    <s v="Annual"/>
    <x v="7"/>
    <s v="Management"/>
    <s v="G"/>
    <s v="Yes"/>
    <n v="19"/>
    <s v="Authorise Issue of Equity without Pre-emptive Rights"/>
    <x v="1"/>
    <s v="For"/>
    <x v="1"/>
    <m/>
    <s v="No"/>
  </r>
  <r>
    <x v="28"/>
    <s v="United Kingdom"/>
    <s v="GB0031743007"/>
    <s v="Annual"/>
    <x v="7"/>
    <s v="Management"/>
    <s v="G"/>
    <s v="Yes"/>
    <n v="20"/>
    <s v="Authorise Market Purchase of Ordinary Shares"/>
    <x v="1"/>
    <s v="For"/>
    <x v="1"/>
    <m/>
    <s v="No"/>
  </r>
  <r>
    <x v="28"/>
    <s v="United Kingdom"/>
    <s v="GB0031743007"/>
    <s v="Annual"/>
    <x v="7"/>
    <s v="Management"/>
    <s v="G"/>
    <s v="Yes"/>
    <n v="21"/>
    <s v="Authorise the Company to Call General Meeting with Two Weeks' Notice"/>
    <x v="1"/>
    <s v="For"/>
    <x v="1"/>
    <m/>
    <s v="No"/>
  </r>
  <r>
    <x v="29"/>
    <s v="USA"/>
    <s v="US30190A1043"/>
    <s v="Annual"/>
    <x v="7"/>
    <s v="Management"/>
    <s v="G"/>
    <s v="Yes"/>
    <n v="1.1000000000000001"/>
    <s v="Elect Director John D. Rood"/>
    <x v="0"/>
    <s v="For"/>
    <x v="1"/>
    <m/>
    <s v="No"/>
  </r>
  <r>
    <x v="29"/>
    <s v="USA"/>
    <s v="US30190A1043"/>
    <s v="Annual"/>
    <x v="7"/>
    <s v="Management"/>
    <s v="G"/>
    <s v="Yes"/>
    <n v="1.2"/>
    <s v="Elect Director Michael J. Nolan"/>
    <x v="0"/>
    <s v="For"/>
    <x v="1"/>
    <m/>
    <s v="No"/>
  </r>
  <r>
    <x v="29"/>
    <s v="USA"/>
    <s v="US30190A1043"/>
    <s v="Annual"/>
    <x v="7"/>
    <s v="Management"/>
    <s v="G"/>
    <s v="Yes"/>
    <n v="1.3"/>
    <s v="Elect Director Douglas Martinez"/>
    <x v="0"/>
    <s v="For"/>
    <x v="1"/>
    <m/>
    <s v="No"/>
  </r>
  <r>
    <x v="29"/>
    <s v="USA"/>
    <s v="US30190A1043"/>
    <s v="Annual"/>
    <x v="7"/>
    <s v="Management"/>
    <s v="G"/>
    <s v="Yes"/>
    <n v="2"/>
    <s v="Advisory Vote to Ratify Named Executive Officers' Compensation"/>
    <x v="1"/>
    <s v="For"/>
    <x v="1"/>
    <m/>
    <s v="No"/>
  </r>
  <r>
    <x v="29"/>
    <s v="USA"/>
    <s v="US30190A1043"/>
    <s v="Annual"/>
    <x v="7"/>
    <s v="Management"/>
    <s v="G"/>
    <s v="Yes"/>
    <n v="3"/>
    <s v="Advisory Vote on Say on Pay Frequency"/>
    <x v="1"/>
    <s v="One Year"/>
    <x v="4"/>
    <m/>
    <s v="No"/>
  </r>
  <r>
    <x v="29"/>
    <s v="USA"/>
    <s v="US30190A1043"/>
    <s v="Annual"/>
    <x v="7"/>
    <s v="Management"/>
    <s v="G"/>
    <s v="Yes"/>
    <n v="4"/>
    <s v="Ratify Ernst &amp; Young LLP as Auditors"/>
    <x v="2"/>
    <s v="For"/>
    <x v="1"/>
    <m/>
    <s v="No"/>
  </r>
  <r>
    <x v="30"/>
    <s v="China"/>
    <s v="CNE1000012X7"/>
    <s v="Special"/>
    <x v="7"/>
    <s v="Management"/>
    <s v="G"/>
    <s v="Yes"/>
    <n v="1"/>
    <s v="Approve Launch of Integrated Refining and Chemical Project"/>
    <x v="1"/>
    <s v="For"/>
    <x v="1"/>
    <m/>
    <s v="No"/>
  </r>
  <r>
    <x v="31"/>
    <s v="India"/>
    <s v="INE205A01025"/>
    <s v="Annual"/>
    <x v="7"/>
    <s v="Management"/>
    <s v="G"/>
    <s v="Yes"/>
    <n v="1"/>
    <s v="Accept Standalone Financial Statements and Statutory Reports"/>
    <x v="3"/>
    <s v="For"/>
    <x v="1"/>
    <m/>
    <s v="No"/>
  </r>
  <r>
    <x v="31"/>
    <s v="India"/>
    <s v="INE205A01025"/>
    <s v="Annual"/>
    <x v="7"/>
    <s v="Management"/>
    <s v="G"/>
    <s v="Yes"/>
    <n v="2"/>
    <s v="Accept Consolidated Financial Statements and Statutory Reports"/>
    <x v="3"/>
    <s v="For"/>
    <x v="1"/>
    <m/>
    <s v="No"/>
  </r>
  <r>
    <x v="31"/>
    <s v="India"/>
    <s v="INE205A01025"/>
    <s v="Annual"/>
    <x v="7"/>
    <s v="Management"/>
    <s v="G"/>
    <s v="Yes"/>
    <n v="3"/>
    <s v="Confirm First, Second, Third, Fourth and Fifth Interim Dividend"/>
    <x v="1"/>
    <s v="For"/>
    <x v="1"/>
    <m/>
    <s v="No"/>
  </r>
  <r>
    <x v="31"/>
    <s v="India"/>
    <s v="INE205A01025"/>
    <s v="Annual"/>
    <x v="7"/>
    <s v="Management"/>
    <s v="G"/>
    <s v="Yes"/>
    <n v="4"/>
    <s v="Reelect Sunil Duggal as Director"/>
    <x v="0"/>
    <s v="For"/>
    <x v="1"/>
    <m/>
    <s v="No"/>
  </r>
  <r>
    <x v="31"/>
    <s v="India"/>
    <s v="INE205A01025"/>
    <s v="Annual"/>
    <x v="7"/>
    <s v="Management"/>
    <s v="G"/>
    <s v="Yes"/>
    <n v="5"/>
    <s v="Approve Reappointment and Remuneration of Navin Agarwal as Whole-Time Director"/>
    <x v="0"/>
    <s v="For"/>
    <x v="0"/>
    <s v="Excessive pay quantum. Executive pay is not aligned with performance."/>
    <s v="Yes"/>
  </r>
  <r>
    <x v="31"/>
    <s v="India"/>
    <s v="INE205A01025"/>
    <s v="Annual"/>
    <x v="7"/>
    <s v="Management"/>
    <s v="G"/>
    <s v="Yes"/>
    <n v="6"/>
    <s v="Reelect Priya Agarwal as Director"/>
    <x v="0"/>
    <s v="For"/>
    <x v="1"/>
    <m/>
    <s v="No"/>
  </r>
  <r>
    <x v="31"/>
    <s v="India"/>
    <s v="INE205A01025"/>
    <s v="Annual"/>
    <x v="7"/>
    <s v="Management"/>
    <s v="G"/>
    <s v="Yes"/>
    <n v="7"/>
    <s v="Amend Articles of Association - Board Related"/>
    <x v="1"/>
    <s v="For"/>
    <x v="1"/>
    <m/>
    <s v="No"/>
  </r>
  <r>
    <x v="31"/>
    <s v="India"/>
    <s v="INE205A01025"/>
    <s v="Annual"/>
    <x v="7"/>
    <s v="Management"/>
    <s v="G"/>
    <s v="Yes"/>
    <n v="8"/>
    <s v="Approve Remuneration of Cost Auditors"/>
    <x v="2"/>
    <s v="For"/>
    <x v="1"/>
    <m/>
    <s v="No"/>
  </r>
  <r>
    <x v="31"/>
    <s v="India"/>
    <s v="INE205A01025"/>
    <s v="Annual"/>
    <x v="7"/>
    <s v="Management"/>
    <s v="G"/>
    <s v="Yes"/>
    <n v="9"/>
    <s v="Approve Material Related Party Transaction with Bharat Aluminium Company Limited"/>
    <x v="1"/>
    <s v="For"/>
    <x v="1"/>
    <m/>
    <s v="No"/>
  </r>
  <r>
    <x v="31"/>
    <s v="India"/>
    <s v="INE205A01025"/>
    <s v="Annual"/>
    <x v="7"/>
    <s v="Management"/>
    <s v="G"/>
    <s v="Yes"/>
    <n v="10"/>
    <s v="Approve Material Related Party Transaction with ESL Steel Limited"/>
    <x v="1"/>
    <s v="For"/>
    <x v="1"/>
    <m/>
    <s v="No"/>
  </r>
  <r>
    <x v="31"/>
    <s v="India"/>
    <s v="INE205A01025"/>
    <s v="Annual"/>
    <x v="7"/>
    <s v="Management"/>
    <s v="G"/>
    <s v="Yes"/>
    <n v="11"/>
    <s v="Approve Material Related Party Transaction with Ferro Alloys Corporation Limited"/>
    <x v="1"/>
    <s v="For"/>
    <x v="1"/>
    <m/>
    <s v="No"/>
  </r>
  <r>
    <x v="31"/>
    <s v="India"/>
    <s v="INE205A01025"/>
    <s v="Annual"/>
    <x v="7"/>
    <s v="Management"/>
    <s v="G"/>
    <s v="Yes"/>
    <n v="12"/>
    <s v="Approve Material Related Party Transaction with Sterlite Power Transmission Limited"/>
    <x v="1"/>
    <s v="For"/>
    <x v="1"/>
    <m/>
    <s v="No"/>
  </r>
  <r>
    <x v="32"/>
    <s v="India"/>
    <s v="INE075A01022"/>
    <s v="Annual"/>
    <x v="7"/>
    <s v="Management"/>
    <s v="G"/>
    <s v="Yes"/>
    <n v="1"/>
    <s v="Accept Financial Statements and Statutory Reports"/>
    <x v="3"/>
    <s v="For"/>
    <x v="1"/>
    <m/>
    <s v="No"/>
  </r>
  <r>
    <x v="32"/>
    <s v="India"/>
    <s v="INE075A01022"/>
    <s v="Annual"/>
    <x v="7"/>
    <s v="Management"/>
    <s v="G"/>
    <s v="Yes"/>
    <n v="2"/>
    <s v="Confirm Interim Dividend as Final Dividend"/>
    <x v="1"/>
    <s v="For"/>
    <x v="1"/>
    <m/>
    <s v="No"/>
  </r>
  <r>
    <x v="32"/>
    <s v="India"/>
    <s v="INE075A01022"/>
    <s v="Annual"/>
    <x v="7"/>
    <s v="Management"/>
    <s v="G"/>
    <s v="Yes"/>
    <n v="3"/>
    <s v="Reelect Thierry Delaporte as Director"/>
    <x v="0"/>
    <s v="For"/>
    <x v="1"/>
    <m/>
    <s v="No"/>
  </r>
  <r>
    <x v="33"/>
    <s v="United Kingdom"/>
    <s v="GB0030913577"/>
    <s v="Annual"/>
    <x v="8"/>
    <s v="Management"/>
    <s v="G"/>
    <s v="Yes"/>
    <n v="1"/>
    <s v="Accept Financial Statements and Statutory Reports"/>
    <x v="3"/>
    <s v="For"/>
    <x v="1"/>
    <m/>
    <s v="No"/>
  </r>
  <r>
    <x v="33"/>
    <s v="United Kingdom"/>
    <s v="GB0030913577"/>
    <s v="Annual"/>
    <x v="8"/>
    <s v="Management"/>
    <s v="G"/>
    <s v="Yes"/>
    <n v="2"/>
    <s v="Approve Remuneration Report"/>
    <x v="3"/>
    <s v="For"/>
    <x v="1"/>
    <m/>
    <s v="No"/>
  </r>
  <r>
    <x v="33"/>
    <s v="United Kingdom"/>
    <s v="GB0030913577"/>
    <s v="Annual"/>
    <x v="8"/>
    <s v="Management"/>
    <s v="G"/>
    <s v="Yes"/>
    <n v="3"/>
    <s v="Approve Remuneration Policy"/>
    <x v="4"/>
    <s v="For"/>
    <x v="1"/>
    <m/>
    <s v="No"/>
  </r>
  <r>
    <x v="33"/>
    <s v="United Kingdom"/>
    <s v="GB0030913577"/>
    <s v="Annual"/>
    <x v="8"/>
    <s v="Management"/>
    <s v="G"/>
    <s v="Yes"/>
    <n v="4"/>
    <s v="Approve Final Dividend"/>
    <x v="1"/>
    <s v="For"/>
    <x v="1"/>
    <m/>
    <s v="No"/>
  </r>
  <r>
    <x v="33"/>
    <s v="United Kingdom"/>
    <s v="GB0030913577"/>
    <s v="Annual"/>
    <x v="8"/>
    <s v="Management"/>
    <s v="G"/>
    <s v="Yes"/>
    <n v="5"/>
    <s v="Re-elect Adam Crozier as Director"/>
    <x v="0"/>
    <s v="For"/>
    <x v="1"/>
    <m/>
    <s v="No"/>
  </r>
  <r>
    <x v="33"/>
    <s v="United Kingdom"/>
    <s v="GB0030913577"/>
    <s v="Annual"/>
    <x v="8"/>
    <s v="Management"/>
    <s v="G"/>
    <s v="Yes"/>
    <n v="6"/>
    <s v="Re-elect Philip Jansen as Director"/>
    <x v="0"/>
    <s v="For"/>
    <x v="1"/>
    <m/>
    <s v="No"/>
  </r>
  <r>
    <x v="33"/>
    <s v="United Kingdom"/>
    <s v="GB0030913577"/>
    <s v="Annual"/>
    <x v="8"/>
    <s v="Management"/>
    <s v="G"/>
    <s v="Yes"/>
    <n v="7"/>
    <s v="Re-elect Simon Lowth as Director"/>
    <x v="0"/>
    <s v="For"/>
    <x v="1"/>
    <m/>
    <s v="No"/>
  </r>
  <r>
    <x v="33"/>
    <s v="United Kingdom"/>
    <s v="GB0030913577"/>
    <s v="Annual"/>
    <x v="8"/>
    <s v="Management"/>
    <s v="G"/>
    <s v="Yes"/>
    <n v="8"/>
    <s v="Re-elect Adel Al-Saleh as Director"/>
    <x v="0"/>
    <s v="For"/>
    <x v="1"/>
    <m/>
    <s v="No"/>
  </r>
  <r>
    <x v="33"/>
    <s v="United Kingdom"/>
    <s v="GB0030913577"/>
    <s v="Annual"/>
    <x v="8"/>
    <s v="Management"/>
    <s v="G"/>
    <s v="Yes"/>
    <n v="9"/>
    <s v="Re-elect Isabel Hudson as Director"/>
    <x v="0"/>
    <s v="For"/>
    <x v="1"/>
    <m/>
    <s v="No"/>
  </r>
  <r>
    <x v="33"/>
    <s v="United Kingdom"/>
    <s v="GB0030913577"/>
    <s v="Annual"/>
    <x v="8"/>
    <s v="Management"/>
    <s v="G"/>
    <s v="Yes"/>
    <n v="10"/>
    <s v="Re-elect Matthew Key as Director"/>
    <x v="0"/>
    <s v="For"/>
    <x v="1"/>
    <m/>
    <s v="No"/>
  </r>
  <r>
    <x v="33"/>
    <s v="United Kingdom"/>
    <s v="GB0030913577"/>
    <s v="Annual"/>
    <x v="8"/>
    <s v="Management"/>
    <s v="G"/>
    <s v="Yes"/>
    <n v="11"/>
    <s v="Re-elect Allison Kirkby as Director"/>
    <x v="0"/>
    <s v="For"/>
    <x v="1"/>
    <m/>
    <s v="No"/>
  </r>
  <r>
    <x v="33"/>
    <s v="United Kingdom"/>
    <s v="GB0030913577"/>
    <s v="Annual"/>
    <x v="8"/>
    <s v="Management"/>
    <s v="G"/>
    <s v="Yes"/>
    <n v="12"/>
    <s v="Re-elect Sara Weller as Director"/>
    <x v="0"/>
    <s v="For"/>
    <x v="1"/>
    <m/>
    <s v="No"/>
  </r>
  <r>
    <x v="33"/>
    <s v="United Kingdom"/>
    <s v="GB0030913577"/>
    <s v="Annual"/>
    <x v="8"/>
    <s v="Management"/>
    <s v="G"/>
    <s v="Yes"/>
    <n v="13"/>
    <s v="Elect Ruth Cairnie as Director"/>
    <x v="0"/>
    <s v="For"/>
    <x v="1"/>
    <m/>
    <s v="No"/>
  </r>
  <r>
    <x v="33"/>
    <s v="United Kingdom"/>
    <s v="GB0030913577"/>
    <s v="Annual"/>
    <x v="8"/>
    <s v="Management"/>
    <s v="G"/>
    <s v="Yes"/>
    <n v="14"/>
    <s v="Elect Maggie Chan Jones as Director"/>
    <x v="0"/>
    <s v="For"/>
    <x v="1"/>
    <m/>
    <s v="No"/>
  </r>
  <r>
    <x v="33"/>
    <s v="United Kingdom"/>
    <s v="GB0030913577"/>
    <s v="Annual"/>
    <x v="8"/>
    <s v="Management"/>
    <s v="G"/>
    <s v="Yes"/>
    <n v="15"/>
    <s v="Elect Steven Guggenheimer as Director"/>
    <x v="0"/>
    <s v="For"/>
    <x v="1"/>
    <m/>
    <s v="No"/>
  </r>
  <r>
    <x v="33"/>
    <s v="United Kingdom"/>
    <s v="GB0030913577"/>
    <s v="Annual"/>
    <x v="8"/>
    <s v="Management"/>
    <s v="G"/>
    <s v="Yes"/>
    <n v="16"/>
    <s v="Reappoint KPMG LLP as Auditors"/>
    <x v="2"/>
    <s v="For"/>
    <x v="1"/>
    <m/>
    <s v="No"/>
  </r>
  <r>
    <x v="33"/>
    <s v="United Kingdom"/>
    <s v="GB0030913577"/>
    <s v="Annual"/>
    <x v="8"/>
    <s v="Management"/>
    <s v="G"/>
    <s v="Yes"/>
    <n v="17"/>
    <s v="Authorise the Audit &amp; Risk Committee to Fix Remuneration of Auditors"/>
    <x v="2"/>
    <s v="For"/>
    <x v="1"/>
    <m/>
    <s v="No"/>
  </r>
  <r>
    <x v="33"/>
    <s v="United Kingdom"/>
    <s v="GB0030913577"/>
    <s v="Annual"/>
    <x v="8"/>
    <s v="Management"/>
    <s v="G"/>
    <s v="Yes"/>
    <n v="18"/>
    <s v="Authorise Issue of Equity"/>
    <x v="1"/>
    <s v="For"/>
    <x v="0"/>
    <s v="Share issuances with pre-emption rights exceeding 20% of issued share capital are deemed overly dilutive."/>
    <s v="Yes"/>
  </r>
  <r>
    <x v="33"/>
    <s v="United Kingdom"/>
    <s v="GB0030913577"/>
    <s v="Annual"/>
    <x v="8"/>
    <s v="Management"/>
    <s v="G"/>
    <s v="Yes"/>
    <n v="19"/>
    <s v="Authorise Issue of Equity without Pre-emptive Rights"/>
    <x v="1"/>
    <s v="For"/>
    <x v="1"/>
    <m/>
    <s v="No"/>
  </r>
  <r>
    <x v="33"/>
    <s v="United Kingdom"/>
    <s v="GB0030913577"/>
    <s v="Annual"/>
    <x v="8"/>
    <s v="Management"/>
    <s v="G"/>
    <s v="Yes"/>
    <n v="20"/>
    <s v="Authorise Issue of Equity without Pre-emptive Rights in Connection with an Acquisition or Other Capital Investment"/>
    <x v="1"/>
    <s v="For"/>
    <x v="1"/>
    <m/>
    <s v="No"/>
  </r>
  <r>
    <x v="33"/>
    <s v="United Kingdom"/>
    <s v="GB0030913577"/>
    <s v="Annual"/>
    <x v="8"/>
    <s v="Management"/>
    <s v="G"/>
    <s v="Yes"/>
    <n v="21"/>
    <s v="Authorise Market Purchase of Ordinary Shares"/>
    <x v="1"/>
    <s v="For"/>
    <x v="1"/>
    <m/>
    <s v="No"/>
  </r>
  <r>
    <x v="33"/>
    <s v="United Kingdom"/>
    <s v="GB0030913577"/>
    <s v="Annual"/>
    <x v="8"/>
    <s v="Management"/>
    <s v="G"/>
    <s v="Yes"/>
    <n v="22"/>
    <s v="Authorise the Company to Call General Meeting with Two Weeks' Notice"/>
    <x v="1"/>
    <s v="For"/>
    <x v="1"/>
    <m/>
    <s v="No"/>
  </r>
  <r>
    <x v="33"/>
    <s v="United Kingdom"/>
    <s v="GB0030913577"/>
    <s v="Annual"/>
    <x v="8"/>
    <s v="Management"/>
    <s v="S"/>
    <s v="Yes"/>
    <n v="23"/>
    <s v="Authorise UK Political Donations"/>
    <x v="1"/>
    <s v="For"/>
    <x v="1"/>
    <m/>
    <s v="No"/>
  </r>
  <r>
    <x v="34"/>
    <s v="Sweden"/>
    <s v="SE0000379190"/>
    <s v="Extraordinary Shareholders"/>
    <x v="8"/>
    <s v="Management"/>
    <s v="G"/>
    <s v="Yes"/>
    <n v="1"/>
    <s v="Elect Erik Persson as Chair of Meeting"/>
    <x v="1"/>
    <s v="For"/>
    <x v="1"/>
    <m/>
    <s v="No"/>
  </r>
  <r>
    <x v="34"/>
    <s v="Sweden"/>
    <s v="SE0000379190"/>
    <s v="Extraordinary Shareholders"/>
    <x v="8"/>
    <s v="Management"/>
    <s v="G"/>
    <s v="No"/>
    <n v="2"/>
    <s v="Prepare and Approve List of Shareholders"/>
    <x v="1"/>
    <s v="Non voting"/>
    <x v="2"/>
    <m/>
    <s v="No"/>
  </r>
  <r>
    <x v="34"/>
    <s v="Sweden"/>
    <s v="SE0000379190"/>
    <s v="Extraordinary Shareholders"/>
    <x v="8"/>
    <s v="Management"/>
    <s v="G"/>
    <s v="Yes"/>
    <n v="3"/>
    <s v="Approve Agenda of Meeting"/>
    <x v="1"/>
    <s v="For"/>
    <x v="1"/>
    <m/>
    <s v="No"/>
  </r>
  <r>
    <x v="34"/>
    <s v="Sweden"/>
    <s v="SE0000379190"/>
    <s v="Extraordinary Shareholders"/>
    <x v="8"/>
    <s v="Management"/>
    <s v="G"/>
    <s v="Yes"/>
    <n v="4"/>
    <s v="Designate Johan Henriks as Inspector of Minutes of Meeting"/>
    <x v="1"/>
    <s v="For"/>
    <x v="1"/>
    <m/>
    <s v="No"/>
  </r>
  <r>
    <x v="34"/>
    <s v="Sweden"/>
    <s v="SE0000379190"/>
    <s v="Extraordinary Shareholders"/>
    <x v="8"/>
    <s v="Management"/>
    <s v="G"/>
    <s v="Yes"/>
    <n v="5"/>
    <s v="Acknowledge Proper Convening of Meeting"/>
    <x v="1"/>
    <s v="For"/>
    <x v="1"/>
    <m/>
    <s v="No"/>
  </r>
  <r>
    <x v="34"/>
    <s v="Sweden"/>
    <s v="SE0000379190"/>
    <s v="Extraordinary Shareholders"/>
    <x v="8"/>
    <s v="Management"/>
    <s v="G"/>
    <s v="Yes"/>
    <n v="6"/>
    <s v="Determine Number of Members (6) and Deputy Members (0) of Board"/>
    <x v="1"/>
    <s v="For"/>
    <x v="1"/>
    <m/>
    <s v="No"/>
  </r>
  <r>
    <x v="34"/>
    <s v="Sweden"/>
    <s v="SE0000379190"/>
    <s v="Extraordinary Shareholders"/>
    <x v="8"/>
    <s v="Management"/>
    <s v="G"/>
    <s v="Yes"/>
    <n v="7"/>
    <s v="Approve Remuneration of Directors"/>
    <x v="0"/>
    <s v="For"/>
    <x v="1"/>
    <m/>
    <s v="No"/>
  </r>
  <r>
    <x v="34"/>
    <s v="Sweden"/>
    <s v="SE0000379190"/>
    <s v="Extraordinary Shareholders"/>
    <x v="8"/>
    <s v="Management"/>
    <s v="G"/>
    <s v="Yes"/>
    <n v="8"/>
    <s v="Elect Pal Ahlsen as New Director"/>
    <x v="0"/>
    <s v="For"/>
    <x v="1"/>
    <m/>
    <s v="No"/>
  </r>
  <r>
    <x v="34"/>
    <s v="Sweden"/>
    <s v="SE0000379190"/>
    <s v="Extraordinary Shareholders"/>
    <x v="8"/>
    <s v="Management"/>
    <s v="G"/>
    <s v="No"/>
    <n v="9"/>
    <s v="Close Meeting"/>
    <x v="1"/>
    <s v="Non voting"/>
    <x v="2"/>
    <m/>
    <s v="No"/>
  </r>
  <r>
    <x v="35"/>
    <s v="Ireland"/>
    <s v="IE0002424939"/>
    <s v="Annual"/>
    <x v="8"/>
    <s v="Management"/>
    <s v="G"/>
    <s v="Yes"/>
    <n v="1"/>
    <s v="Accept Financial Statements and Statutory Reports"/>
    <x v="3"/>
    <s v="For"/>
    <x v="1"/>
    <m/>
    <s v="No"/>
  </r>
  <r>
    <x v="35"/>
    <s v="Ireland"/>
    <s v="IE0002424939"/>
    <s v="Annual"/>
    <x v="8"/>
    <s v="Management"/>
    <s v="G"/>
    <s v="Yes"/>
    <n v="2"/>
    <s v="Approve Final Dividend"/>
    <x v="1"/>
    <s v="For"/>
    <x v="1"/>
    <m/>
    <s v="No"/>
  </r>
  <r>
    <x v="35"/>
    <s v="Ireland"/>
    <s v="IE0002424939"/>
    <s v="Annual"/>
    <x v="8"/>
    <s v="Management"/>
    <s v="G"/>
    <s v="Yes"/>
    <n v="3"/>
    <s v="Approve Remuneration Report"/>
    <x v="3"/>
    <s v="For"/>
    <x v="1"/>
    <m/>
    <s v="No"/>
  </r>
  <r>
    <x v="35"/>
    <s v="Ireland"/>
    <s v="IE0002424939"/>
    <s v="Annual"/>
    <x v="8"/>
    <s v="Management"/>
    <s v="G"/>
    <s v="Yes"/>
    <n v="5"/>
    <s v="Authorise Board to Fix Remuneration of Auditors"/>
    <x v="2"/>
    <s v="For"/>
    <x v="1"/>
    <m/>
    <s v="No"/>
  </r>
  <r>
    <x v="35"/>
    <s v="Ireland"/>
    <s v="IE0002424939"/>
    <s v="Annual"/>
    <x v="8"/>
    <s v="Management"/>
    <s v="G"/>
    <s v="Yes"/>
    <n v="6"/>
    <s v="Approve Increase in Limit on the Aggregate Amount of Fees Payable to Non-Executive Directors"/>
    <x v="0"/>
    <s v="For"/>
    <x v="1"/>
    <m/>
    <s v="No"/>
  </r>
  <r>
    <x v="35"/>
    <s v="Ireland"/>
    <s v="IE0002424939"/>
    <s v="Annual"/>
    <x v="8"/>
    <s v="Management"/>
    <s v="G"/>
    <s v="Yes"/>
    <n v="7"/>
    <s v="Authorise Issue of Equity"/>
    <x v="1"/>
    <s v="For"/>
    <x v="0"/>
    <s v="Share issuances with pre-emption rights exceeding 20% of issued share capital are deemed overly dilutive."/>
    <s v="Yes"/>
  </r>
  <r>
    <x v="35"/>
    <s v="Ireland"/>
    <s v="IE0002424939"/>
    <s v="Annual"/>
    <x v="8"/>
    <s v="Management"/>
    <s v="G"/>
    <s v="Yes"/>
    <n v="8"/>
    <s v="Authorise Issue of Equity without Pre-emptive Rights"/>
    <x v="1"/>
    <s v="For"/>
    <x v="1"/>
    <m/>
    <s v="No"/>
  </r>
  <r>
    <x v="35"/>
    <s v="Ireland"/>
    <s v="IE0002424939"/>
    <s v="Annual"/>
    <x v="8"/>
    <s v="Management"/>
    <s v="G"/>
    <s v="Yes"/>
    <n v="9"/>
    <s v="Authorise Issue of Equity without Pre-emptive Rights in Connection with an Acquisition or Other Capital Investment"/>
    <x v="1"/>
    <s v="For"/>
    <x v="1"/>
    <m/>
    <s v="No"/>
  </r>
  <r>
    <x v="35"/>
    <s v="Ireland"/>
    <s v="IE0002424939"/>
    <s v="Annual"/>
    <x v="8"/>
    <s v="Management"/>
    <s v="G"/>
    <s v="Yes"/>
    <n v="10"/>
    <s v="Authorise Market Purchase of Shares"/>
    <x v="1"/>
    <s v="For"/>
    <x v="1"/>
    <m/>
    <s v="No"/>
  </r>
  <r>
    <x v="35"/>
    <s v="Ireland"/>
    <s v="IE0002424939"/>
    <s v="Annual"/>
    <x v="8"/>
    <s v="Management"/>
    <s v="G"/>
    <s v="Yes"/>
    <n v="11"/>
    <s v="Authorise Reissuance Price Range of Treasury Shares"/>
    <x v="1"/>
    <s v="For"/>
    <x v="1"/>
    <m/>
    <s v="No"/>
  </r>
  <r>
    <x v="35"/>
    <s v="Ireland"/>
    <s v="IE0002424939"/>
    <s v="Annual"/>
    <x v="8"/>
    <s v="Management"/>
    <s v="G"/>
    <s v="Yes"/>
    <s v="4(a)"/>
    <s v="Re-elect Laura Angelini as Director"/>
    <x v="0"/>
    <s v="For"/>
    <x v="1"/>
    <m/>
    <s v="No"/>
  </r>
  <r>
    <x v="35"/>
    <s v="Ireland"/>
    <s v="IE0002424939"/>
    <s v="Annual"/>
    <x v="8"/>
    <s v="Management"/>
    <s v="G"/>
    <s v="Yes"/>
    <s v="4(b)"/>
    <s v="Re-elect Mark Breuer as Director"/>
    <x v="0"/>
    <s v="For"/>
    <x v="0"/>
    <s v="Lack of gender diversity."/>
    <s v="Yes"/>
  </r>
  <r>
    <x v="35"/>
    <s v="Ireland"/>
    <s v="IE0002424939"/>
    <s v="Annual"/>
    <x v="8"/>
    <s v="Management"/>
    <s v="G"/>
    <s v="Yes"/>
    <s v="4(c)"/>
    <s v="Elect Katrina Cliffe as Director"/>
    <x v="0"/>
    <s v="For"/>
    <x v="1"/>
    <m/>
    <s v="No"/>
  </r>
  <r>
    <x v="35"/>
    <s v="Ireland"/>
    <s v="IE0002424939"/>
    <s v="Annual"/>
    <x v="8"/>
    <s v="Management"/>
    <s v="G"/>
    <s v="Yes"/>
    <s v="4(d)"/>
    <s v="Re-elect Caroline Dowling as Director"/>
    <x v="0"/>
    <s v="For"/>
    <x v="1"/>
    <m/>
    <s v="No"/>
  </r>
  <r>
    <x v="35"/>
    <s v="Ireland"/>
    <s v="IE0002424939"/>
    <s v="Annual"/>
    <x v="8"/>
    <s v="Management"/>
    <s v="G"/>
    <s v="Yes"/>
    <s v="4(e)"/>
    <s v="Re-elect David Jukes as Director"/>
    <x v="0"/>
    <s v="For"/>
    <x v="1"/>
    <m/>
    <s v="No"/>
  </r>
  <r>
    <x v="35"/>
    <s v="Ireland"/>
    <s v="IE0002424939"/>
    <s v="Annual"/>
    <x v="8"/>
    <s v="Management"/>
    <s v="G"/>
    <s v="Yes"/>
    <s v="4(f)"/>
    <s v="Re-elect Lily Liu as Director"/>
    <x v="0"/>
    <s v="For"/>
    <x v="1"/>
    <m/>
    <s v="No"/>
  </r>
  <r>
    <x v="35"/>
    <s v="Ireland"/>
    <s v="IE0002424939"/>
    <s v="Annual"/>
    <x v="8"/>
    <s v="Management"/>
    <s v="G"/>
    <s v="Yes"/>
    <s v="4(g)"/>
    <s v="Re-elect Kevin Lucey as Director"/>
    <x v="0"/>
    <s v="For"/>
    <x v="1"/>
    <m/>
    <s v="No"/>
  </r>
  <r>
    <x v="35"/>
    <s v="Ireland"/>
    <s v="IE0002424939"/>
    <s v="Annual"/>
    <x v="8"/>
    <s v="Management"/>
    <s v="G"/>
    <s v="Yes"/>
    <s v="4(h)"/>
    <s v="Re-elect Donal Murphy as Director"/>
    <x v="0"/>
    <s v="For"/>
    <x v="1"/>
    <m/>
    <s v="No"/>
  </r>
  <r>
    <x v="35"/>
    <s v="Ireland"/>
    <s v="IE0002424939"/>
    <s v="Annual"/>
    <x v="8"/>
    <s v="Management"/>
    <s v="G"/>
    <s v="Yes"/>
    <s v="4(i)"/>
    <s v="Re-elect Alan Ralph as Director"/>
    <x v="0"/>
    <s v="For"/>
    <x v="1"/>
    <m/>
    <s v="No"/>
  </r>
  <r>
    <x v="35"/>
    <s v="Ireland"/>
    <s v="IE0002424939"/>
    <s v="Annual"/>
    <x v="8"/>
    <s v="Management"/>
    <s v="G"/>
    <s v="Yes"/>
    <s v="4(j)"/>
    <s v="Re-elect Mark Ryan as Director"/>
    <x v="0"/>
    <s v="For"/>
    <x v="1"/>
    <m/>
    <s v="No"/>
  </r>
  <r>
    <x v="36"/>
    <s v="United Kingdom"/>
    <s v="GB00B8W67662"/>
    <s v="Court"/>
    <x v="8"/>
    <s v="Management"/>
    <s v="G"/>
    <s v="Yes"/>
    <n v="1"/>
    <s v="Approve Scheme of Arrangement"/>
    <x v="1"/>
    <s v="For"/>
    <x v="1"/>
    <m/>
    <s v="No"/>
  </r>
  <r>
    <x v="36"/>
    <s v="United Kingdom"/>
    <s v="GB00B8W67662"/>
    <s v="Court"/>
    <x v="8"/>
    <s v="Management"/>
    <s v="G"/>
    <s v="Yes"/>
    <n v="2"/>
    <s v="Adjourn Meeting"/>
    <x v="1"/>
    <s v="For"/>
    <x v="1"/>
    <m/>
    <s v="No"/>
  </r>
  <r>
    <x v="36"/>
    <s v="United Kingdom"/>
    <s v="GB00B8W67662"/>
    <s v="Special"/>
    <x v="8"/>
    <s v="Management"/>
    <s v="G"/>
    <s v="Yes"/>
    <n v="1"/>
    <s v="Approve Scheme of Arrangement"/>
    <x v="1"/>
    <s v="For"/>
    <x v="1"/>
    <m/>
    <s v="No"/>
  </r>
  <r>
    <x v="36"/>
    <s v="United Kingdom"/>
    <s v="GB00B8W67662"/>
    <s v="Special"/>
    <x v="8"/>
    <s v="Management"/>
    <s v="G"/>
    <s v="Yes"/>
    <n v="1"/>
    <s v="Eliminate Supermajority Vote Requirement to Amend Bylaws"/>
    <x v="1"/>
    <s v="For"/>
    <x v="1"/>
    <m/>
    <s v="No"/>
  </r>
  <r>
    <x v="36"/>
    <s v="United Kingdom"/>
    <s v="GB00B8W67662"/>
    <s v="Special"/>
    <x v="8"/>
    <s v="Management"/>
    <s v="G"/>
    <s v="Yes"/>
    <n v="2"/>
    <s v="Approve Capital Reduction by Cancellation and Extinguishment of the Scheme Shares"/>
    <x v="1"/>
    <s v="For"/>
    <x v="1"/>
    <m/>
    <s v="No"/>
  </r>
  <r>
    <x v="36"/>
    <s v="United Kingdom"/>
    <s v="GB00B8W67662"/>
    <s v="Special"/>
    <x v="8"/>
    <s v="Management"/>
    <s v="G"/>
    <s v="Yes"/>
    <n v="2"/>
    <s v="Eliminate Supermajority Vote Requirement for Certain Business Combination"/>
    <x v="1"/>
    <s v="For"/>
    <x v="1"/>
    <m/>
    <s v="No"/>
  </r>
  <r>
    <x v="36"/>
    <s v="United Kingdom"/>
    <s v="GB00B8W67662"/>
    <s v="Special"/>
    <x v="8"/>
    <s v="Management"/>
    <s v="G"/>
    <s v="Yes"/>
    <n v="3"/>
    <s v="Issue Shares in Connection with Acquisition"/>
    <x v="1"/>
    <s v="For"/>
    <x v="1"/>
    <m/>
    <s v="No"/>
  </r>
  <r>
    <x v="36"/>
    <s v="United Kingdom"/>
    <s v="GB00B8W67662"/>
    <s v="Special"/>
    <x v="8"/>
    <s v="Management"/>
    <s v="G"/>
    <s v="Yes"/>
    <n v="3"/>
    <s v="Adjourn Meeting"/>
    <x v="1"/>
    <s v="For"/>
    <x v="1"/>
    <m/>
    <s v="No"/>
  </r>
  <r>
    <x v="36"/>
    <s v="United Kingdom"/>
    <s v="GB00B8W67662"/>
    <s v="Special"/>
    <x v="8"/>
    <s v="Management"/>
    <s v="G"/>
    <s v="Yes"/>
    <n v="4"/>
    <s v="Amend Articles of Association"/>
    <x v="1"/>
    <s v="For"/>
    <x v="1"/>
    <m/>
    <s v="No"/>
  </r>
  <r>
    <x v="36"/>
    <s v="United Kingdom"/>
    <s v="GB00B8W67662"/>
    <s v="Special"/>
    <x v="8"/>
    <s v="Management"/>
    <s v="G"/>
    <s v="Yes"/>
    <n v="5"/>
    <s v="Adjourn Meeting"/>
    <x v="1"/>
    <s v="For"/>
    <x v="1"/>
    <m/>
    <s v="No"/>
  </r>
  <r>
    <x v="37"/>
    <s v="United Kingdom"/>
    <s v="GB0003096442"/>
    <s v="Annual"/>
    <x v="8"/>
    <s v="Management"/>
    <s v="G"/>
    <s v="Yes"/>
    <n v="1"/>
    <s v="Accept Financial Statements and Statutory Reports"/>
    <x v="3"/>
    <s v="For"/>
    <x v="1"/>
    <m/>
    <s v="No"/>
  </r>
  <r>
    <x v="37"/>
    <s v="United Kingdom"/>
    <s v="GB0003096442"/>
    <s v="Annual"/>
    <x v="8"/>
    <s v="Management"/>
    <s v="G"/>
    <s v="Yes"/>
    <n v="2"/>
    <s v="Approve Remuneration Report"/>
    <x v="3"/>
    <s v="For"/>
    <x v="0"/>
    <s v="One-off payments inadequately justified."/>
    <s v="Yes"/>
  </r>
  <r>
    <x v="37"/>
    <s v="United Kingdom"/>
    <s v="GB0003096442"/>
    <s v="Annual"/>
    <x v="8"/>
    <s v="Management"/>
    <s v="G"/>
    <s v="Yes"/>
    <n v="3"/>
    <s v="Approve Final Dividend"/>
    <x v="1"/>
    <s v="For"/>
    <x v="1"/>
    <m/>
    <s v="No"/>
  </r>
  <r>
    <x v="37"/>
    <s v="United Kingdom"/>
    <s v="GB0003096442"/>
    <s v="Annual"/>
    <x v="8"/>
    <s v="Management"/>
    <s v="G"/>
    <s v="Yes"/>
    <n v="4"/>
    <s v="Re-elect Alex Baldock as Director"/>
    <x v="0"/>
    <s v="For"/>
    <x v="1"/>
    <m/>
    <s v="No"/>
  </r>
  <r>
    <x v="37"/>
    <s v="United Kingdom"/>
    <s v="GB0003096442"/>
    <s v="Annual"/>
    <x v="8"/>
    <s v="Management"/>
    <s v="G"/>
    <s v="Yes"/>
    <n v="5"/>
    <s v="Re-elect Louisa Burdett as Director"/>
    <x v="0"/>
    <s v="For"/>
    <x v="1"/>
    <m/>
    <s v="No"/>
  </r>
  <r>
    <x v="37"/>
    <s v="United Kingdom"/>
    <s v="GB0003096442"/>
    <s v="Annual"/>
    <x v="8"/>
    <s v="Management"/>
    <s v="G"/>
    <s v="Yes"/>
    <n v="6"/>
    <s v="Re-elect Rona Fairhead as Director"/>
    <x v="0"/>
    <s v="For"/>
    <x v="1"/>
    <m/>
    <s v="No"/>
  </r>
  <r>
    <x v="37"/>
    <s v="United Kingdom"/>
    <s v="GB0003096442"/>
    <s v="Annual"/>
    <x v="8"/>
    <s v="Management"/>
    <s v="G"/>
    <s v="Yes"/>
    <n v="7"/>
    <s v="Re-elect Navneet Kapoor as Director"/>
    <x v="0"/>
    <s v="For"/>
    <x v="1"/>
    <m/>
    <s v="No"/>
  </r>
  <r>
    <x v="37"/>
    <s v="United Kingdom"/>
    <s v="GB0003096442"/>
    <s v="Annual"/>
    <x v="8"/>
    <s v="Management"/>
    <s v="G"/>
    <s v="Yes"/>
    <n v="8"/>
    <s v="Re-elect Bessie Lee as Director"/>
    <x v="0"/>
    <s v="For"/>
    <x v="1"/>
    <m/>
    <s v="No"/>
  </r>
  <r>
    <x v="37"/>
    <s v="United Kingdom"/>
    <s v="GB0003096442"/>
    <s v="Annual"/>
    <x v="8"/>
    <s v="Management"/>
    <s v="G"/>
    <s v="Yes"/>
    <n v="9"/>
    <s v="Re-elect Simon Pryce as Director"/>
    <x v="0"/>
    <s v="For"/>
    <x v="1"/>
    <m/>
    <s v="No"/>
  </r>
  <r>
    <x v="37"/>
    <s v="United Kingdom"/>
    <s v="GB0003096442"/>
    <s v="Annual"/>
    <x v="8"/>
    <s v="Management"/>
    <s v="G"/>
    <s v="Yes"/>
    <n v="10"/>
    <s v="Re-elect David Sleath as Director"/>
    <x v="0"/>
    <s v="For"/>
    <x v="1"/>
    <m/>
    <s v="No"/>
  </r>
  <r>
    <x v="37"/>
    <s v="United Kingdom"/>
    <s v="GB0003096442"/>
    <s v="Annual"/>
    <x v="8"/>
    <s v="Management"/>
    <s v="G"/>
    <s v="Yes"/>
    <n v="11"/>
    <s v="Re-elect Joan Wainwright as Director"/>
    <x v="0"/>
    <s v="For"/>
    <x v="1"/>
    <m/>
    <s v="No"/>
  </r>
  <r>
    <x v="37"/>
    <s v="United Kingdom"/>
    <s v="GB0003096442"/>
    <s v="Annual"/>
    <x v="8"/>
    <s v="Management"/>
    <s v="G"/>
    <s v="Yes"/>
    <n v="12"/>
    <s v="Reappoint PricewaterhouseCoopers LLP as Auditors"/>
    <x v="2"/>
    <s v="For"/>
    <x v="1"/>
    <m/>
    <s v="No"/>
  </r>
  <r>
    <x v="37"/>
    <s v="United Kingdom"/>
    <s v="GB0003096442"/>
    <s v="Annual"/>
    <x v="8"/>
    <s v="Management"/>
    <s v="G"/>
    <s v="Yes"/>
    <n v="13"/>
    <s v="Authorise the Audit Committee to Fix Remuneration of Auditors"/>
    <x v="2"/>
    <s v="For"/>
    <x v="1"/>
    <m/>
    <s v="No"/>
  </r>
  <r>
    <x v="37"/>
    <s v="United Kingdom"/>
    <s v="GB0003096442"/>
    <s v="Annual"/>
    <x v="8"/>
    <s v="Management"/>
    <s v="S"/>
    <s v="Yes"/>
    <n v="14"/>
    <s v="Authorise UK Political Donations and Expenditure"/>
    <x v="1"/>
    <s v="For"/>
    <x v="1"/>
    <m/>
    <s v="No"/>
  </r>
  <r>
    <x v="37"/>
    <s v="United Kingdom"/>
    <s v="GB0003096442"/>
    <s v="Annual"/>
    <x v="8"/>
    <s v="Management"/>
    <s v="G"/>
    <s v="Yes"/>
    <n v="15"/>
    <s v="Authorise Issue of Equity"/>
    <x v="1"/>
    <s v="For"/>
    <x v="0"/>
    <s v="Share issuances with pre-emption rights exceeding 20% of issued share capital are deemed overly dilutive."/>
    <s v="Yes"/>
  </r>
  <r>
    <x v="37"/>
    <s v="United Kingdom"/>
    <s v="GB0003096442"/>
    <s v="Annual"/>
    <x v="8"/>
    <s v="Management"/>
    <s v="G"/>
    <s v="Yes"/>
    <n v="16"/>
    <s v="Authorise Issue of Equity without Pre-emptive Rights"/>
    <x v="1"/>
    <s v="For"/>
    <x v="1"/>
    <m/>
    <s v="No"/>
  </r>
  <r>
    <x v="37"/>
    <s v="United Kingdom"/>
    <s v="GB0003096442"/>
    <s v="Annual"/>
    <x v="8"/>
    <s v="Management"/>
    <s v="G"/>
    <s v="Yes"/>
    <n v="17"/>
    <s v="Authorise Issue of Equity without Pre-emptive Rights in Connection with an Acquisition or Other Capital Investment"/>
    <x v="1"/>
    <s v="For"/>
    <x v="1"/>
    <m/>
    <s v="No"/>
  </r>
  <r>
    <x v="37"/>
    <s v="United Kingdom"/>
    <s v="GB0003096442"/>
    <s v="Annual"/>
    <x v="8"/>
    <s v="Management"/>
    <s v="G"/>
    <s v="Yes"/>
    <n v="18"/>
    <s v="Authorise Market Purchase of Ordinary Shares"/>
    <x v="1"/>
    <s v="For"/>
    <x v="1"/>
    <m/>
    <s v="No"/>
  </r>
  <r>
    <x v="37"/>
    <s v="United Kingdom"/>
    <s v="GB0003096442"/>
    <s v="Annual"/>
    <x v="8"/>
    <s v="Management"/>
    <s v="G"/>
    <s v="Yes"/>
    <n v="19"/>
    <s v="Authorise the Company to Call General Meeting with Two Weeks' Notice"/>
    <x v="1"/>
    <s v="For"/>
    <x v="1"/>
    <m/>
    <s v="No"/>
  </r>
  <r>
    <x v="38"/>
    <s v="USA"/>
    <s v="US9285634021"/>
    <s v="Annual"/>
    <x v="8"/>
    <s v="Management"/>
    <s v="G"/>
    <s v="Yes"/>
    <n v="2"/>
    <s v="Advisory Vote to Ratify Named Executive Officers' Compensation"/>
    <x v="1"/>
    <s v="For"/>
    <x v="1"/>
    <m/>
    <s v="No"/>
  </r>
  <r>
    <x v="38"/>
    <s v="USA"/>
    <s v="US9285634021"/>
    <s v="Annual"/>
    <x v="8"/>
    <s v="Management"/>
    <s v="G"/>
    <s v="Yes"/>
    <n v="3"/>
    <s v="Advisory Vote on Say on Pay Frequency"/>
    <x v="1"/>
    <s v="One Year"/>
    <x v="4"/>
    <m/>
    <s v="No"/>
  </r>
  <r>
    <x v="38"/>
    <s v="USA"/>
    <s v="US9285634021"/>
    <s v="Annual"/>
    <x v="8"/>
    <s v="Management"/>
    <s v="G"/>
    <s v="Yes"/>
    <n v="4"/>
    <s v="Ratify PricewaterhouseCoopers LLP as Auditors"/>
    <x v="2"/>
    <s v="For"/>
    <x v="1"/>
    <m/>
    <s v="No"/>
  </r>
  <r>
    <x v="38"/>
    <s v="USA"/>
    <s v="US9285634021"/>
    <s v="Annual"/>
    <x v="8"/>
    <s v="Management"/>
    <s v="G"/>
    <s v="Yes"/>
    <s v="1a"/>
    <s v="Elect Director Anthony Bates"/>
    <x v="0"/>
    <s v="For"/>
    <x v="1"/>
    <m/>
    <s v="No"/>
  </r>
  <r>
    <x v="38"/>
    <s v="USA"/>
    <s v="US9285634021"/>
    <s v="Annual"/>
    <x v="8"/>
    <s v="Management"/>
    <s v="G"/>
    <s v="Yes"/>
    <s v="1b"/>
    <s v="Elect Director Michael Dell"/>
    <x v="0"/>
    <s v="For"/>
    <x v="1"/>
    <m/>
    <s v="No"/>
  </r>
  <r>
    <x v="38"/>
    <s v="USA"/>
    <s v="US9285634021"/>
    <s v="Annual"/>
    <x v="8"/>
    <s v="Management"/>
    <s v="G"/>
    <s v="Yes"/>
    <s v="1c"/>
    <s v="Elect Director Egon Durban"/>
    <x v="0"/>
    <s v="For"/>
    <x v="0"/>
    <s v="Director is considered overboarded."/>
    <s v="Yes"/>
  </r>
  <r>
    <x v="39"/>
    <s v="India"/>
    <s v="INE256A01028"/>
    <s v="Special"/>
    <x v="8"/>
    <s v="Management"/>
    <s v="G"/>
    <s v="Yes"/>
    <n v="1"/>
    <s v="Reelect Alicia Yi as Director"/>
    <x v="0"/>
    <s v="For"/>
    <x v="1"/>
    <m/>
    <s v="No"/>
  </r>
  <r>
    <x v="40"/>
    <s v="Germany"/>
    <s v="DE0005785802"/>
    <s v="Extraordinary Shareholders"/>
    <x v="9"/>
    <s v="Management"/>
    <s v="G"/>
    <s v="Yes"/>
    <n v="1"/>
    <s v="Change of Corporate Form to a Stock Corporation (AG)"/>
    <x v="1"/>
    <s v="For"/>
    <x v="1"/>
    <m/>
    <s v="No"/>
  </r>
  <r>
    <x v="40"/>
    <s v="Germany"/>
    <s v="DE0005785802"/>
    <s v="Extraordinary Shareholders"/>
    <x v="9"/>
    <s v="Management"/>
    <s v="G"/>
    <s v="Yes"/>
    <n v="2.1"/>
    <s v="Elect Shervin Korangy to the Supervisory Board, if Item 1 is Accepted"/>
    <x v="1"/>
    <s v="For"/>
    <x v="1"/>
    <m/>
    <s v="No"/>
  </r>
  <r>
    <x v="40"/>
    <s v="Germany"/>
    <s v="DE0005785802"/>
    <s v="Extraordinary Shareholders"/>
    <x v="9"/>
    <s v="Management"/>
    <s v="G"/>
    <s v="Yes"/>
    <n v="2.2000000000000002"/>
    <s v="Elect Marcus Kuhnert to the Supervisory Board, if Item 1 is Accepted"/>
    <x v="1"/>
    <s v="For"/>
    <x v="1"/>
    <m/>
    <s v="No"/>
  </r>
  <r>
    <x v="40"/>
    <s v="Germany"/>
    <s v="DE0005785802"/>
    <s v="Extraordinary Shareholders"/>
    <x v="9"/>
    <s v="Management"/>
    <s v="G"/>
    <s v="Yes"/>
    <n v="2.2999999999999998"/>
    <s v="Elect Gregory Sorensen to the Supervisory Board, if Item 1 is Accepted"/>
    <x v="1"/>
    <s v="For"/>
    <x v="1"/>
    <m/>
    <s v="No"/>
  </r>
  <r>
    <x v="40"/>
    <s v="Germany"/>
    <s v="DE0005785802"/>
    <s v="Extraordinary Shareholders"/>
    <x v="9"/>
    <s v="Management"/>
    <s v="G"/>
    <s v="Yes"/>
    <n v="2.4"/>
    <s v="Elect Pascale Witz to the Supervisory Board, if Item 1 is Accepted"/>
    <x v="1"/>
    <s v="For"/>
    <x v="1"/>
    <m/>
    <s v="No"/>
  </r>
  <r>
    <x v="40"/>
    <s v="Germany"/>
    <s v="DE0005785802"/>
    <s v="Extraordinary Shareholders"/>
    <x v="9"/>
    <s v="Management"/>
    <s v="G"/>
    <s v="Yes"/>
    <n v="3"/>
    <s v="Ratify PricewaterhouseCoopers GmbH as Auditors for Fiscal Year 2023, for the Review of Interim Financial Statements for the First Half of Fiscal Year 2023 and for the Interim Financial Statements Until 2024 AGM"/>
    <x v="2"/>
    <s v="For"/>
    <x v="1"/>
    <m/>
    <s v="No"/>
  </r>
  <r>
    <x v="41"/>
    <s v="India"/>
    <s v="INE019A01038"/>
    <s v="Special"/>
    <x v="9"/>
    <s v="Management"/>
    <s v="G"/>
    <s v="Yes"/>
    <n v="1"/>
    <s v="Reelect Nirupama Rao as Director"/>
    <x v="0"/>
    <s v="For"/>
    <x v="1"/>
    <m/>
    <s v="No"/>
  </r>
  <r>
    <x v="41"/>
    <s v="India"/>
    <s v="INE019A01038"/>
    <s v="Special"/>
    <x v="9"/>
    <s v="Management"/>
    <s v="G"/>
    <s v="Yes"/>
    <n v="2"/>
    <s v="Elect Gajraj Singh Rathore as Director"/>
    <x v="0"/>
    <s v="For"/>
    <x v="1"/>
    <m/>
    <s v="No"/>
  </r>
  <r>
    <x v="41"/>
    <s v="India"/>
    <s v="INE019A01038"/>
    <s v="Special"/>
    <x v="9"/>
    <s v="Management"/>
    <s v="G"/>
    <s v="Yes"/>
    <n v="3"/>
    <s v="Approve Appointment and Remuneration of Gajraj Singh Rathore as Whole-time Director"/>
    <x v="0"/>
    <s v="For"/>
    <x v="1"/>
    <m/>
    <s v="No"/>
  </r>
  <r>
    <x v="41"/>
    <s v="India"/>
    <s v="INE019A01038"/>
    <s v="Special"/>
    <x v="9"/>
    <s v="Management"/>
    <s v="G"/>
    <s v="Yes"/>
    <n v="4"/>
    <s v="Approve Material Related Party Transactions with Jindal Saw Limited"/>
    <x v="1"/>
    <s v="For"/>
    <x v="1"/>
    <m/>
    <s v="No"/>
  </r>
  <r>
    <x v="41"/>
    <s v="India"/>
    <s v="INE019A01038"/>
    <s v="Special"/>
    <x v="9"/>
    <s v="Management"/>
    <s v="G"/>
    <s v="Yes"/>
    <n v="5"/>
    <s v="Approve Material Related Party Transactions with Piombino Steel Limited"/>
    <x v="1"/>
    <s v="For"/>
    <x v="1"/>
    <m/>
    <s v="No"/>
  </r>
  <r>
    <x v="41"/>
    <s v="India"/>
    <s v="INE019A01038"/>
    <s v="Special"/>
    <x v="9"/>
    <s v="Management"/>
    <s v="G"/>
    <s v="Yes"/>
    <n v="6"/>
    <s v="Approve Material Related Party Transactions between JSW Steel Coated Products Limited and Bhushan Power and Steel Limited"/>
    <x v="1"/>
    <s v="For"/>
    <x v="1"/>
    <m/>
    <s v="No"/>
  </r>
  <r>
    <x v="42"/>
    <s v="Israel"/>
    <s v="IL0006046119"/>
    <s v="Annual"/>
    <x v="10"/>
    <s v="Management"/>
    <s v="G"/>
    <s v="No"/>
    <n v="1"/>
    <s v="Discuss Financial Statements and the Report of the Board"/>
    <x v="3"/>
    <s v="Non voting"/>
    <x v="2"/>
    <m/>
    <s v="No"/>
  </r>
  <r>
    <x v="42"/>
    <s v="Israel"/>
    <s v="IL0006046119"/>
    <s v="Annual"/>
    <x v="10"/>
    <s v="Management"/>
    <s v="G"/>
    <s v="Yes"/>
    <n v="2"/>
    <s v="Reappoint Somekh Chaikin (KPMG) and Brightman Almagor Zohar and Co. (Deloitte) as Joint Auditors and Authorize Board to Fix Their Remuneration"/>
    <x v="2"/>
    <s v="For"/>
    <x v="1"/>
    <m/>
    <s v="No"/>
  </r>
  <r>
    <x v="42"/>
    <s v="Israel"/>
    <s v="IL0006046119"/>
    <s v="Annual"/>
    <x v="10"/>
    <s v="Management"/>
    <s v="G"/>
    <s v="Yes"/>
    <n v="3"/>
    <s v="Elect Uri Alon as Director"/>
    <x v="0"/>
    <s v="For"/>
    <x v="1"/>
    <m/>
    <s v="No"/>
  </r>
  <r>
    <x v="42"/>
    <s v="Israel"/>
    <s v="IL0006046119"/>
    <s v="Annual"/>
    <x v="10"/>
    <s v="Management"/>
    <s v="G"/>
    <s v="Yes"/>
    <n v="4"/>
    <s v="Elect Avi Bzura as Director"/>
    <x v="0"/>
    <s v="For"/>
    <x v="5"/>
    <m/>
    <s v="No"/>
  </r>
  <r>
    <x v="42"/>
    <s v="Israel"/>
    <s v="IL0006046119"/>
    <s v="Annual"/>
    <x v="10"/>
    <s v="Management"/>
    <s v="G"/>
    <s v="Yes"/>
    <n v="5"/>
    <s v="Elect Esther Deutsch as Director"/>
    <x v="0"/>
    <s v="For"/>
    <x v="1"/>
    <m/>
    <s v="No"/>
  </r>
  <r>
    <x v="42"/>
    <s v="Israel"/>
    <s v="IL0006046119"/>
    <s v="Annual"/>
    <x v="10"/>
    <s v="Management"/>
    <s v="G"/>
    <s v="Yes"/>
    <n v="6"/>
    <s v="Elect Yedidia Stern as External Director"/>
    <x v="0"/>
    <s v="For"/>
    <x v="1"/>
    <m/>
    <s v="No"/>
  </r>
  <r>
    <x v="42"/>
    <s v="Israel"/>
    <s v="IL0006046119"/>
    <s v="Annual"/>
    <x v="10"/>
    <s v="Management"/>
    <s v="G"/>
    <s v="Yes"/>
    <n v="7"/>
    <s v="Elect Oded Sarig as External Director"/>
    <x v="0"/>
    <s v="For"/>
    <x v="3"/>
    <s v="Alternative candidate selected."/>
    <s v="Yes"/>
  </r>
  <r>
    <x v="42"/>
    <s v="Israel"/>
    <s v="IL0006046119"/>
    <s v="Annual"/>
    <x v="1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42"/>
    <s v="Israel"/>
    <s v="IL0006046119"/>
    <s v="Annual"/>
    <x v="10"/>
    <s v="Management"/>
    <s v="G"/>
    <s v="Yes"/>
    <s v="B1"/>
    <s v="If you are an Interest Holder as defined in Section 1 of the Securities Law, 1968, vote FOR.  Otherwise, vote against."/>
    <x v="1"/>
    <s v="None"/>
    <x v="0"/>
    <m/>
    <s v="No"/>
  </r>
  <r>
    <x v="42"/>
    <s v="Israel"/>
    <s v="IL0006046119"/>
    <s v="Annual"/>
    <x v="10"/>
    <s v="Management"/>
    <s v="G"/>
    <s v="Yes"/>
    <s v="B2"/>
    <s v="If you are a Senior Officer as defined in Section 37(D) of the Securities Law, 1968, vote FOR. Otherwise, vote against."/>
    <x v="1"/>
    <s v="None"/>
    <x v="0"/>
    <m/>
    <s v="No"/>
  </r>
  <r>
    <x v="42"/>
    <s v="Israel"/>
    <s v="IL0006046119"/>
    <s v="Annual"/>
    <x v="1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43"/>
    <s v="USA"/>
    <s v="US5312298541"/>
    <s v="Special"/>
    <x v="10"/>
    <s v="Management"/>
    <s v="G"/>
    <s v="Yes"/>
    <n v="1"/>
    <s v="Approve Spin-Off Agreement"/>
    <x v="1"/>
    <s v="For"/>
    <x v="1"/>
    <m/>
    <s v="No"/>
  </r>
  <r>
    <x v="43"/>
    <s v="USA"/>
    <s v="US5312298541"/>
    <s v="Special"/>
    <x v="10"/>
    <s v="Management"/>
    <s v="G"/>
    <s v="Yes"/>
    <n v="2"/>
    <s v="Amend Certificate of Incorporation Re: Tracking Stock"/>
    <x v="1"/>
    <s v="For"/>
    <x v="1"/>
    <m/>
    <s v="No"/>
  </r>
  <r>
    <x v="43"/>
    <s v="USA"/>
    <s v="US5312298541"/>
    <s v="Special"/>
    <x v="10"/>
    <s v="Management"/>
    <s v="G"/>
    <s v="Yes"/>
    <n v="3"/>
    <s v="Amend Certificate of Incorporation Re: Liberty SiriusXM Group Recapitalization"/>
    <x v="1"/>
    <s v="For"/>
    <x v="1"/>
    <m/>
    <s v="No"/>
  </r>
  <r>
    <x v="43"/>
    <s v="USA"/>
    <s v="US5312298541"/>
    <s v="Special"/>
    <x v="10"/>
    <s v="Management"/>
    <s v="G"/>
    <s v="Yes"/>
    <n v="4"/>
    <s v="Amend Certificate of Incorporation Re: Formula One Group Recapitalization"/>
    <x v="1"/>
    <s v="For"/>
    <x v="1"/>
    <m/>
    <s v="No"/>
  </r>
  <r>
    <x v="43"/>
    <s v="USA"/>
    <s v="US5312298541"/>
    <s v="Special"/>
    <x v="10"/>
    <s v="Management"/>
    <s v="G"/>
    <s v="Yes"/>
    <n v="5"/>
    <s v="Adjourn Meeting"/>
    <x v="1"/>
    <s v="For"/>
    <x v="1"/>
    <m/>
    <s v="No"/>
  </r>
  <r>
    <x v="44"/>
    <s v="Israel"/>
    <s v="IL0002730112"/>
    <s v="Annual"/>
    <x v="10"/>
    <s v="Management"/>
    <s v="G"/>
    <s v="Yes"/>
    <n v="2"/>
    <s v="Reapprove Compensation Policy for the Directors and Officers of the Company"/>
    <x v="0"/>
    <s v="For"/>
    <x v="1"/>
    <m/>
    <s v="No"/>
  </r>
  <r>
    <x v="44"/>
    <s v="Israel"/>
    <s v="IL0002730112"/>
    <s v="Annual"/>
    <x v="10"/>
    <s v="Management"/>
    <s v="G"/>
    <s v="Yes"/>
    <n v="3"/>
    <s v="Approve Extended CEO Bonus Plan"/>
    <x v="1"/>
    <s v="For"/>
    <x v="1"/>
    <m/>
    <s v="No"/>
  </r>
  <r>
    <x v="44"/>
    <s v="Israel"/>
    <s v="IL0002730112"/>
    <s v="Annual"/>
    <x v="10"/>
    <s v="Management"/>
    <s v="G"/>
    <s v="Yes"/>
    <n v="4"/>
    <s v="Reappoint Kost Forer Gabbay &amp; Kasierer as Auditors and Authorize Board to Fix Their Remuneration"/>
    <x v="2"/>
    <s v="For"/>
    <x v="1"/>
    <m/>
    <s v="No"/>
  </r>
  <r>
    <x v="44"/>
    <s v="Israel"/>
    <s v="IL0002730112"/>
    <s v="Annual"/>
    <x v="10"/>
    <s v="Management"/>
    <s v="G"/>
    <s v="No"/>
    <n v="5"/>
    <s v="Discuss Financial Statements and the Report of the Board for 2021"/>
    <x v="3"/>
    <s v="Non voting"/>
    <x v="2"/>
    <m/>
    <s v="No"/>
  </r>
  <r>
    <x v="44"/>
    <s v="Israel"/>
    <s v="IL0002730112"/>
    <s v="Annual"/>
    <x v="10"/>
    <s v="Management"/>
    <s v="G"/>
    <s v="Yes"/>
    <s v="1.a"/>
    <s v="Reelect David Kostman as Director"/>
    <x v="0"/>
    <s v="For"/>
    <x v="0"/>
    <s v="Non-independent and the Nomination Committee lacks sufficient independence. Director is considered overboarded."/>
    <s v="Yes"/>
  </r>
  <r>
    <x v="44"/>
    <s v="Israel"/>
    <s v="IL0002730112"/>
    <s v="Annual"/>
    <x v="10"/>
    <s v="Management"/>
    <s v="G"/>
    <s v="Yes"/>
    <s v="1.b"/>
    <s v="Reelect Rimon Ben-Shaoul as Director"/>
    <x v="0"/>
    <s v="For"/>
    <x v="0"/>
    <s v="Non-independent and Audit Committee lacks sufficient independence."/>
    <s v="Yes"/>
  </r>
  <r>
    <x v="44"/>
    <s v="Israel"/>
    <s v="IL0002730112"/>
    <s v="Annual"/>
    <x v="10"/>
    <s v="Management"/>
    <s v="G"/>
    <s v="Yes"/>
    <s v="1.c"/>
    <s v="Reelect Yehoshua (Shuki) Ehrlich as Director"/>
    <x v="0"/>
    <s v="For"/>
    <x v="1"/>
    <m/>
    <s v="No"/>
  </r>
  <r>
    <x v="44"/>
    <s v="Israel"/>
    <s v="IL0002730112"/>
    <s v="Annual"/>
    <x v="10"/>
    <s v="Management"/>
    <s v="G"/>
    <s v="Yes"/>
    <s v="1.d"/>
    <s v="Reelect Leo Apotheker as Director"/>
    <x v="0"/>
    <s v="For"/>
    <x v="1"/>
    <m/>
    <s v="No"/>
  </r>
  <r>
    <x v="44"/>
    <s v="Israel"/>
    <s v="IL0002730112"/>
    <s v="Annual"/>
    <x v="10"/>
    <s v="Management"/>
    <s v="G"/>
    <s v="Yes"/>
    <s v="1.e"/>
    <s v="Reelect Joseph (Joe) Cowan as Director"/>
    <x v="0"/>
    <s v="For"/>
    <x v="1"/>
    <m/>
    <s v="No"/>
  </r>
  <r>
    <x v="44"/>
    <s v="Israel"/>
    <s v="IL0002730112"/>
    <s v="Annual"/>
    <x v="1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44"/>
    <s v="Israel"/>
    <s v="IL0002730112"/>
    <s v="Annual"/>
    <x v="10"/>
    <s v="Management"/>
    <s v="G"/>
    <s v="Yes"/>
    <s v="B1"/>
    <s v="If you are an Interest Holder as defined in Section 1 of the Securities Law, 1968, vote FOR.  Otherwise, vote against."/>
    <x v="1"/>
    <s v="None"/>
    <x v="0"/>
    <m/>
    <s v="No"/>
  </r>
  <r>
    <x v="44"/>
    <s v="Israel"/>
    <s v="IL0002730112"/>
    <s v="Annual"/>
    <x v="10"/>
    <s v="Management"/>
    <s v="G"/>
    <s v="Yes"/>
    <s v="B2"/>
    <s v="If you are a Senior Officer as defined in Section 37(D) of the Securities Law, 1968, vote FOR. Otherwise, vote against."/>
    <x v="1"/>
    <s v="None"/>
    <x v="0"/>
    <m/>
    <s v="No"/>
  </r>
  <r>
    <x v="44"/>
    <s v="Israel"/>
    <s v="IL0002730112"/>
    <s v="Annual"/>
    <x v="1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45"/>
    <s v="China"/>
    <s v="CNE000001ND1"/>
    <s v="Special"/>
    <x v="10"/>
    <s v="Management"/>
    <s v="G"/>
    <s v="Yes"/>
    <n v="1"/>
    <s v="Approve Issuance of Medium-term Notes"/>
    <x v="1"/>
    <s v="For"/>
    <x v="1"/>
    <m/>
    <s v="No"/>
  </r>
  <r>
    <x v="46"/>
    <s v="India"/>
    <s v="INE669E01016"/>
    <s v="Annual"/>
    <x v="10"/>
    <s v="Management"/>
    <s v="G"/>
    <s v="Yes"/>
    <n v="1"/>
    <s v="Accept Financial Statements and Statutory Reports"/>
    <x v="3"/>
    <s v="For"/>
    <x v="1"/>
    <m/>
    <s v="No"/>
  </r>
  <r>
    <x v="46"/>
    <s v="India"/>
    <s v="INE669E01016"/>
    <s v="Annual"/>
    <x v="10"/>
    <s v="Management"/>
    <s v="G"/>
    <s v="Yes"/>
    <n v="2"/>
    <s v="Reelect Himanshu Kapania as Director"/>
    <x v="0"/>
    <s v="For"/>
    <x v="1"/>
    <m/>
    <s v="No"/>
  </r>
  <r>
    <x v="46"/>
    <s v="India"/>
    <s v="INE669E01016"/>
    <s v="Annual"/>
    <x v="10"/>
    <s v="Management"/>
    <s v="G"/>
    <s v="Yes"/>
    <n v="3"/>
    <s v="Reelect Sushil Agarwal as Director"/>
    <x v="0"/>
    <s v="For"/>
    <x v="1"/>
    <m/>
    <s v="No"/>
  </r>
  <r>
    <x v="46"/>
    <s v="India"/>
    <s v="INE669E01016"/>
    <s v="Annual"/>
    <x v="10"/>
    <s v="Management"/>
    <s v="G"/>
    <s v="Yes"/>
    <n v="4"/>
    <s v="Approve Remuneration of Cost Auditors"/>
    <x v="2"/>
    <s v="For"/>
    <x v="1"/>
    <m/>
    <s v="No"/>
  </r>
  <r>
    <x v="46"/>
    <s v="India"/>
    <s v="INE669E01016"/>
    <s v="Annual"/>
    <x v="10"/>
    <s v="Management"/>
    <s v="G"/>
    <s v="Yes"/>
    <n v="5"/>
    <s v="Approve Material Related Party Transactions with Indus Towers Limited"/>
    <x v="1"/>
    <s v="For"/>
    <x v="1"/>
    <m/>
    <s v="No"/>
  </r>
  <r>
    <x v="46"/>
    <s v="India"/>
    <s v="INE669E01016"/>
    <s v="Annual"/>
    <x v="10"/>
    <s v="Management"/>
    <s v="G"/>
    <s v="Yes"/>
    <n v="6"/>
    <s v="Elect Kumar Mangalam Birla as Director"/>
    <x v="0"/>
    <s v="For"/>
    <x v="0"/>
    <s v="Director is considered overboarded."/>
    <s v="Yes"/>
  </r>
  <r>
    <x v="46"/>
    <s v="India"/>
    <s v="INE669E01016"/>
    <s v="Annual"/>
    <x v="10"/>
    <s v="Management"/>
    <s v="G"/>
    <s v="Yes"/>
    <n v="7"/>
    <s v="Elect Sateesh Govinda Kamath as Director"/>
    <x v="0"/>
    <s v="For"/>
    <x v="1"/>
    <m/>
    <s v="No"/>
  </r>
  <r>
    <x v="47"/>
    <s v="India"/>
    <s v="INE423A01024"/>
    <s v="Annual"/>
    <x v="11"/>
    <s v="Management"/>
    <s v="G"/>
    <s v="Yes"/>
    <n v="1"/>
    <s v="Accept Financial Statements and Statutory Reports"/>
    <x v="3"/>
    <s v="For"/>
    <x v="0"/>
    <s v="Accuracy or reliability of the financial statements are of concern."/>
    <s v="Yes"/>
  </r>
  <r>
    <x v="47"/>
    <s v="India"/>
    <s v="INE423A01024"/>
    <s v="Annual"/>
    <x v="11"/>
    <s v="Management"/>
    <s v="G"/>
    <s v="Yes"/>
    <n v="2"/>
    <s v="Approve Dividend"/>
    <x v="1"/>
    <s v="For"/>
    <x v="1"/>
    <m/>
    <s v="No"/>
  </r>
  <r>
    <x v="47"/>
    <s v="India"/>
    <s v="INE423A01024"/>
    <s v="Annual"/>
    <x v="11"/>
    <s v="Management"/>
    <s v="G"/>
    <s v="Yes"/>
    <n v="3"/>
    <s v="Reelect Vinay Prakash as Director"/>
    <x v="0"/>
    <s v="For"/>
    <x v="1"/>
    <m/>
    <s v="No"/>
  </r>
  <r>
    <x v="47"/>
    <s v="India"/>
    <s v="INE423A01024"/>
    <s v="Annual"/>
    <x v="11"/>
    <s v="Management"/>
    <s v="G"/>
    <s v="Yes"/>
    <n v="4"/>
    <s v="Approve Reappointment and Remuneration of Gautam S. Adani as Executive Chairman"/>
    <x v="4"/>
    <s v="For"/>
    <x v="0"/>
    <s v="Excessive pay quantum. Poor pay disclosure."/>
    <s v="Yes"/>
  </r>
  <r>
    <x v="47"/>
    <s v="India"/>
    <s v="INE423A01024"/>
    <s v="Annual"/>
    <x v="11"/>
    <s v="Management"/>
    <s v="G"/>
    <s v="Yes"/>
    <n v="5"/>
    <s v="Approve Remuneration of Cost Auditors"/>
    <x v="2"/>
    <s v="For"/>
    <x v="1"/>
    <m/>
    <s v="No"/>
  </r>
  <r>
    <x v="47"/>
    <s v="India"/>
    <s v="INE423A01024"/>
    <s v="Annual"/>
    <x v="11"/>
    <s v="Management"/>
    <s v="G"/>
    <s v="Yes"/>
    <n v="6"/>
    <s v="Approve Material Related Party Transactions with AdaniConnex Private Limited"/>
    <x v="1"/>
    <s v="For"/>
    <x v="0"/>
    <s v="The proposed transaction is not in the best interest of existing shareholders."/>
    <s v="Yes"/>
  </r>
  <r>
    <x v="47"/>
    <s v="India"/>
    <s v="INE423A01024"/>
    <s v="Annual"/>
    <x v="11"/>
    <s v="Management"/>
    <s v="G"/>
    <s v="Yes"/>
    <n v="7"/>
    <s v="Approve Material Related Party Transactions with Adani Electricity Mumbai Limited"/>
    <x v="1"/>
    <s v="For"/>
    <x v="0"/>
    <s v="The proposed transaction is not in the best interest of existing shareholders."/>
    <s v="Yes"/>
  </r>
  <r>
    <x v="47"/>
    <s v="India"/>
    <s v="INE423A01024"/>
    <s v="Annual"/>
    <x v="11"/>
    <s v="Management"/>
    <s v="G"/>
    <s v="Yes"/>
    <n v="8"/>
    <s v="Approve Material Related Party Transactions with Adani Infra (India) Limited"/>
    <x v="1"/>
    <s v="For"/>
    <x v="0"/>
    <s v="The proposed transaction is not in the best interest of existing shareholders."/>
    <s v="Yes"/>
  </r>
  <r>
    <x v="47"/>
    <s v="India"/>
    <s v="INE423A01024"/>
    <s v="Annual"/>
    <x v="11"/>
    <s v="Management"/>
    <s v="G"/>
    <s v="Yes"/>
    <n v="9"/>
    <s v="Approve Material Related Party Transactions with Adani Power Limited"/>
    <x v="1"/>
    <s v="For"/>
    <x v="0"/>
    <s v="The proposed transaction is not in the best interest of existing shareholders."/>
    <s v="Yes"/>
  </r>
  <r>
    <x v="47"/>
    <s v="India"/>
    <s v="INE423A01024"/>
    <s v="Annual"/>
    <x v="11"/>
    <s v="Management"/>
    <s v="G"/>
    <s v="Yes"/>
    <n v="10"/>
    <s v="Approve Material Related Party Transactions with Mahan Energen Limited"/>
    <x v="1"/>
    <s v="For"/>
    <x v="1"/>
    <m/>
    <s v="No"/>
  </r>
  <r>
    <x v="47"/>
    <s v="India"/>
    <s v="INE423A01024"/>
    <s v="Annual"/>
    <x v="11"/>
    <s v="Management"/>
    <s v="G"/>
    <s v="Yes"/>
    <n v="11"/>
    <s v="Approve Material Related Party Transactions with Mumbai International Airport Limited"/>
    <x v="1"/>
    <s v="For"/>
    <x v="1"/>
    <m/>
    <s v="No"/>
  </r>
  <r>
    <x v="47"/>
    <s v="India"/>
    <s v="INE423A01024"/>
    <s v="Annual"/>
    <x v="11"/>
    <s v="Management"/>
    <s v="G"/>
    <s v="Yes"/>
    <n v="12"/>
    <s v="Approve Material Related Party Transactions with Mundra Solar Energy Limited"/>
    <x v="1"/>
    <s v="For"/>
    <x v="0"/>
    <s v="The proposed transaction is not in the best interest of existing shareholders."/>
    <s v="Yes"/>
  </r>
  <r>
    <x v="47"/>
    <s v="India"/>
    <s v="INE423A01024"/>
    <s v="Annual"/>
    <x v="11"/>
    <s v="Management"/>
    <s v="G"/>
    <s v="Yes"/>
    <n v="13"/>
    <s v="Approve Material Related Party Transactions with Mundra Solar PV Limited"/>
    <x v="1"/>
    <s v="For"/>
    <x v="0"/>
    <s v="The proposed transaction is not in the best interest of existing shareholders."/>
    <s v="Yes"/>
  </r>
  <r>
    <x v="47"/>
    <s v="India"/>
    <s v="INE423A01024"/>
    <s v="Annual"/>
    <x v="11"/>
    <s v="Management"/>
    <s v="G"/>
    <s v="Yes"/>
    <n v="14"/>
    <s v="Approve Material Related Party Transactions with Parsa Kente Collieries Limited"/>
    <x v="1"/>
    <s v="For"/>
    <x v="0"/>
    <s v="The proposed transaction is not in the best interest of existing shareholders."/>
    <s v="Yes"/>
  </r>
  <r>
    <x v="47"/>
    <s v="India"/>
    <s v="INE423A01024"/>
    <s v="Annual"/>
    <x v="11"/>
    <s v="Management"/>
    <s v="G"/>
    <s v="Yes"/>
    <n v="15"/>
    <s v="Approve Material Related Party Transactions of Adani Airport Holding Limited with Adani Properties Private Limited"/>
    <x v="1"/>
    <s v="For"/>
    <x v="0"/>
    <s v="The proposed transaction is not in the best interest of existing shareholders."/>
    <s v="Yes"/>
  </r>
  <r>
    <x v="47"/>
    <s v="India"/>
    <s v="INE423A01024"/>
    <s v="Annual"/>
    <x v="11"/>
    <s v="Management"/>
    <s v="G"/>
    <s v="Yes"/>
    <n v="16"/>
    <s v="Approve Material Related Party Transactions of Adani Airport Holding Limited with Mumbai International Airport Limited"/>
    <x v="1"/>
    <s v="For"/>
    <x v="0"/>
    <s v="There is a lack of disclosure around the proposed related-party transaction."/>
    <s v="Yes"/>
  </r>
  <r>
    <x v="47"/>
    <s v="India"/>
    <s v="INE423A01024"/>
    <s v="Annual"/>
    <x v="11"/>
    <s v="Management"/>
    <s v="G"/>
    <s v="Yes"/>
    <n v="17"/>
    <s v="Approve Material Related Party Transactions of Adani Global Pte. Ltd. with Adani Power (Jharkhand) Limited"/>
    <x v="1"/>
    <s v="For"/>
    <x v="1"/>
    <m/>
    <s v="No"/>
  </r>
  <r>
    <x v="47"/>
    <s v="India"/>
    <s v="INE423A01024"/>
    <s v="Annual"/>
    <x v="11"/>
    <s v="Management"/>
    <s v="G"/>
    <s v="Yes"/>
    <n v="18"/>
    <s v="Approve Material Related Party Transactions of Adani Infrastructure Pty Limited with Carmichael Rail Pty Limited"/>
    <x v="1"/>
    <s v="For"/>
    <x v="0"/>
    <s v="The proposed transaction is not in the best interest of existing shareholders."/>
    <s v="Yes"/>
  </r>
  <r>
    <x v="47"/>
    <s v="India"/>
    <s v="INE423A01024"/>
    <s v="Annual"/>
    <x v="11"/>
    <s v="Management"/>
    <s v="G"/>
    <s v="Yes"/>
    <n v="19"/>
    <s v="Approve Material Related Party Transactions of Adani Mining Pty Limited with Carmichael Rail Network Trust"/>
    <x v="1"/>
    <s v="For"/>
    <x v="0"/>
    <s v="The proposed transaction is not in the best interest of existing shareholders."/>
    <s v="Yes"/>
  </r>
  <r>
    <x v="47"/>
    <s v="India"/>
    <s v="INE423A01024"/>
    <s v="Annual"/>
    <x v="11"/>
    <s v="Management"/>
    <s v="G"/>
    <s v="Yes"/>
    <n v="20"/>
    <s v="Approve Material Related Party Transactions of Adani Mining Pty Limited with Carmichael Rail Ops Trust"/>
    <x v="1"/>
    <s v="For"/>
    <x v="1"/>
    <m/>
    <s v="No"/>
  </r>
  <r>
    <x v="47"/>
    <s v="India"/>
    <s v="INE423A01024"/>
    <s v="Annual"/>
    <x v="11"/>
    <s v="Management"/>
    <s v="G"/>
    <s v="Yes"/>
    <n v="21"/>
    <s v="Approve Material Related Party Transactions of Bowen Rail Company Pty Limited with Abbot Port Point Holdings Pte Ltd"/>
    <x v="1"/>
    <s v="For"/>
    <x v="0"/>
    <s v="The proposed transaction is not in the best interest of existing shareholders."/>
    <s v="Yes"/>
  </r>
  <r>
    <x v="47"/>
    <s v="India"/>
    <s v="INE423A01024"/>
    <s v="Annual"/>
    <x v="11"/>
    <s v="Management"/>
    <s v="G"/>
    <s v="Yes"/>
    <n v="22"/>
    <s v="Approve Material Related Party Transactions of Kutch Copper Limited with Adani Infra (India) Limited"/>
    <x v="1"/>
    <s v="For"/>
    <x v="0"/>
    <s v="The proposed transaction is not in the best interest of existing shareholders."/>
    <s v="Yes"/>
  </r>
  <r>
    <x v="47"/>
    <s v="India"/>
    <s v="INE423A01024"/>
    <s v="Annual"/>
    <x v="11"/>
    <s v="Management"/>
    <s v="G"/>
    <s v="Yes"/>
    <n v="23"/>
    <s v="Approve Material Related Party Transactions of Mumbai International Airport Limited with Airports Authority of India"/>
    <x v="1"/>
    <s v="For"/>
    <x v="1"/>
    <m/>
    <s v="No"/>
  </r>
  <r>
    <x v="47"/>
    <s v="India"/>
    <s v="INE423A01024"/>
    <s v="Annual"/>
    <x v="11"/>
    <s v="Management"/>
    <s v="G"/>
    <s v="Yes"/>
    <n v="24"/>
    <s v="Approve Material Related Party Transactions of Mumbai Windtech Limited with Adani Green Energy Limited"/>
    <x v="1"/>
    <s v="For"/>
    <x v="0"/>
    <s v="The proposed transaction is not in the best interest of existing shareholders."/>
    <s v="Yes"/>
  </r>
  <r>
    <x v="47"/>
    <s v="India"/>
    <s v="INE423A01024"/>
    <s v="Annual"/>
    <x v="11"/>
    <s v="Management"/>
    <s v="G"/>
    <s v="Yes"/>
    <n v="25"/>
    <s v="Approve Material Related Party Transactions of Panagarh Palsit Road Private Limited with Adani Road Transport Limited"/>
    <x v="1"/>
    <s v="For"/>
    <x v="0"/>
    <s v="The proposed transaction is not in the best interest of existing shareholders."/>
    <s v="Yes"/>
  </r>
  <r>
    <x v="47"/>
    <s v="India"/>
    <s v="INE423A01024"/>
    <s v="Annual"/>
    <x v="11"/>
    <s v="Management"/>
    <s v="G"/>
    <s v="Yes"/>
    <n v="26"/>
    <s v="Approve Material Related Party Transactions of Parsa Kente Collieries Limited with Rajasthan Rajya Vidyut Utpadan Nigam Limited"/>
    <x v="1"/>
    <s v="For"/>
    <x v="1"/>
    <m/>
    <s v="No"/>
  </r>
  <r>
    <x v="47"/>
    <s v="India"/>
    <s v="INE423A01024"/>
    <s v="Annual"/>
    <x v="11"/>
    <s v="Management"/>
    <s v="G"/>
    <s v="Yes"/>
    <n v="27"/>
    <s v="Approve Material Related Party Transactions of Queensland RIPA Trust with Carmichael Rail Network Trust"/>
    <x v="1"/>
    <s v="For"/>
    <x v="0"/>
    <s v="The proposed transaction is not in the best interest of existing shareholders."/>
    <s v="Yes"/>
  </r>
  <r>
    <x v="47"/>
    <s v="India"/>
    <s v="INE423A01024"/>
    <s v="Annual"/>
    <x v="11"/>
    <s v="Management"/>
    <s v="G"/>
    <s v="Yes"/>
    <n v="28"/>
    <s v="Approve Material Related Party Transactions of Vijayawada Bypass Project Private Limited with Adani Road Transport Limited"/>
    <x v="1"/>
    <s v="For"/>
    <x v="0"/>
    <s v="The proposed transaction is not in the best interest of existing shareholders."/>
    <s v="Yes"/>
  </r>
  <r>
    <x v="47"/>
    <s v="India"/>
    <s v="INE423A01024"/>
    <s v="Annual"/>
    <x v="11"/>
    <s v="Management"/>
    <s v="G"/>
    <s v="Yes"/>
    <n v="29"/>
    <s v="Approve Continuation of Directorship of Hemant Nerurkar as Non-Executive Independent Director"/>
    <x v="0"/>
    <s v="For"/>
    <x v="0"/>
    <s v="Director is considered overboarded."/>
    <s v="Yes"/>
  </r>
  <r>
    <x v="47"/>
    <s v="India"/>
    <s v="INE423A01024"/>
    <s v="Annual"/>
    <x v="11"/>
    <s v="Management"/>
    <s v="G"/>
    <s v="Yes"/>
    <n v="30"/>
    <s v="Approve Continuation of Directorship of V. Subramanian as Non-Executive Independent Director"/>
    <x v="0"/>
    <s v="For"/>
    <x v="1"/>
    <m/>
    <s v="No"/>
  </r>
  <r>
    <x v="48"/>
    <s v="USA"/>
    <s v="US05351W1036"/>
    <s v="Annual"/>
    <x v="11"/>
    <s v="Management"/>
    <s v="G"/>
    <s v="Yes"/>
    <n v="1.1000000000000001"/>
    <s v="Elect Director Ignacio S. Galan"/>
    <x v="0"/>
    <s v="For"/>
    <x v="1"/>
    <m/>
    <s v="No"/>
  </r>
  <r>
    <x v="48"/>
    <s v="USA"/>
    <s v="US05351W1036"/>
    <s v="Annual"/>
    <x v="11"/>
    <s v="Management"/>
    <s v="G"/>
    <s v="Yes"/>
    <n v="1.1000000000000001"/>
    <s v="Elect Director Agustin Delgado Martin"/>
    <x v="0"/>
    <s v="For"/>
    <x v="1"/>
    <m/>
    <s v="No"/>
  </r>
  <r>
    <x v="48"/>
    <s v="USA"/>
    <s v="US05351W1036"/>
    <s v="Annual"/>
    <x v="11"/>
    <s v="Management"/>
    <s v="G"/>
    <s v="Yes"/>
    <n v="1.1100000000000001"/>
    <s v="Elect Director Santiago Martinez Garrido"/>
    <x v="0"/>
    <s v="For"/>
    <x v="1"/>
    <m/>
    <s v="No"/>
  </r>
  <r>
    <x v="48"/>
    <s v="USA"/>
    <s v="US05351W1036"/>
    <s v="Annual"/>
    <x v="11"/>
    <s v="Management"/>
    <s v="G"/>
    <s v="Yes"/>
    <n v="1.1200000000000001"/>
    <s v="Elect Director Jose Sainz Armada"/>
    <x v="0"/>
    <s v="For"/>
    <x v="1"/>
    <m/>
    <s v="No"/>
  </r>
  <r>
    <x v="48"/>
    <s v="USA"/>
    <s v="US05351W1036"/>
    <s v="Annual"/>
    <x v="11"/>
    <s v="Management"/>
    <s v="G"/>
    <s v="Yes"/>
    <n v="1.1299999999999999"/>
    <s v="Elect Director Alan Solomont"/>
    <x v="0"/>
    <s v="For"/>
    <x v="1"/>
    <m/>
    <s v="No"/>
  </r>
  <r>
    <x v="48"/>
    <s v="USA"/>
    <s v="US05351W1036"/>
    <s v="Annual"/>
    <x v="11"/>
    <s v="Management"/>
    <s v="G"/>
    <s v="Yes"/>
    <n v="1.1399999999999999"/>
    <s v="Elect Director Camille Joseph Varlack"/>
    <x v="0"/>
    <s v="For"/>
    <x v="1"/>
    <m/>
    <s v="No"/>
  </r>
  <r>
    <x v="48"/>
    <s v="USA"/>
    <s v="US05351W1036"/>
    <s v="Annual"/>
    <x v="11"/>
    <s v="Management"/>
    <s v="G"/>
    <s v="Yes"/>
    <n v="1.2"/>
    <s v="Elect Director John Baldacci"/>
    <x v="0"/>
    <s v="For"/>
    <x v="1"/>
    <m/>
    <s v="No"/>
  </r>
  <r>
    <x v="48"/>
    <s v="USA"/>
    <s v="US05351W1036"/>
    <s v="Annual"/>
    <x v="11"/>
    <s v="Management"/>
    <s v="G"/>
    <s v="Yes"/>
    <n v="1.3"/>
    <s v="Elect Director Pedro Azagra Blazquez"/>
    <x v="0"/>
    <s v="For"/>
    <x v="1"/>
    <m/>
    <s v="No"/>
  </r>
  <r>
    <x v="48"/>
    <s v="USA"/>
    <s v="US05351W1036"/>
    <s v="Annual"/>
    <x v="11"/>
    <s v="Management"/>
    <s v="G"/>
    <s v="Yes"/>
    <n v="1.4"/>
    <s v="Elect Director Daniel Alcain Lopez"/>
    <x v="0"/>
    <s v="For"/>
    <x v="1"/>
    <m/>
    <s v="No"/>
  </r>
  <r>
    <x v="48"/>
    <s v="USA"/>
    <s v="US05351W1036"/>
    <s v="Annual"/>
    <x v="11"/>
    <s v="Management"/>
    <s v="G"/>
    <s v="Yes"/>
    <n v="1.5"/>
    <s v="Elect Director Maria Fatima Banez Garcia"/>
    <x v="0"/>
    <s v="For"/>
    <x v="1"/>
    <m/>
    <s v="No"/>
  </r>
  <r>
    <x v="48"/>
    <s v="USA"/>
    <s v="US05351W1036"/>
    <s v="Annual"/>
    <x v="11"/>
    <s v="Management"/>
    <s v="G"/>
    <s v="Yes"/>
    <n v="1.6"/>
    <s v="Elect Director Robert Duffy"/>
    <x v="0"/>
    <s v="For"/>
    <x v="1"/>
    <m/>
    <s v="No"/>
  </r>
  <r>
    <x v="48"/>
    <s v="USA"/>
    <s v="US05351W1036"/>
    <s v="Annual"/>
    <x v="11"/>
    <s v="Management"/>
    <s v="G"/>
    <s v="Yes"/>
    <n v="1.7"/>
    <s v="Elect Director Teresa Herbert"/>
    <x v="0"/>
    <s v="For"/>
    <x v="1"/>
    <m/>
    <s v="No"/>
  </r>
  <r>
    <x v="48"/>
    <s v="USA"/>
    <s v="US05351W1036"/>
    <s v="Annual"/>
    <x v="11"/>
    <s v="Management"/>
    <s v="G"/>
    <s v="Yes"/>
    <n v="1.8"/>
    <s v="Elect Director Patricia Jacobs"/>
    <x v="0"/>
    <s v="For"/>
    <x v="1"/>
    <m/>
    <s v="No"/>
  </r>
  <r>
    <x v="48"/>
    <s v="USA"/>
    <s v="US05351W1036"/>
    <s v="Annual"/>
    <x v="11"/>
    <s v="Management"/>
    <s v="G"/>
    <s v="Yes"/>
    <n v="1.9"/>
    <s v="Elect Director John Lahey"/>
    <x v="0"/>
    <s v="For"/>
    <x v="0"/>
    <s v="Lack of gender diversity."/>
    <s v="Yes"/>
  </r>
  <r>
    <x v="48"/>
    <s v="USA"/>
    <s v="US05351W1036"/>
    <s v="Annual"/>
    <x v="11"/>
    <s v="Management"/>
    <s v="G"/>
    <s v="Yes"/>
    <n v="2"/>
    <s v="Ratify KPMG LLP as Auditors"/>
    <x v="2"/>
    <s v="For"/>
    <x v="1"/>
    <m/>
    <s v="No"/>
  </r>
  <r>
    <x v="48"/>
    <s v="USA"/>
    <s v="US05351W1036"/>
    <s v="Annual"/>
    <x v="11"/>
    <s v="Management"/>
    <s v="G"/>
    <s v="Yes"/>
    <n v="3"/>
    <s v="Advisory Vote to Ratify Named Executive Officers' Compensation"/>
    <x v="1"/>
    <s v="For"/>
    <x v="0"/>
    <s v="Vesting of performance awards is less than three years. Majority of awards vest without reference to performance conditions."/>
    <s v="Yes"/>
  </r>
  <r>
    <x v="48"/>
    <s v="USA"/>
    <s v="US05351W1036"/>
    <s v="Annual"/>
    <x v="11"/>
    <s v="Management"/>
    <s v="G"/>
    <s v="Yes"/>
    <n v="4"/>
    <s v="Amend Bylaws Re: Committee Changes"/>
    <x v="1"/>
    <s v="For"/>
    <x v="1"/>
    <m/>
    <s v="No"/>
  </r>
  <r>
    <x v="49"/>
    <s v="USA"/>
    <s v="US21036P1084"/>
    <s v="Annual"/>
    <x v="11"/>
    <s v="Management"/>
    <s v="G"/>
    <s v="Yes"/>
    <n v="2"/>
    <s v="Ratify KPMG LLP as Auditors"/>
    <x v="2"/>
    <s v="For"/>
    <x v="1"/>
    <m/>
    <s v="No"/>
  </r>
  <r>
    <x v="49"/>
    <s v="USA"/>
    <s v="US21036P1084"/>
    <s v="Annual"/>
    <x v="11"/>
    <s v="Management"/>
    <s v="G"/>
    <s v="Yes"/>
    <n v="3"/>
    <s v="Advisory Vote to Ratify Named Executive Officers' Compensation"/>
    <x v="1"/>
    <s v="For"/>
    <x v="0"/>
    <s v="Majority of awards vest without reference to performance conditions."/>
    <s v="Yes"/>
  </r>
  <r>
    <x v="49"/>
    <s v="USA"/>
    <s v="US21036P1084"/>
    <s v="Annual"/>
    <x v="11"/>
    <s v="Management"/>
    <s v="G"/>
    <s v="Yes"/>
    <n v="4"/>
    <s v="Advisory Vote on Say on Pay Frequency"/>
    <x v="1"/>
    <s v="One Year"/>
    <x v="4"/>
    <m/>
    <s v="No"/>
  </r>
  <r>
    <x v="49"/>
    <s v="USA"/>
    <s v="US21036P1084"/>
    <s v="Annual"/>
    <x v="11"/>
    <s v="Shareholder"/>
    <s v="E"/>
    <s v="Yes"/>
    <n v="5"/>
    <s v="Disclose GHG Emissions Reductions Targets"/>
    <x v="1"/>
    <s v="Against"/>
    <x v="1"/>
    <s v="We will support proposals that seek to promote greater disclosure and transparency in corporate environmental policies as long as: a) the issues are not already effectively dealt with through legislation or regulation; b) the company has not already responded in a sufficient manner; and c) the proposal is not unduly burdensome or overly prescriptive."/>
    <s v="Yes"/>
  </r>
  <r>
    <x v="49"/>
    <s v="USA"/>
    <s v="US21036P1084"/>
    <s v="Annual"/>
    <x v="11"/>
    <s v="Shareholder"/>
    <s v="E"/>
    <s v="Yes"/>
    <n v="6"/>
    <s v="Report on Support for a Circular Economy for Packaging"/>
    <x v="3"/>
    <s v="Against"/>
    <x v="1"/>
    <s v="Additional disclosure on the company's efforts to support a circular economy for packaging would allow shareholders to better assess the company's management of related risks."/>
    <s v="Yes"/>
  </r>
  <r>
    <x v="49"/>
    <s v="USA"/>
    <s v="US21036P1084"/>
    <s v="Annual"/>
    <x v="11"/>
    <s v="Management"/>
    <s v="G"/>
    <s v="Yes"/>
    <s v="1a"/>
    <s v="Elect Director Christy Clark"/>
    <x v="0"/>
    <s v="For"/>
    <x v="1"/>
    <m/>
    <s v="No"/>
  </r>
  <r>
    <x v="49"/>
    <s v="USA"/>
    <s v="US21036P1084"/>
    <s v="Annual"/>
    <x v="11"/>
    <s v="Management"/>
    <s v="G"/>
    <s v="Yes"/>
    <s v="1b"/>
    <s v="Elect Director Jennifer M. Daniels"/>
    <x v="0"/>
    <s v="For"/>
    <x v="1"/>
    <m/>
    <s v="No"/>
  </r>
  <r>
    <x v="49"/>
    <s v="USA"/>
    <s v="US21036P1084"/>
    <s v="Annual"/>
    <x v="11"/>
    <s v="Management"/>
    <s v="G"/>
    <s v="Yes"/>
    <s v="1c"/>
    <s v="Elect Director Nicholas I. Fink"/>
    <x v="0"/>
    <s v="For"/>
    <x v="1"/>
    <m/>
    <s v="No"/>
  </r>
  <r>
    <x v="49"/>
    <s v="USA"/>
    <s v="US21036P1084"/>
    <s v="Annual"/>
    <x v="11"/>
    <s v="Management"/>
    <s v="G"/>
    <s v="Yes"/>
    <s v="1d"/>
    <s v="Elect Director Ernesto M. Hernandez"/>
    <x v="0"/>
    <s v="For"/>
    <x v="1"/>
    <m/>
    <s v="No"/>
  </r>
  <r>
    <x v="49"/>
    <s v="USA"/>
    <s v="US21036P1084"/>
    <s v="Annual"/>
    <x v="11"/>
    <s v="Management"/>
    <s v="G"/>
    <s v="Yes"/>
    <s v="1e"/>
    <s v="Elect Director Susan Somersille Johnson"/>
    <x v="0"/>
    <s v="For"/>
    <x v="1"/>
    <m/>
    <s v="No"/>
  </r>
  <r>
    <x v="49"/>
    <s v="USA"/>
    <s v="US21036P1084"/>
    <s v="Annual"/>
    <x v="11"/>
    <s v="Management"/>
    <s v="G"/>
    <s v="Yes"/>
    <s v="1f"/>
    <s v="Elect Director Jose Manuel Madero Garza"/>
    <x v="0"/>
    <s v="For"/>
    <x v="1"/>
    <m/>
    <s v="No"/>
  </r>
  <r>
    <x v="49"/>
    <s v="USA"/>
    <s v="US21036P1084"/>
    <s v="Annual"/>
    <x v="11"/>
    <s v="Management"/>
    <s v="G"/>
    <s v="Yes"/>
    <s v="1g"/>
    <s v="Elect Director Daniel J. McCarthy"/>
    <x v="0"/>
    <s v="For"/>
    <x v="1"/>
    <m/>
    <s v="No"/>
  </r>
  <r>
    <x v="49"/>
    <s v="USA"/>
    <s v="US21036P1084"/>
    <s v="Annual"/>
    <x v="11"/>
    <s v="Management"/>
    <s v="G"/>
    <s v="Yes"/>
    <s v="1h"/>
    <s v="Elect Director William A. Newlands"/>
    <x v="0"/>
    <s v="For"/>
    <x v="1"/>
    <m/>
    <s v="No"/>
  </r>
  <r>
    <x v="49"/>
    <s v="USA"/>
    <s v="US21036P1084"/>
    <s v="Annual"/>
    <x v="11"/>
    <s v="Management"/>
    <s v="G"/>
    <s v="Yes"/>
    <s v="1i"/>
    <s v="Elect Director Richard Sands"/>
    <x v="0"/>
    <s v="For"/>
    <x v="1"/>
    <m/>
    <s v="No"/>
  </r>
  <r>
    <x v="49"/>
    <s v="USA"/>
    <s v="US21036P1084"/>
    <s v="Annual"/>
    <x v="11"/>
    <s v="Management"/>
    <s v="G"/>
    <s v="Yes"/>
    <s v="1j"/>
    <s v="Elect Director Robert Sands"/>
    <x v="0"/>
    <s v="For"/>
    <x v="1"/>
    <m/>
    <s v="No"/>
  </r>
  <r>
    <x v="49"/>
    <s v="USA"/>
    <s v="US21036P1084"/>
    <s v="Annual"/>
    <x v="11"/>
    <s v="Management"/>
    <s v="G"/>
    <s v="Yes"/>
    <s v="1k"/>
    <s v="Elect Director Judy A. Schmeling"/>
    <x v="0"/>
    <s v="For"/>
    <x v="1"/>
    <m/>
    <s v="No"/>
  </r>
  <r>
    <x v="50"/>
    <s v="USA"/>
    <s v="US30225T1025"/>
    <s v="Special"/>
    <x v="11"/>
    <s v="Management"/>
    <s v="G"/>
    <s v="Yes"/>
    <n v="1"/>
    <s v="Issue Shares in Connection with Merger"/>
    <x v="1"/>
    <s v="For"/>
    <x v="1"/>
    <m/>
    <s v="No"/>
  </r>
  <r>
    <x v="50"/>
    <s v="USA"/>
    <s v="US30225T1025"/>
    <s v="Special"/>
    <x v="11"/>
    <s v="Management"/>
    <s v="G"/>
    <s v="Yes"/>
    <n v="2"/>
    <s v="Adjourn Meeting"/>
    <x v="1"/>
    <s v="For"/>
    <x v="1"/>
    <m/>
    <s v="No"/>
  </r>
  <r>
    <x v="51"/>
    <s v="China"/>
    <s v="CNE100003G67"/>
    <s v="Special"/>
    <x v="11"/>
    <s v="Management"/>
    <s v="G"/>
    <s v="Yes"/>
    <n v="1"/>
    <s v="Elect Kong Yu as Independent Director"/>
    <x v="0"/>
    <s v="For"/>
    <x v="1"/>
    <m/>
    <s v="No"/>
  </r>
  <r>
    <x v="51"/>
    <s v="China"/>
    <s v="CNE100003G67"/>
    <s v="Special"/>
    <x v="11"/>
    <s v="Management"/>
    <s v="G"/>
    <s v="Yes"/>
    <n v="2"/>
    <s v="Approve Completion of Raised Funds Investment Project and Use of Excess Raised Funds to Replenish Working Capital"/>
    <x v="1"/>
    <s v="For"/>
    <x v="1"/>
    <m/>
    <s v="No"/>
  </r>
  <r>
    <x v="52"/>
    <s v="China"/>
    <s v="CNE000000KF4"/>
    <s v="Special"/>
    <x v="11"/>
    <s v="Management"/>
    <s v="G"/>
    <s v="Yes"/>
    <n v="1"/>
    <s v="Elect Li Yuan as Non-Independent Director"/>
    <x v="0"/>
    <s v="For"/>
    <x v="1"/>
    <m/>
    <s v="No"/>
  </r>
  <r>
    <x v="53"/>
    <s v="China"/>
    <s v="CNE100000PP1"/>
    <s v="Extraordinary Shareholders"/>
    <x v="11"/>
    <s v="Management"/>
    <s v="G"/>
    <s v="Yes"/>
    <n v="1"/>
    <s v="Approve Provision of Full Guarantees and Issuance of Letters of Guarantee on Behalf of Majority-Owned Subsidiaries in South Africa"/>
    <x v="1"/>
    <s v="For"/>
    <x v="0"/>
    <s v="Terms of the guarantee are deemed not to be in the best interest of shareholders."/>
    <s v="Yes"/>
  </r>
  <r>
    <x v="53"/>
    <s v="China"/>
    <s v="CNE100000PP1"/>
    <s v="Extraordinary Shareholders"/>
    <x v="11"/>
    <s v="Management"/>
    <s v="G"/>
    <s v="Yes"/>
    <n v="2"/>
    <s v="Approve Variation of Guarantee for the Wind Turbines Supply and Installation Contract and Service Contract of Goldwind New Energy South Africa (PTY) Ltd."/>
    <x v="1"/>
    <s v="For"/>
    <x v="0"/>
    <s v="Terms of the guarantee are deemed not to be in the best interest of shareholders."/>
    <s v="Yes"/>
  </r>
  <r>
    <x v="53"/>
    <s v="China"/>
    <s v="CNE100000PP1"/>
    <s v="Extraordinary Shareholders"/>
    <x v="11"/>
    <s v="Management"/>
    <s v="G"/>
    <s v="Yes"/>
    <n v="3"/>
    <s v="Elect Liu Rixin as Director"/>
    <x v="0"/>
    <s v="For"/>
    <x v="1"/>
    <m/>
    <s v="No"/>
  </r>
  <r>
    <x v="54"/>
    <s v="Jersey"/>
    <s v="GB00B19NLV48"/>
    <s v="Annual"/>
    <x v="12"/>
    <s v="Management"/>
    <s v="G"/>
    <s v="Yes"/>
    <n v="1"/>
    <s v="Accept Financial Statements and Statutory Reports"/>
    <x v="3"/>
    <s v="For"/>
    <x v="1"/>
    <m/>
    <s v="No"/>
  </r>
  <r>
    <x v="54"/>
    <s v="Jersey"/>
    <s v="GB00B19NLV48"/>
    <s v="Annual"/>
    <x v="12"/>
    <s v="Management"/>
    <s v="G"/>
    <s v="Yes"/>
    <n v="2"/>
    <s v="Approve Remuneration Report"/>
    <x v="3"/>
    <s v="For"/>
    <x v="1"/>
    <m/>
    <s v="No"/>
  </r>
  <r>
    <x v="54"/>
    <s v="Jersey"/>
    <s v="GB00B19NLV48"/>
    <s v="Annual"/>
    <x v="12"/>
    <s v="Management"/>
    <s v="G"/>
    <s v="Yes"/>
    <n v="3"/>
    <s v="Approve Remuneration Policy"/>
    <x v="4"/>
    <s v="For"/>
    <x v="1"/>
    <m/>
    <s v="No"/>
  </r>
  <r>
    <x v="54"/>
    <s v="Jersey"/>
    <s v="GB00B19NLV48"/>
    <s v="Annual"/>
    <x v="12"/>
    <s v="Management"/>
    <s v="G"/>
    <s v="Yes"/>
    <n v="4"/>
    <s v="Elect Craig Boundy as Director"/>
    <x v="0"/>
    <s v="For"/>
    <x v="1"/>
    <m/>
    <s v="No"/>
  </r>
  <r>
    <x v="54"/>
    <s v="Jersey"/>
    <s v="GB00B19NLV48"/>
    <s v="Annual"/>
    <x v="12"/>
    <s v="Management"/>
    <s v="G"/>
    <s v="Yes"/>
    <n v="5"/>
    <s v="Elect Kathleen DeRose as Director"/>
    <x v="0"/>
    <s v="For"/>
    <x v="1"/>
    <m/>
    <s v="No"/>
  </r>
  <r>
    <x v="54"/>
    <s v="Jersey"/>
    <s v="GB00B19NLV48"/>
    <s v="Annual"/>
    <x v="12"/>
    <s v="Management"/>
    <s v="G"/>
    <s v="Yes"/>
    <n v="6"/>
    <s v="Elect Esther Lee as Director"/>
    <x v="0"/>
    <s v="For"/>
    <x v="1"/>
    <m/>
    <s v="No"/>
  </r>
  <r>
    <x v="54"/>
    <s v="Jersey"/>
    <s v="GB00B19NLV48"/>
    <s v="Annual"/>
    <x v="12"/>
    <s v="Management"/>
    <s v="G"/>
    <s v="Yes"/>
    <n v="7"/>
    <s v="Elect Louise Pentland as Director"/>
    <x v="0"/>
    <s v="For"/>
    <x v="1"/>
    <m/>
    <s v="No"/>
  </r>
  <r>
    <x v="54"/>
    <s v="Jersey"/>
    <s v="GB00B19NLV48"/>
    <s v="Annual"/>
    <x v="12"/>
    <s v="Management"/>
    <s v="G"/>
    <s v="Yes"/>
    <n v="8"/>
    <s v="Re-elect Alison Brittain as Director"/>
    <x v="0"/>
    <s v="For"/>
    <x v="1"/>
    <m/>
    <s v="No"/>
  </r>
  <r>
    <x v="54"/>
    <s v="Jersey"/>
    <s v="GB00B19NLV48"/>
    <s v="Annual"/>
    <x v="12"/>
    <s v="Management"/>
    <s v="G"/>
    <s v="Yes"/>
    <n v="9"/>
    <s v="Re-elect Brian Cassin as Director"/>
    <x v="0"/>
    <s v="For"/>
    <x v="1"/>
    <m/>
    <s v="No"/>
  </r>
  <r>
    <x v="54"/>
    <s v="Jersey"/>
    <s v="GB00B19NLV48"/>
    <s v="Annual"/>
    <x v="12"/>
    <s v="Management"/>
    <s v="G"/>
    <s v="Yes"/>
    <n v="10"/>
    <s v="Re-elect Caroline Donahue as Director"/>
    <x v="0"/>
    <s v="For"/>
    <x v="1"/>
    <m/>
    <s v="No"/>
  </r>
  <r>
    <x v="54"/>
    <s v="Jersey"/>
    <s v="GB00B19NLV48"/>
    <s v="Annual"/>
    <x v="12"/>
    <s v="Management"/>
    <s v="G"/>
    <s v="Yes"/>
    <n v="11"/>
    <s v="Re-elect Luiz Fleury as Director"/>
    <x v="0"/>
    <s v="For"/>
    <x v="1"/>
    <m/>
    <s v="No"/>
  </r>
  <r>
    <x v="54"/>
    <s v="Jersey"/>
    <s v="GB00B19NLV48"/>
    <s v="Annual"/>
    <x v="12"/>
    <s v="Management"/>
    <s v="G"/>
    <s v="Yes"/>
    <n v="12"/>
    <s v="Re-elect Jonathan Howell as Director"/>
    <x v="0"/>
    <s v="For"/>
    <x v="1"/>
    <m/>
    <s v="No"/>
  </r>
  <r>
    <x v="54"/>
    <s v="Jersey"/>
    <s v="GB00B19NLV48"/>
    <s v="Annual"/>
    <x v="12"/>
    <s v="Management"/>
    <s v="G"/>
    <s v="Yes"/>
    <n v="13"/>
    <s v="Re-elect Lloyd Pitchford as Director"/>
    <x v="0"/>
    <s v="For"/>
    <x v="1"/>
    <m/>
    <s v="No"/>
  </r>
  <r>
    <x v="54"/>
    <s v="Jersey"/>
    <s v="GB00B19NLV48"/>
    <s v="Annual"/>
    <x v="12"/>
    <s v="Management"/>
    <s v="G"/>
    <s v="Yes"/>
    <n v="14"/>
    <s v="Re-elect Mike Rogers as Director"/>
    <x v="0"/>
    <s v="For"/>
    <x v="0"/>
    <s v="Lack of gender diversity."/>
    <s v="Yes"/>
  </r>
  <r>
    <x v="54"/>
    <s v="Jersey"/>
    <s v="GB00B19NLV48"/>
    <s v="Annual"/>
    <x v="12"/>
    <s v="Management"/>
    <s v="G"/>
    <s v="Yes"/>
    <n v="15"/>
    <s v="Reappoint KPMG LLP as Auditors"/>
    <x v="2"/>
    <s v="For"/>
    <x v="1"/>
    <m/>
    <s v="No"/>
  </r>
  <r>
    <x v="54"/>
    <s v="Jersey"/>
    <s v="GB00B19NLV48"/>
    <s v="Annual"/>
    <x v="12"/>
    <s v="Management"/>
    <s v="G"/>
    <s v="Yes"/>
    <n v="16"/>
    <s v="Authorise Board to Fix Remuneration of Auditors"/>
    <x v="2"/>
    <s v="For"/>
    <x v="1"/>
    <m/>
    <s v="No"/>
  </r>
  <r>
    <x v="54"/>
    <s v="Jersey"/>
    <s v="GB00B19NLV48"/>
    <s v="Annual"/>
    <x v="12"/>
    <s v="Management"/>
    <s v="G"/>
    <s v="Yes"/>
    <n v="17"/>
    <s v="Authorise Issue of Equity"/>
    <x v="1"/>
    <s v="For"/>
    <x v="0"/>
    <s v="Share issuances with pre-emption rights exceeding 20% of issued share capital are deemed overly dilutive."/>
    <s v="Yes"/>
  </r>
  <r>
    <x v="54"/>
    <s v="Jersey"/>
    <s v="GB00B19NLV48"/>
    <s v="Annual"/>
    <x v="12"/>
    <s v="Management"/>
    <s v="G"/>
    <s v="Yes"/>
    <n v="18"/>
    <s v="Authorise Issue of Equity without Pre-emptive Rights"/>
    <x v="1"/>
    <s v="For"/>
    <x v="0"/>
    <s v="Share issuances without pre-emption rights exceeding 10% of issued share capital are deemed overly dilutive."/>
    <s v="Yes"/>
  </r>
  <r>
    <x v="54"/>
    <s v="Jersey"/>
    <s v="GB00B19NLV48"/>
    <s v="Annual"/>
    <x v="12"/>
    <s v="Management"/>
    <s v="G"/>
    <s v="Yes"/>
    <n v="19"/>
    <s v="Authorise Issue of Equity without Pre-emptive Rights in Connection with an Acquisition or Other Capital Investment"/>
    <x v="1"/>
    <s v="For"/>
    <x v="0"/>
    <s v="Share issuances without pre-emption rights exceeding 10% of issued share capital are deemed overly dilutive."/>
    <s v="Yes"/>
  </r>
  <r>
    <x v="54"/>
    <s v="Jersey"/>
    <s v="GB00B19NLV48"/>
    <s v="Annual"/>
    <x v="12"/>
    <s v="Management"/>
    <s v="G"/>
    <s v="Yes"/>
    <n v="20"/>
    <s v="Authorise Market Purchase of Ordinary Shares"/>
    <x v="1"/>
    <s v="For"/>
    <x v="1"/>
    <m/>
    <s v="No"/>
  </r>
  <r>
    <x v="55"/>
    <s v="South Africa"/>
    <s v="ZAE000179420"/>
    <s v="Special"/>
    <x v="12"/>
    <s v="Management"/>
    <s v="S"/>
    <s v="Yes"/>
    <n v="1"/>
    <s v="Approve Financial Assistance in Terms of Section 44 of the Companies Act"/>
    <x v="1"/>
    <s v="For"/>
    <x v="1"/>
    <m/>
    <s v="No"/>
  </r>
  <r>
    <x v="56"/>
    <s v="Hong Kong"/>
    <s v="HK0823032773"/>
    <s v="Annual"/>
    <x v="12"/>
    <s v="Management"/>
    <s v="G"/>
    <s v="Yes"/>
    <n v="3.1"/>
    <s v="Elect Nicholas Charles Allen as Director"/>
    <x v="0"/>
    <s v="For"/>
    <x v="0"/>
    <s v="Lack of gender diversity."/>
    <s v="Yes"/>
  </r>
  <r>
    <x v="56"/>
    <s v="Hong Kong"/>
    <s v="HK0823032773"/>
    <s v="Annual"/>
    <x v="12"/>
    <s v="Management"/>
    <s v="G"/>
    <s v="Yes"/>
    <n v="3.2"/>
    <s v="Elect Christopher John Brooke as Director"/>
    <x v="0"/>
    <s v="For"/>
    <x v="1"/>
    <m/>
    <s v="No"/>
  </r>
  <r>
    <x v="56"/>
    <s v="Hong Kong"/>
    <s v="HK0823032773"/>
    <s v="Annual"/>
    <x v="12"/>
    <s v="Management"/>
    <s v="G"/>
    <s v="Yes"/>
    <n v="3.3"/>
    <s v="Elect Poh Lee Tan as Director"/>
    <x v="0"/>
    <s v="For"/>
    <x v="1"/>
    <m/>
    <s v="No"/>
  </r>
  <r>
    <x v="56"/>
    <s v="Hong Kong"/>
    <s v="HK0823032773"/>
    <s v="Annual"/>
    <x v="12"/>
    <s v="Management"/>
    <s v="G"/>
    <s v="Yes"/>
    <n v="4"/>
    <s v="Elect Melissa Wu Mao Chin as Director"/>
    <x v="0"/>
    <s v="For"/>
    <x v="1"/>
    <m/>
    <s v="No"/>
  </r>
  <r>
    <x v="56"/>
    <s v="Hong Kong"/>
    <s v="HK0823032773"/>
    <s v="Annual"/>
    <x v="12"/>
    <s v="Management"/>
    <s v="G"/>
    <s v="Yes"/>
    <n v="5"/>
    <s v="Authorize Repurchase of Issued Units"/>
    <x v="1"/>
    <s v="For"/>
    <x v="1"/>
    <m/>
    <s v="No"/>
  </r>
  <r>
    <x v="57"/>
    <s v="Singapore"/>
    <s v="SG2C32962814"/>
    <s v="Annual"/>
    <x v="12"/>
    <s v="Management"/>
    <s v="G"/>
    <s v="Yes"/>
    <n v="1"/>
    <s v="Adopt Report of the Trustee, Statement by the Manager, Audited Financial Statements, and Auditor's Report"/>
    <x v="3"/>
    <s v="For"/>
    <x v="1"/>
    <m/>
    <s v="No"/>
  </r>
  <r>
    <x v="57"/>
    <s v="Singapore"/>
    <s v="SG2C32962814"/>
    <s v="Annual"/>
    <x v="12"/>
    <s v="Management"/>
    <s v="G"/>
    <s v="Yes"/>
    <n v="2"/>
    <s v="Approve PricewaterhouseCoopers LLP as Auditors and Authorize Manager to Fix Their Remuneration"/>
    <x v="2"/>
    <s v="For"/>
    <x v="1"/>
    <m/>
    <s v="No"/>
  </r>
  <r>
    <x v="57"/>
    <s v="Singapore"/>
    <s v="SG2C32962814"/>
    <s v="Annual"/>
    <x v="12"/>
    <s v="Management"/>
    <s v="G"/>
    <s v="Yes"/>
    <n v="3"/>
    <s v="Approve Issuance of Equity or Equity-Linked Securities with or without Preemptive Rights"/>
    <x v="1"/>
    <s v="For"/>
    <x v="0"/>
    <s v="Share issuances with pre-emption rights exceeding 20% of issued share capital are deemed overly dilutive."/>
    <s v="Yes"/>
  </r>
  <r>
    <x v="58"/>
    <s v="Singapore"/>
    <s v="SG1DH9000006"/>
    <s v="Annual"/>
    <x v="12"/>
    <s v="Management"/>
    <s v="G"/>
    <s v="Yes"/>
    <n v="1"/>
    <s v="Adopt Report of the Trustee-Manager, Statement by the Trustee-Manager, and Audited Financial Statements and Auditors' Report"/>
    <x v="3"/>
    <s v="For"/>
    <x v="1"/>
    <m/>
    <s v="No"/>
  </r>
  <r>
    <x v="58"/>
    <s v="Singapore"/>
    <s v="SG1DH9000006"/>
    <s v="Annual"/>
    <x v="12"/>
    <s v="Management"/>
    <s v="G"/>
    <s v="Yes"/>
    <n v="2"/>
    <s v="Approve Deloitte &amp; Touche LLP Auditors and Authorize Directors of the Trustee-Manager to Fix Their Remuneration"/>
    <x v="0"/>
    <s v="For"/>
    <x v="1"/>
    <m/>
    <s v="No"/>
  </r>
  <r>
    <x v="58"/>
    <s v="Singapore"/>
    <s v="SG1DH9000006"/>
    <s v="Annual"/>
    <x v="12"/>
    <s v="Management"/>
    <s v="G"/>
    <s v="Yes"/>
    <n v="3"/>
    <s v="Approve Issuance of Equity or Equity-Linked Securities with or without Preemptive Rights"/>
    <x v="1"/>
    <s v="For"/>
    <x v="0"/>
    <s v="Share issuances with pre-emption rights exceeding 20% of issued share capital are deemed overly dilutive."/>
    <s v="Yes"/>
  </r>
  <r>
    <x v="59"/>
    <s v="Singapore"/>
    <s v="SG1DH9000006"/>
    <s v="Annual"/>
    <x v="12"/>
    <s v="Management"/>
    <s v="G"/>
    <s v="Yes"/>
    <n v="1"/>
    <s v="Adopt Directors' Statement, Audited Financial Statements of the Trustee-Manager, and Independent Auditors' Reports"/>
    <x v="0"/>
    <s v="For"/>
    <x v="1"/>
    <m/>
    <s v="No"/>
  </r>
  <r>
    <x v="59"/>
    <s v="Singapore"/>
    <s v="SG1DH9000006"/>
    <s v="Annual"/>
    <x v="12"/>
    <s v="Management"/>
    <s v="G"/>
    <s v="Yes"/>
    <n v="2"/>
    <s v="Approve Directors' Fees"/>
    <x v="0"/>
    <s v="For"/>
    <x v="1"/>
    <m/>
    <s v="No"/>
  </r>
  <r>
    <x v="59"/>
    <s v="Singapore"/>
    <s v="SG1DH9000006"/>
    <s v="Annual"/>
    <x v="12"/>
    <s v="Management"/>
    <s v="G"/>
    <s v="Yes"/>
    <n v="3"/>
    <s v="Approve Deloitte &amp; Touche LLP Auditors and Authorize Directors of the Trustee-Manager to Fix Their Remuneration"/>
    <x v="0"/>
    <s v="For"/>
    <x v="1"/>
    <m/>
    <s v="No"/>
  </r>
  <r>
    <x v="59"/>
    <s v="Singapore"/>
    <s v="SG1DH9000006"/>
    <s v="Annual"/>
    <x v="12"/>
    <s v="Management"/>
    <s v="G"/>
    <s v="Yes"/>
    <n v="4"/>
    <s v="Elect Chaly Mah Chee Kheong as Director of the Trustee-Manager"/>
    <x v="0"/>
    <s v="For"/>
    <x v="1"/>
    <m/>
    <s v="No"/>
  </r>
  <r>
    <x v="59"/>
    <s v="Singapore"/>
    <s v="SG1DH9000006"/>
    <s v="Annual"/>
    <x v="12"/>
    <s v="Management"/>
    <s v="G"/>
    <s v="Yes"/>
    <n v="5"/>
    <s v="Elect William Woo Siew Wing as Director of the Trustee-Manager"/>
    <x v="0"/>
    <s v="For"/>
    <x v="1"/>
    <m/>
    <s v="No"/>
  </r>
  <r>
    <x v="59"/>
    <s v="Singapore"/>
    <s v="SG1DH9000006"/>
    <s v="Annual"/>
    <x v="12"/>
    <s v="Management"/>
    <s v="G"/>
    <s v="Yes"/>
    <n v="6"/>
    <s v="Elect Tong Yew Heng as Director of the Trustee-Manager"/>
    <x v="0"/>
    <s v="For"/>
    <x v="1"/>
    <m/>
    <s v="No"/>
  </r>
  <r>
    <x v="59"/>
    <s v="Singapore"/>
    <s v="SG1DH9000006"/>
    <s v="Annual"/>
    <x v="12"/>
    <s v="Management"/>
    <s v="G"/>
    <s v="Yes"/>
    <n v="7"/>
    <s v="Elect Quah Kung Yang as Director of the Trustee-Manager"/>
    <x v="0"/>
    <s v="For"/>
    <x v="1"/>
    <m/>
    <s v="No"/>
  </r>
  <r>
    <x v="60"/>
    <s v="Singapore"/>
    <s v="SG1N89910219"/>
    <s v="Annual"/>
    <x v="12"/>
    <s v="Management"/>
    <s v="G"/>
    <s v="Yes"/>
    <n v="1"/>
    <s v="Adopt Financial Statements and Directors' and Auditors' Reports"/>
    <x v="0"/>
    <s v="For"/>
    <x v="1"/>
    <m/>
    <s v="No"/>
  </r>
  <r>
    <x v="60"/>
    <s v="Singapore"/>
    <s v="SG1N89910219"/>
    <s v="Annual"/>
    <x v="12"/>
    <s v="Management"/>
    <s v="G"/>
    <s v="Yes"/>
    <n v="2"/>
    <s v="Approve Final Dividend"/>
    <x v="1"/>
    <s v="For"/>
    <x v="1"/>
    <m/>
    <s v="No"/>
  </r>
  <r>
    <x v="60"/>
    <s v="Singapore"/>
    <s v="SG1N89910219"/>
    <s v="Annual"/>
    <x v="12"/>
    <s v="Management"/>
    <s v="G"/>
    <s v="Yes"/>
    <n v="3"/>
    <s v="Elect Bob Tan Beng Hai as Director"/>
    <x v="0"/>
    <s v="For"/>
    <x v="1"/>
    <m/>
    <s v="No"/>
  </r>
  <r>
    <x v="60"/>
    <s v="Singapore"/>
    <s v="SG1N89910219"/>
    <s v="Annual"/>
    <x v="12"/>
    <s v="Management"/>
    <s v="G"/>
    <s v="Yes"/>
    <n v="4"/>
    <s v="Approve Directors' Fees"/>
    <x v="0"/>
    <s v="For"/>
    <x v="1"/>
    <m/>
    <s v="No"/>
  </r>
  <r>
    <x v="60"/>
    <s v="Singapore"/>
    <s v="SG1N89910219"/>
    <s v="Annual"/>
    <x v="12"/>
    <s v="Management"/>
    <s v="G"/>
    <s v="Yes"/>
    <n v="5"/>
    <s v="Approve Deloitte &amp; Touche LLP as Auditors and Authorize Board to Fix Their Remuneration"/>
    <x v="2"/>
    <s v="For"/>
    <x v="1"/>
    <m/>
    <s v="No"/>
  </r>
  <r>
    <x v="60"/>
    <s v="Singapore"/>
    <s v="SG1N89910219"/>
    <s v="Annual"/>
    <x v="12"/>
    <s v="Management"/>
    <s v="G"/>
    <s v="Yes"/>
    <n v="6"/>
    <s v="Approve Issuance of Equity or Equity-Linked Securities with or without Preemptive Rights"/>
    <x v="1"/>
    <s v="For"/>
    <x v="0"/>
    <s v="Share issuances with pre-emption rights exceeding 20% of issued share capital are deemed overly dilutive."/>
    <s v="Yes"/>
  </r>
  <r>
    <x v="60"/>
    <s v="Singapore"/>
    <s v="SG1N89910219"/>
    <s v="Annual"/>
    <x v="12"/>
    <s v="Management"/>
    <s v="G"/>
    <s v="Yes"/>
    <n v="7"/>
    <s v="Approve Renewal of Mandate for Interested Person Transactions"/>
    <x v="1"/>
    <s v="For"/>
    <x v="1"/>
    <m/>
    <s v="No"/>
  </r>
  <r>
    <x v="60"/>
    <s v="Singapore"/>
    <s v="SG1N89910219"/>
    <s v="Annual"/>
    <x v="12"/>
    <s v="Management"/>
    <s v="G"/>
    <s v="Yes"/>
    <n v="8"/>
    <s v="Authorize Share Repurchase Program"/>
    <x v="1"/>
    <s v="For"/>
    <x v="1"/>
    <m/>
    <s v="No"/>
  </r>
  <r>
    <x v="61"/>
    <s v="United Kingdom"/>
    <s v="GB0009633180"/>
    <s v="Court"/>
    <x v="13"/>
    <s v="Management"/>
    <s v="G"/>
    <s v="Yes"/>
    <n v="1"/>
    <s v="Approve Scheme of Arrangement"/>
    <x v="1"/>
    <s v="For"/>
    <x v="1"/>
    <m/>
    <s v="No"/>
  </r>
  <r>
    <x v="61"/>
    <s v="United Kingdom"/>
    <s v="GB0009633180"/>
    <s v="Special"/>
    <x v="13"/>
    <s v="Management"/>
    <s v="G"/>
    <s v="Yes"/>
    <n v="1"/>
    <s v="Approve Matters Relating to the Recommended Cash Acquisition of Dechra Pharmaceuticals plc by Freya Bidco Limited"/>
    <x v="1"/>
    <s v="For"/>
    <x v="1"/>
    <m/>
    <s v="No"/>
  </r>
  <r>
    <x v="62"/>
    <s v="Greece"/>
    <s v="GRS323003012"/>
    <s v="Annual"/>
    <x v="13"/>
    <s v="Management"/>
    <s v="G"/>
    <s v="Yes"/>
    <n v="1"/>
    <s v="Approve Financial Statements and Income Allocation"/>
    <x v="1"/>
    <s v="For"/>
    <x v="1"/>
    <m/>
    <s v="No"/>
  </r>
  <r>
    <x v="62"/>
    <s v="Greece"/>
    <s v="GRS323003012"/>
    <s v="Annual"/>
    <x v="13"/>
    <s v="Management"/>
    <s v="G"/>
    <s v="Yes"/>
    <n v="2"/>
    <s v="Approve Management of Company and Grant Discharge to Auditors"/>
    <x v="2"/>
    <s v="For"/>
    <x v="1"/>
    <m/>
    <s v="No"/>
  </r>
  <r>
    <x v="62"/>
    <s v="Greece"/>
    <s v="GRS323003012"/>
    <s v="Annual"/>
    <x v="13"/>
    <s v="Management"/>
    <s v="G"/>
    <s v="Yes"/>
    <n v="3"/>
    <s v="Approve Auditors and Fix Their Remuneration"/>
    <x v="2"/>
    <s v="For"/>
    <x v="1"/>
    <m/>
    <s v="No"/>
  </r>
  <r>
    <x v="62"/>
    <s v="Greece"/>
    <s v="GRS323003012"/>
    <s v="Annual"/>
    <x v="13"/>
    <s v="Management"/>
    <s v="G"/>
    <s v="Yes"/>
    <n v="4"/>
    <s v="Authorize Share Repurchase Program for Shares Held By the Hellenic Financial Stability Fund"/>
    <x v="1"/>
    <s v="For"/>
    <x v="1"/>
    <m/>
    <s v="No"/>
  </r>
  <r>
    <x v="62"/>
    <s v="Greece"/>
    <s v="GRS323003012"/>
    <s v="Annual"/>
    <x v="13"/>
    <s v="Management"/>
    <s v="G"/>
    <s v="Yes"/>
    <n v="5"/>
    <s v="Approve Remuneration Policy"/>
    <x v="4"/>
    <s v="For"/>
    <x v="0"/>
    <s v="Independence compromised with performance based pay."/>
    <s v="Yes"/>
  </r>
  <r>
    <x v="62"/>
    <s v="Greece"/>
    <s v="GRS323003012"/>
    <s v="Annual"/>
    <x v="13"/>
    <s v="Management"/>
    <s v="G"/>
    <s v="Yes"/>
    <n v="6"/>
    <s v="Approve Remuneration of Directors and Members of Committees"/>
    <x v="0"/>
    <s v="For"/>
    <x v="1"/>
    <m/>
    <s v="No"/>
  </r>
  <r>
    <x v="62"/>
    <s v="Greece"/>
    <s v="GRS323003012"/>
    <s v="Annual"/>
    <x v="13"/>
    <s v="Management"/>
    <s v="G"/>
    <s v="Yes"/>
    <n v="7"/>
    <s v="Advisory Vote on Remuneration Report"/>
    <x v="3"/>
    <s v="For"/>
    <x v="1"/>
    <m/>
    <s v="No"/>
  </r>
  <r>
    <x v="62"/>
    <s v="Greece"/>
    <s v="GRS323003012"/>
    <s v="Annual"/>
    <x v="13"/>
    <s v="Management"/>
    <s v="G"/>
    <s v="Yes"/>
    <n v="8"/>
    <s v="Fix Maximum Variable Compensation Ratio"/>
    <x v="1"/>
    <s v="For"/>
    <x v="1"/>
    <m/>
    <s v="No"/>
  </r>
  <r>
    <x v="62"/>
    <s v="Greece"/>
    <s v="GRS323003012"/>
    <s v="Annual"/>
    <x v="13"/>
    <s v="Management"/>
    <s v="G"/>
    <s v="Yes"/>
    <n v="9"/>
    <s v="Amend Suitability Policy for Directors"/>
    <x v="0"/>
    <s v="For"/>
    <x v="1"/>
    <m/>
    <s v="No"/>
  </r>
  <r>
    <x v="62"/>
    <s v="Greece"/>
    <s v="GRS323003012"/>
    <s v="Annual"/>
    <x v="13"/>
    <s v="Management"/>
    <s v="G"/>
    <s v="Yes"/>
    <n v="10"/>
    <s v="Increase Size of the Board and Elect Independent Directors"/>
    <x v="0"/>
    <s v="For"/>
    <x v="1"/>
    <m/>
    <s v="No"/>
  </r>
  <r>
    <x v="62"/>
    <s v="Greece"/>
    <s v="GRS323003012"/>
    <s v="Annual"/>
    <x v="13"/>
    <s v="Management"/>
    <s v="G"/>
    <s v="Yes"/>
    <n v="11"/>
    <s v="Approve Type, Composition, and Term of the Audit Committee"/>
    <x v="2"/>
    <s v="For"/>
    <x v="1"/>
    <m/>
    <s v="No"/>
  </r>
  <r>
    <x v="62"/>
    <s v="Greece"/>
    <s v="GRS323003012"/>
    <s v="Annual"/>
    <x v="13"/>
    <s v="Management"/>
    <s v="G"/>
    <s v="Yes"/>
    <n v="12"/>
    <s v="Amend Article 11"/>
    <x v="1"/>
    <s v="For"/>
    <x v="1"/>
    <m/>
    <s v="No"/>
  </r>
  <r>
    <x v="62"/>
    <s v="Greece"/>
    <s v="GRS323003012"/>
    <s v="Annual"/>
    <x v="13"/>
    <s v="Management"/>
    <s v="G"/>
    <s v="No"/>
    <n v="13"/>
    <s v="Receive Audit Committee's Activity Report"/>
    <x v="3"/>
    <s v="Non voting"/>
    <x v="2"/>
    <m/>
    <s v="No"/>
  </r>
  <r>
    <x v="62"/>
    <s v="Greece"/>
    <s v="GRS323003012"/>
    <s v="Annual"/>
    <x v="13"/>
    <s v="Management"/>
    <s v="G"/>
    <s v="No"/>
    <n v="14"/>
    <s v="Receive Report of Independent Non-Executive Directors"/>
    <x v="0"/>
    <s v="Non voting"/>
    <x v="2"/>
    <m/>
    <s v="No"/>
  </r>
  <r>
    <x v="63"/>
    <s v="United Kingdom"/>
    <s v="GB0004052071"/>
    <s v="Annual"/>
    <x v="13"/>
    <s v="Management"/>
    <s v="G"/>
    <s v="Yes"/>
    <n v="1"/>
    <s v="Accept Financial Statements and Statutory Reports"/>
    <x v="3"/>
    <s v="For"/>
    <x v="1"/>
    <m/>
    <s v="No"/>
  </r>
  <r>
    <x v="63"/>
    <s v="United Kingdom"/>
    <s v="GB0004052071"/>
    <s v="Annual"/>
    <x v="13"/>
    <s v="Management"/>
    <s v="G"/>
    <s v="Yes"/>
    <n v="2"/>
    <s v="Approve Final Dividend"/>
    <x v="1"/>
    <s v="For"/>
    <x v="1"/>
    <m/>
    <s v="No"/>
  </r>
  <r>
    <x v="63"/>
    <s v="United Kingdom"/>
    <s v="GB0004052071"/>
    <s v="Annual"/>
    <x v="13"/>
    <s v="Management"/>
    <s v="G"/>
    <s v="Yes"/>
    <n v="3"/>
    <s v="Approve Remuneration Report"/>
    <x v="3"/>
    <s v="For"/>
    <x v="1"/>
    <m/>
    <s v="No"/>
  </r>
  <r>
    <x v="63"/>
    <s v="United Kingdom"/>
    <s v="GB0004052071"/>
    <s v="Annual"/>
    <x v="13"/>
    <s v="Management"/>
    <s v="G"/>
    <s v="Yes"/>
    <n v="4"/>
    <s v="Elect Steve Gunning as Director"/>
    <x v="0"/>
    <s v="For"/>
    <x v="1"/>
    <m/>
    <s v="No"/>
  </r>
  <r>
    <x v="63"/>
    <s v="United Kingdom"/>
    <s v="GB0004052071"/>
    <s v="Annual"/>
    <x v="13"/>
    <s v="Management"/>
    <s v="G"/>
    <s v="Yes"/>
    <n v="5"/>
    <s v="Re-elect Dame Louise Makin as Director"/>
    <x v="0"/>
    <s v="For"/>
    <x v="0"/>
    <s v="Lack of gender diversity."/>
    <s v="Yes"/>
  </r>
  <r>
    <x v="63"/>
    <s v="United Kingdom"/>
    <s v="GB0004052071"/>
    <s v="Annual"/>
    <x v="13"/>
    <s v="Management"/>
    <s v="G"/>
    <s v="Yes"/>
    <n v="6"/>
    <s v="Re-elect Marc Ronchetti as Director"/>
    <x v="0"/>
    <s v="For"/>
    <x v="1"/>
    <m/>
    <s v="No"/>
  </r>
  <r>
    <x v="63"/>
    <s v="United Kingdom"/>
    <s v="GB0004052071"/>
    <s v="Annual"/>
    <x v="13"/>
    <s v="Management"/>
    <s v="G"/>
    <s v="Yes"/>
    <n v="7"/>
    <s v="Re-elect Jennifer Ward as Director"/>
    <x v="0"/>
    <s v="For"/>
    <x v="1"/>
    <m/>
    <s v="No"/>
  </r>
  <r>
    <x v="63"/>
    <s v="United Kingdom"/>
    <s v="GB0004052071"/>
    <s v="Annual"/>
    <x v="13"/>
    <s v="Management"/>
    <s v="G"/>
    <s v="Yes"/>
    <n v="8"/>
    <s v="Re-elect Carole Cran as Director"/>
    <x v="0"/>
    <s v="For"/>
    <x v="1"/>
    <m/>
    <s v="No"/>
  </r>
  <r>
    <x v="63"/>
    <s v="United Kingdom"/>
    <s v="GB0004052071"/>
    <s v="Annual"/>
    <x v="13"/>
    <s v="Management"/>
    <s v="G"/>
    <s v="Yes"/>
    <n v="9"/>
    <s v="Re-elect Jo Harlow as Director"/>
    <x v="0"/>
    <s v="For"/>
    <x v="1"/>
    <m/>
    <s v="No"/>
  </r>
  <r>
    <x v="63"/>
    <s v="United Kingdom"/>
    <s v="GB0004052071"/>
    <s v="Annual"/>
    <x v="13"/>
    <s v="Management"/>
    <s v="G"/>
    <s v="Yes"/>
    <n v="10"/>
    <s v="Re-elect Dharmash Mistry as Director"/>
    <x v="0"/>
    <s v="For"/>
    <x v="1"/>
    <m/>
    <s v="No"/>
  </r>
  <r>
    <x v="63"/>
    <s v="United Kingdom"/>
    <s v="GB0004052071"/>
    <s v="Annual"/>
    <x v="13"/>
    <s v="Management"/>
    <s v="G"/>
    <s v="Yes"/>
    <n v="11"/>
    <s v="Re-elect Sharmila Nebhrajani as Director"/>
    <x v="0"/>
    <s v="For"/>
    <x v="1"/>
    <m/>
    <s v="No"/>
  </r>
  <r>
    <x v="63"/>
    <s v="United Kingdom"/>
    <s v="GB0004052071"/>
    <s v="Annual"/>
    <x v="13"/>
    <s v="Management"/>
    <s v="G"/>
    <s v="Yes"/>
    <n v="12"/>
    <s v="Re-elect Tony Rice as Director"/>
    <x v="0"/>
    <s v="For"/>
    <x v="1"/>
    <m/>
    <s v="No"/>
  </r>
  <r>
    <x v="63"/>
    <s v="United Kingdom"/>
    <s v="GB0004052071"/>
    <s v="Annual"/>
    <x v="13"/>
    <s v="Management"/>
    <s v="G"/>
    <s v="Yes"/>
    <n v="13"/>
    <s v="Re-elect Roy Twite as Director"/>
    <x v="0"/>
    <s v="For"/>
    <x v="1"/>
    <m/>
    <s v="No"/>
  </r>
  <r>
    <x v="63"/>
    <s v="United Kingdom"/>
    <s v="GB0004052071"/>
    <s v="Annual"/>
    <x v="13"/>
    <s v="Management"/>
    <s v="G"/>
    <s v="Yes"/>
    <n v="14"/>
    <s v="Reappoint PricewaterhouseCoopers LLP as Auditors"/>
    <x v="2"/>
    <s v="For"/>
    <x v="1"/>
    <m/>
    <s v="No"/>
  </r>
  <r>
    <x v="63"/>
    <s v="United Kingdom"/>
    <s v="GB0004052071"/>
    <s v="Annual"/>
    <x v="13"/>
    <s v="Management"/>
    <s v="G"/>
    <s v="Yes"/>
    <n v="15"/>
    <s v="Authorise Board to Fix Remuneration of Auditors"/>
    <x v="2"/>
    <s v="For"/>
    <x v="1"/>
    <m/>
    <s v="No"/>
  </r>
  <r>
    <x v="63"/>
    <s v="United Kingdom"/>
    <s v="GB0004052071"/>
    <s v="Annual"/>
    <x v="13"/>
    <s v="Management"/>
    <s v="G"/>
    <s v="Yes"/>
    <n v="16"/>
    <s v="Authorise Issue of Equity"/>
    <x v="1"/>
    <s v="For"/>
    <x v="0"/>
    <s v="Share issuances with pre-emption rights exceeding 20% of issued share capital are deemed overly dilutive."/>
    <s v="Yes"/>
  </r>
  <r>
    <x v="63"/>
    <s v="United Kingdom"/>
    <s v="GB0004052071"/>
    <s v="Annual"/>
    <x v="13"/>
    <s v="Management"/>
    <s v="S"/>
    <s v="Yes"/>
    <n v="17"/>
    <s v="Authorise UK Political Donations and Expenditure"/>
    <x v="1"/>
    <s v="For"/>
    <x v="1"/>
    <m/>
    <s v="No"/>
  </r>
  <r>
    <x v="63"/>
    <s v="United Kingdom"/>
    <s v="GB0004052071"/>
    <s v="Annual"/>
    <x v="13"/>
    <s v="Management"/>
    <s v="G"/>
    <s v="Yes"/>
    <n v="18"/>
    <s v="Authorise Issue of Equity without Pre-emptive Rights"/>
    <x v="1"/>
    <s v="For"/>
    <x v="1"/>
    <m/>
    <s v="No"/>
  </r>
  <r>
    <x v="63"/>
    <s v="United Kingdom"/>
    <s v="GB0004052071"/>
    <s v="Annual"/>
    <x v="13"/>
    <s v="Management"/>
    <s v="G"/>
    <s v="Yes"/>
    <n v="19"/>
    <s v="Authorise Issue of Equity without Pre-emptive Rights in Connection with an Acquisition or Other Capital Investment"/>
    <x v="1"/>
    <s v="For"/>
    <x v="1"/>
    <m/>
    <s v="No"/>
  </r>
  <r>
    <x v="63"/>
    <s v="United Kingdom"/>
    <s v="GB0004052071"/>
    <s v="Annual"/>
    <x v="13"/>
    <s v="Management"/>
    <s v="G"/>
    <s v="Yes"/>
    <n v="20"/>
    <s v="Authorise Market Purchase of Ordinary Shares"/>
    <x v="1"/>
    <s v="For"/>
    <x v="1"/>
    <m/>
    <s v="No"/>
  </r>
  <r>
    <x v="63"/>
    <s v="United Kingdom"/>
    <s v="GB0004052071"/>
    <s v="Annual"/>
    <x v="13"/>
    <s v="Management"/>
    <s v="G"/>
    <s v="Yes"/>
    <n v="21"/>
    <s v="Authorise the Company to Call General Meeting with Two Weeks' Notice"/>
    <x v="1"/>
    <s v="For"/>
    <x v="1"/>
    <m/>
    <s v="No"/>
  </r>
  <r>
    <x v="64"/>
    <s v="United Kingdom"/>
    <s v="GB00BYT1DJ19"/>
    <s v="Annual"/>
    <x v="13"/>
    <s v="Management"/>
    <s v="G"/>
    <s v="Yes"/>
    <n v="1"/>
    <s v="Accept Financial Statements and Statutory Reports"/>
    <x v="3"/>
    <s v="For"/>
    <x v="1"/>
    <m/>
    <s v="No"/>
  </r>
  <r>
    <x v="64"/>
    <s v="United Kingdom"/>
    <s v="GB00BYT1DJ19"/>
    <s v="Annual"/>
    <x v="13"/>
    <s v="Management"/>
    <s v="G"/>
    <s v="Yes"/>
    <n v="2"/>
    <s v="Approve Remuneration Report"/>
    <x v="3"/>
    <s v="For"/>
    <x v="1"/>
    <m/>
    <s v="No"/>
  </r>
  <r>
    <x v="64"/>
    <s v="United Kingdom"/>
    <s v="GB00BYT1DJ19"/>
    <s v="Annual"/>
    <x v="13"/>
    <s v="Management"/>
    <s v="G"/>
    <s v="Yes"/>
    <n v="3"/>
    <s v="Approve Remuneration Policy"/>
    <x v="4"/>
    <s v="For"/>
    <x v="1"/>
    <m/>
    <s v="No"/>
  </r>
  <r>
    <x v="64"/>
    <s v="United Kingdom"/>
    <s v="GB00BYT1DJ19"/>
    <s v="Annual"/>
    <x v="13"/>
    <s v="Management"/>
    <s v="G"/>
    <s v="Yes"/>
    <n v="4"/>
    <s v="Reappoint Ernst &amp; Young LLP as Auditors"/>
    <x v="2"/>
    <s v="For"/>
    <x v="1"/>
    <m/>
    <s v="No"/>
  </r>
  <r>
    <x v="64"/>
    <s v="United Kingdom"/>
    <s v="GB00BYT1DJ19"/>
    <s v="Annual"/>
    <x v="13"/>
    <s v="Management"/>
    <s v="G"/>
    <s v="Yes"/>
    <n v="5"/>
    <s v="Authorise the Audit Committee to Fix Remuneration of Auditors"/>
    <x v="2"/>
    <s v="For"/>
    <x v="1"/>
    <m/>
    <s v="No"/>
  </r>
  <r>
    <x v="64"/>
    <s v="United Kingdom"/>
    <s v="GB00BYT1DJ19"/>
    <s v="Annual"/>
    <x v="13"/>
    <s v="Management"/>
    <s v="G"/>
    <s v="Yes"/>
    <n v="6"/>
    <s v="Approve Final Dividend"/>
    <x v="1"/>
    <s v="For"/>
    <x v="1"/>
    <m/>
    <s v="No"/>
  </r>
  <r>
    <x v="64"/>
    <s v="United Kingdom"/>
    <s v="GB00BYT1DJ19"/>
    <s v="Annual"/>
    <x v="13"/>
    <s v="Management"/>
    <s v="G"/>
    <s v="Yes"/>
    <n v="7"/>
    <s v="Elect William Rucker as Director"/>
    <x v="0"/>
    <s v="For"/>
    <x v="1"/>
    <m/>
    <s v="No"/>
  </r>
  <r>
    <x v="64"/>
    <s v="United Kingdom"/>
    <s v="GB00BYT1DJ19"/>
    <s v="Annual"/>
    <x v="13"/>
    <s v="Management"/>
    <s v="G"/>
    <s v="Yes"/>
    <n v="8"/>
    <s v="Re-elect Benoit Durteste as Director"/>
    <x v="0"/>
    <s v="For"/>
    <x v="1"/>
    <m/>
    <s v="No"/>
  </r>
  <r>
    <x v="64"/>
    <s v="United Kingdom"/>
    <s v="GB00BYT1DJ19"/>
    <s v="Annual"/>
    <x v="13"/>
    <s v="Management"/>
    <s v="G"/>
    <s v="Yes"/>
    <n v="9"/>
    <s v="Re-elect Antje Hensel-Roth as Director"/>
    <x v="0"/>
    <s v="For"/>
    <x v="1"/>
    <m/>
    <s v="No"/>
  </r>
  <r>
    <x v="64"/>
    <s v="United Kingdom"/>
    <s v="GB00BYT1DJ19"/>
    <s v="Annual"/>
    <x v="13"/>
    <s v="Management"/>
    <s v="G"/>
    <s v="Yes"/>
    <n v="10"/>
    <s v="Re-elect Andrew Sykes as Director"/>
    <x v="0"/>
    <s v="For"/>
    <x v="1"/>
    <m/>
    <s v="No"/>
  </r>
  <r>
    <x v="64"/>
    <s v="United Kingdom"/>
    <s v="GB00BYT1DJ19"/>
    <s v="Annual"/>
    <x v="13"/>
    <s v="Management"/>
    <s v="G"/>
    <s v="Yes"/>
    <n v="11"/>
    <s v="Re-elect Virginia Holmes as Director"/>
    <x v="0"/>
    <s v="For"/>
    <x v="1"/>
    <m/>
    <s v="No"/>
  </r>
  <r>
    <x v="64"/>
    <s v="United Kingdom"/>
    <s v="GB00BYT1DJ19"/>
    <s v="Annual"/>
    <x v="13"/>
    <s v="Management"/>
    <s v="G"/>
    <s v="Yes"/>
    <n v="12"/>
    <s v="Re-elect Rosemary Leith as Director"/>
    <x v="0"/>
    <s v="For"/>
    <x v="1"/>
    <m/>
    <s v="No"/>
  </r>
  <r>
    <x v="64"/>
    <s v="United Kingdom"/>
    <s v="GB00BYT1DJ19"/>
    <s v="Annual"/>
    <x v="13"/>
    <s v="Management"/>
    <s v="G"/>
    <s v="Yes"/>
    <n v="13"/>
    <s v="Re-elect Matthew Lester as Director"/>
    <x v="0"/>
    <s v="For"/>
    <x v="1"/>
    <m/>
    <s v="No"/>
  </r>
  <r>
    <x v="64"/>
    <s v="United Kingdom"/>
    <s v="GB00BYT1DJ19"/>
    <s v="Annual"/>
    <x v="13"/>
    <s v="Management"/>
    <s v="G"/>
    <s v="Yes"/>
    <n v="14"/>
    <s v="Re-elect Michael Nelligan as Director"/>
    <x v="0"/>
    <s v="For"/>
    <x v="1"/>
    <m/>
    <s v="No"/>
  </r>
  <r>
    <x v="64"/>
    <s v="United Kingdom"/>
    <s v="GB00BYT1DJ19"/>
    <s v="Annual"/>
    <x v="13"/>
    <s v="Management"/>
    <s v="G"/>
    <s v="Yes"/>
    <n v="15"/>
    <s v="Re-elect Amy Schioldager as Director"/>
    <x v="0"/>
    <s v="For"/>
    <x v="1"/>
    <m/>
    <s v="No"/>
  </r>
  <r>
    <x v="64"/>
    <s v="United Kingdom"/>
    <s v="GB00BYT1DJ19"/>
    <s v="Annual"/>
    <x v="13"/>
    <s v="Management"/>
    <s v="G"/>
    <s v="Yes"/>
    <n v="16"/>
    <s v="Re-elect Stephen Welton as Director"/>
    <x v="0"/>
    <s v="For"/>
    <x v="1"/>
    <m/>
    <s v="No"/>
  </r>
  <r>
    <x v="64"/>
    <s v="United Kingdom"/>
    <s v="GB00BYT1DJ19"/>
    <s v="Annual"/>
    <x v="13"/>
    <s v="Management"/>
    <s v="G"/>
    <s v="Yes"/>
    <n v="17"/>
    <s v="Elect David Bicarregui as Director"/>
    <x v="0"/>
    <s v="For"/>
    <x v="1"/>
    <m/>
    <s v="No"/>
  </r>
  <r>
    <x v="64"/>
    <s v="United Kingdom"/>
    <s v="GB00BYT1DJ19"/>
    <s v="Annual"/>
    <x v="13"/>
    <s v="Management"/>
    <s v="G"/>
    <s v="Yes"/>
    <n v="18"/>
    <s v="Authorise Issue of Equity"/>
    <x v="1"/>
    <s v="For"/>
    <x v="0"/>
    <s v="Share issuances with pre-emption rights exceeding 20% of issued share capital are deemed overly dilutive."/>
    <s v="Yes"/>
  </r>
  <r>
    <x v="64"/>
    <s v="United Kingdom"/>
    <s v="GB00BYT1DJ19"/>
    <s v="Annual"/>
    <x v="13"/>
    <s v="Management"/>
    <s v="G"/>
    <s v="Yes"/>
    <n v="19"/>
    <s v="Authorise Issue of Equity without Pre-emptive Rights"/>
    <x v="1"/>
    <s v="For"/>
    <x v="0"/>
    <s v="Share issuances without pre-emption rights exceeding 10% of issued share capital are deemed overly dilutive."/>
    <s v="Yes"/>
  </r>
  <r>
    <x v="64"/>
    <s v="United Kingdom"/>
    <s v="GB00BYT1DJ19"/>
    <s v="Annual"/>
    <x v="13"/>
    <s v="Management"/>
    <s v="G"/>
    <s v="Yes"/>
    <n v="20"/>
    <s v="Authorise Issue of Equity without Pre-emptive Rights in Connection with an Acquisition or Other Capital Investment"/>
    <x v="1"/>
    <s v="For"/>
    <x v="0"/>
    <s v="Share issuances without pre-emption rights exceeding 10% of issued share capital are deemed overly dilutive."/>
    <s v="Yes"/>
  </r>
  <r>
    <x v="64"/>
    <s v="United Kingdom"/>
    <s v="GB00BYT1DJ19"/>
    <s v="Annual"/>
    <x v="13"/>
    <s v="Management"/>
    <s v="G"/>
    <s v="Yes"/>
    <n v="21"/>
    <s v="Authorise Market Purchase of Ordinary Shares"/>
    <x v="1"/>
    <s v="For"/>
    <x v="1"/>
    <m/>
    <s v="No"/>
  </r>
  <r>
    <x v="64"/>
    <s v="United Kingdom"/>
    <s v="GB00BYT1DJ19"/>
    <s v="Annual"/>
    <x v="13"/>
    <s v="Management"/>
    <s v="G"/>
    <s v="Yes"/>
    <n v="22"/>
    <s v="Authorise the Company to Call General Meeting with Two Weeks' Notice"/>
    <x v="1"/>
    <s v="For"/>
    <x v="1"/>
    <m/>
    <s v="No"/>
  </r>
  <r>
    <x v="65"/>
    <s v="United Kingdom"/>
    <s v="GB00BDVZYZ77"/>
    <s v="Annual"/>
    <x v="13"/>
    <s v="Management"/>
    <s v="G"/>
    <s v="Yes"/>
    <n v="1"/>
    <s v="Accept Financial Statements and Statutory Reports"/>
    <x v="3"/>
    <s v="For"/>
    <x v="1"/>
    <m/>
    <s v="No"/>
  </r>
  <r>
    <x v="65"/>
    <s v="United Kingdom"/>
    <s v="GB00BDVZYZ77"/>
    <s v="Annual"/>
    <x v="13"/>
    <s v="Management"/>
    <s v="G"/>
    <s v="Yes"/>
    <n v="2"/>
    <s v="Approve Remuneration Report"/>
    <x v="3"/>
    <s v="For"/>
    <x v="1"/>
    <m/>
    <s v="No"/>
  </r>
  <r>
    <x v="65"/>
    <s v="United Kingdom"/>
    <s v="GB00BDVZYZ77"/>
    <s v="Annual"/>
    <x v="13"/>
    <s v="Management"/>
    <s v="G"/>
    <s v="Yes"/>
    <n v="3"/>
    <s v="Approve Remuneration Policy"/>
    <x v="4"/>
    <s v="For"/>
    <x v="1"/>
    <m/>
    <s v="No"/>
  </r>
  <r>
    <x v="65"/>
    <s v="United Kingdom"/>
    <s v="GB00BDVZYZ77"/>
    <s v="Annual"/>
    <x v="13"/>
    <s v="Management"/>
    <s v="G"/>
    <s v="Yes"/>
    <n v="4"/>
    <s v="Re-elect Keith Williams as Director"/>
    <x v="0"/>
    <s v="For"/>
    <x v="1"/>
    <m/>
    <s v="No"/>
  </r>
  <r>
    <x v="65"/>
    <s v="United Kingdom"/>
    <s v="GB00BDVZYZ77"/>
    <s v="Annual"/>
    <x v="13"/>
    <s v="Management"/>
    <s v="G"/>
    <s v="Yes"/>
    <n v="5"/>
    <s v="Re-elect Martin Seidenberg as Director"/>
    <x v="0"/>
    <s v="For"/>
    <x v="1"/>
    <m/>
    <s v="No"/>
  </r>
  <r>
    <x v="65"/>
    <s v="United Kingdom"/>
    <s v="GB00BDVZYZ77"/>
    <s v="Annual"/>
    <x v="13"/>
    <s v="Management"/>
    <s v="G"/>
    <s v="Yes"/>
    <n v="6"/>
    <s v="Re-elect Mick Jeavons as Director"/>
    <x v="0"/>
    <s v="For"/>
    <x v="1"/>
    <m/>
    <s v="No"/>
  </r>
  <r>
    <x v="65"/>
    <s v="United Kingdom"/>
    <s v="GB00BDVZYZ77"/>
    <s v="Annual"/>
    <x v="13"/>
    <s v="Management"/>
    <s v="G"/>
    <s v="Yes"/>
    <n v="7"/>
    <s v="Re-elect Baroness Hogg as Director"/>
    <x v="0"/>
    <s v="For"/>
    <x v="1"/>
    <m/>
    <s v="No"/>
  </r>
  <r>
    <x v="65"/>
    <s v="United Kingdom"/>
    <s v="GB00BDVZYZ77"/>
    <s v="Annual"/>
    <x v="13"/>
    <s v="Management"/>
    <s v="G"/>
    <s v="Yes"/>
    <n v="8"/>
    <s v="Re-elect Maria da Cunha as Director"/>
    <x v="0"/>
    <s v="For"/>
    <x v="1"/>
    <m/>
    <s v="No"/>
  </r>
  <r>
    <x v="65"/>
    <s v="United Kingdom"/>
    <s v="GB00BDVZYZ77"/>
    <s v="Annual"/>
    <x v="13"/>
    <s v="Management"/>
    <s v="G"/>
    <s v="Yes"/>
    <n v="9"/>
    <s v="Re-elect Michael Findlay as Director"/>
    <x v="0"/>
    <s v="For"/>
    <x v="1"/>
    <m/>
    <s v="No"/>
  </r>
  <r>
    <x v="65"/>
    <s v="United Kingdom"/>
    <s v="GB00BDVZYZ77"/>
    <s v="Annual"/>
    <x v="13"/>
    <s v="Management"/>
    <s v="G"/>
    <s v="Yes"/>
    <n v="10"/>
    <s v="Re-elect Lynne Peacock as Director"/>
    <x v="0"/>
    <s v="For"/>
    <x v="1"/>
    <m/>
    <s v="No"/>
  </r>
  <r>
    <x v="65"/>
    <s v="United Kingdom"/>
    <s v="GB00BDVZYZ77"/>
    <s v="Annual"/>
    <x v="13"/>
    <s v="Management"/>
    <s v="G"/>
    <s v="Yes"/>
    <n v="11"/>
    <s v="Re-elect Shashi Verma as Director"/>
    <x v="0"/>
    <s v="For"/>
    <x v="1"/>
    <m/>
    <s v="No"/>
  </r>
  <r>
    <x v="65"/>
    <s v="United Kingdom"/>
    <s v="GB00BDVZYZ77"/>
    <s v="Annual"/>
    <x v="13"/>
    <s v="Management"/>
    <s v="G"/>
    <s v="Yes"/>
    <n v="12"/>
    <s v="Re-elect Jourik Hooghe as Director"/>
    <x v="0"/>
    <s v="For"/>
    <x v="1"/>
    <m/>
    <s v="No"/>
  </r>
  <r>
    <x v="65"/>
    <s v="United Kingdom"/>
    <s v="GB00BDVZYZ77"/>
    <s v="Annual"/>
    <x v="13"/>
    <s v="Management"/>
    <s v="G"/>
    <s v="Yes"/>
    <n v="13"/>
    <s v="Elect Ingrid Ebner as Director"/>
    <x v="0"/>
    <s v="For"/>
    <x v="1"/>
    <m/>
    <s v="No"/>
  </r>
  <r>
    <x v="65"/>
    <s v="United Kingdom"/>
    <s v="GB00BDVZYZ77"/>
    <s v="Annual"/>
    <x v="13"/>
    <s v="Management"/>
    <s v="G"/>
    <s v="Yes"/>
    <n v="14"/>
    <s v="Reappoint KPMG LLP as Auditors"/>
    <x v="2"/>
    <s v="For"/>
    <x v="1"/>
    <m/>
    <s v="No"/>
  </r>
  <r>
    <x v="65"/>
    <s v="United Kingdom"/>
    <s v="GB00BDVZYZ77"/>
    <s v="Annual"/>
    <x v="13"/>
    <s v="Management"/>
    <s v="G"/>
    <s v="Yes"/>
    <n v="15"/>
    <s v="Authorise the Audit and Risk Committee to Fix Remuneration of Auditors"/>
    <x v="2"/>
    <s v="For"/>
    <x v="1"/>
    <m/>
    <s v="No"/>
  </r>
  <r>
    <x v="65"/>
    <s v="United Kingdom"/>
    <s v="GB00BDVZYZ77"/>
    <s v="Annual"/>
    <x v="13"/>
    <s v="Management"/>
    <s v="S"/>
    <s v="Yes"/>
    <n v="16"/>
    <s v="Authorise UK Political Donations and Expenditure"/>
    <x v="1"/>
    <s v="For"/>
    <x v="1"/>
    <m/>
    <s v="No"/>
  </r>
  <r>
    <x v="65"/>
    <s v="United Kingdom"/>
    <s v="GB00BDVZYZ77"/>
    <s v="Annual"/>
    <x v="13"/>
    <s v="Management"/>
    <s v="G"/>
    <s v="Yes"/>
    <n v="17"/>
    <s v="Authorise Issue of Equity"/>
    <x v="1"/>
    <s v="For"/>
    <x v="0"/>
    <s v="Share issuances with pre-emption rights exceeding 20% of issued share capital are deemed overly dilutive."/>
    <s v="Yes"/>
  </r>
  <r>
    <x v="65"/>
    <s v="United Kingdom"/>
    <s v="GB00BDVZYZ77"/>
    <s v="Annual"/>
    <x v="13"/>
    <s v="Management"/>
    <s v="G"/>
    <s v="Yes"/>
    <n v="18"/>
    <s v="Authorise Issue of Equity without Pre-emptive Rights"/>
    <x v="1"/>
    <s v="For"/>
    <x v="0"/>
    <s v="Share issuances without pre-emption rights exceeding 10% of issued share capital are deemed overly dilutive."/>
    <s v="Yes"/>
  </r>
  <r>
    <x v="65"/>
    <s v="United Kingdom"/>
    <s v="GB00BDVZYZ77"/>
    <s v="Annual"/>
    <x v="13"/>
    <s v="Management"/>
    <s v="G"/>
    <s v="Yes"/>
    <n v="19"/>
    <s v="Authorise Issue of Equity without Pre-emptive Rights in Connection with an Acquisition or Other Capital Investment"/>
    <x v="1"/>
    <s v="For"/>
    <x v="0"/>
    <s v="Share issuances without pre-emption rights exceeding 10% of issued share capital are deemed overly dilutive."/>
    <s v="Yes"/>
  </r>
  <r>
    <x v="65"/>
    <s v="United Kingdom"/>
    <s v="GB00BDVZYZ77"/>
    <s v="Annual"/>
    <x v="13"/>
    <s v="Management"/>
    <s v="G"/>
    <s v="Yes"/>
    <n v="20"/>
    <s v="Authorise Market Purchase of Ordinary Shares"/>
    <x v="1"/>
    <s v="For"/>
    <x v="1"/>
    <m/>
    <s v="No"/>
  </r>
  <r>
    <x v="65"/>
    <s v="United Kingdom"/>
    <s v="GB00BDVZYZ77"/>
    <s v="Annual"/>
    <x v="13"/>
    <s v="Management"/>
    <s v="G"/>
    <s v="Yes"/>
    <n v="21"/>
    <s v="Authorise the Company to Call General Meeting with Two Weeks' Notice"/>
    <x v="1"/>
    <s v="For"/>
    <x v="1"/>
    <m/>
    <s v="No"/>
  </r>
  <r>
    <x v="66"/>
    <s v="United Kingdom"/>
    <s v="GB00BZ4BQC70"/>
    <s v="Annual"/>
    <x v="13"/>
    <s v="Management"/>
    <s v="G"/>
    <s v="Yes"/>
    <n v="1"/>
    <s v="Accept Financial Statements and Statutory Reports"/>
    <x v="3"/>
    <s v="For"/>
    <x v="1"/>
    <m/>
    <s v="No"/>
  </r>
  <r>
    <x v="66"/>
    <s v="United Kingdom"/>
    <s v="GB00BZ4BQC70"/>
    <s v="Annual"/>
    <x v="13"/>
    <s v="Management"/>
    <s v="G"/>
    <s v="Yes"/>
    <n v="2"/>
    <s v="Approve Remuneration Report"/>
    <x v="3"/>
    <s v="For"/>
    <x v="1"/>
    <m/>
    <s v="No"/>
  </r>
  <r>
    <x v="66"/>
    <s v="United Kingdom"/>
    <s v="GB00BZ4BQC70"/>
    <s v="Annual"/>
    <x v="13"/>
    <s v="Management"/>
    <s v="G"/>
    <s v="Yes"/>
    <n v="3"/>
    <s v="Approve Remuneration Policy"/>
    <x v="4"/>
    <s v="For"/>
    <x v="1"/>
    <m/>
    <s v="No"/>
  </r>
  <r>
    <x v="66"/>
    <s v="United Kingdom"/>
    <s v="GB00BZ4BQC70"/>
    <s v="Annual"/>
    <x v="13"/>
    <s v="Management"/>
    <s v="G"/>
    <s v="Yes"/>
    <n v="4"/>
    <s v="Approve Final Dividend"/>
    <x v="1"/>
    <s v="For"/>
    <x v="1"/>
    <m/>
    <s v="No"/>
  </r>
  <r>
    <x v="66"/>
    <s v="United Kingdom"/>
    <s v="GB00BZ4BQC70"/>
    <s v="Annual"/>
    <x v="13"/>
    <s v="Management"/>
    <s v="G"/>
    <s v="Yes"/>
    <n v="5"/>
    <s v="Elect Barbara Jeremiah as Director"/>
    <x v="0"/>
    <s v="For"/>
    <x v="1"/>
    <m/>
    <s v="No"/>
  </r>
  <r>
    <x v="66"/>
    <s v="United Kingdom"/>
    <s v="GB00BZ4BQC70"/>
    <s v="Annual"/>
    <x v="13"/>
    <s v="Management"/>
    <s v="G"/>
    <s v="Yes"/>
    <n v="6"/>
    <s v="Re-elect Liam Condon as Director"/>
    <x v="0"/>
    <s v="For"/>
    <x v="1"/>
    <m/>
    <s v="No"/>
  </r>
  <r>
    <x v="66"/>
    <s v="United Kingdom"/>
    <s v="GB00BZ4BQC70"/>
    <s v="Annual"/>
    <x v="13"/>
    <s v="Management"/>
    <s v="G"/>
    <s v="Yes"/>
    <n v="7"/>
    <s v="Re-elect Rita Forst as Director"/>
    <x v="0"/>
    <s v="For"/>
    <x v="1"/>
    <m/>
    <s v="No"/>
  </r>
  <r>
    <x v="66"/>
    <s v="United Kingdom"/>
    <s v="GB00BZ4BQC70"/>
    <s v="Annual"/>
    <x v="13"/>
    <s v="Management"/>
    <s v="G"/>
    <s v="Yes"/>
    <n v="8"/>
    <s v="Re-elect Jane Griffiths as Director"/>
    <x v="0"/>
    <s v="For"/>
    <x v="1"/>
    <m/>
    <s v="No"/>
  </r>
  <r>
    <x v="66"/>
    <s v="United Kingdom"/>
    <s v="GB00BZ4BQC70"/>
    <s v="Annual"/>
    <x v="13"/>
    <s v="Management"/>
    <s v="G"/>
    <s v="Yes"/>
    <n v="9"/>
    <s v="Re-elect Xiaozhi Liu as Director"/>
    <x v="0"/>
    <s v="For"/>
    <x v="1"/>
    <m/>
    <s v="No"/>
  </r>
  <r>
    <x v="66"/>
    <s v="United Kingdom"/>
    <s v="GB00BZ4BQC70"/>
    <s v="Annual"/>
    <x v="13"/>
    <s v="Management"/>
    <s v="G"/>
    <s v="Yes"/>
    <n v="10"/>
    <s v="Re-elect Chris Mottershead as Director"/>
    <x v="0"/>
    <s v="For"/>
    <x v="1"/>
    <m/>
    <s v="No"/>
  </r>
  <r>
    <x v="66"/>
    <s v="United Kingdom"/>
    <s v="GB00BZ4BQC70"/>
    <s v="Annual"/>
    <x v="13"/>
    <s v="Management"/>
    <s v="G"/>
    <s v="Yes"/>
    <n v="11"/>
    <s v="Re-elect John O'Higgins as Director"/>
    <x v="0"/>
    <s v="For"/>
    <x v="1"/>
    <m/>
    <s v="No"/>
  </r>
  <r>
    <x v="66"/>
    <s v="United Kingdom"/>
    <s v="GB00BZ4BQC70"/>
    <s v="Annual"/>
    <x v="13"/>
    <s v="Management"/>
    <s v="G"/>
    <s v="Yes"/>
    <n v="12"/>
    <s v="Re-elect Stephen Oxley as Director"/>
    <x v="0"/>
    <s v="For"/>
    <x v="1"/>
    <m/>
    <s v="No"/>
  </r>
  <r>
    <x v="66"/>
    <s v="United Kingdom"/>
    <s v="GB00BZ4BQC70"/>
    <s v="Annual"/>
    <x v="13"/>
    <s v="Management"/>
    <s v="G"/>
    <s v="Yes"/>
    <n v="13"/>
    <s v="Re-elect Patrick Thomas as Director"/>
    <x v="0"/>
    <s v="For"/>
    <x v="1"/>
    <m/>
    <s v="No"/>
  </r>
  <r>
    <x v="66"/>
    <s v="United Kingdom"/>
    <s v="GB00BZ4BQC70"/>
    <s v="Annual"/>
    <x v="13"/>
    <s v="Management"/>
    <s v="G"/>
    <s v="Yes"/>
    <n v="14"/>
    <s v="Re-elect Doug Webb as Director"/>
    <x v="0"/>
    <s v="For"/>
    <x v="1"/>
    <m/>
    <s v="No"/>
  </r>
  <r>
    <x v="66"/>
    <s v="United Kingdom"/>
    <s v="GB00BZ4BQC70"/>
    <s v="Annual"/>
    <x v="13"/>
    <s v="Management"/>
    <s v="G"/>
    <s v="Yes"/>
    <n v="15"/>
    <s v="Reappoint PricewaterhouseCoopers LLP as Auditors"/>
    <x v="2"/>
    <s v="For"/>
    <x v="1"/>
    <m/>
    <s v="No"/>
  </r>
  <r>
    <x v="66"/>
    <s v="United Kingdom"/>
    <s v="GB00BZ4BQC70"/>
    <s v="Annual"/>
    <x v="13"/>
    <s v="Management"/>
    <s v="G"/>
    <s v="Yes"/>
    <n v="16"/>
    <s v="Authorise the Audit Committee to Fix Remuneration of Auditors"/>
    <x v="2"/>
    <s v="For"/>
    <x v="1"/>
    <m/>
    <s v="No"/>
  </r>
  <r>
    <x v="66"/>
    <s v="United Kingdom"/>
    <s v="GB00BZ4BQC70"/>
    <s v="Annual"/>
    <x v="13"/>
    <s v="Management"/>
    <s v="S"/>
    <s v="Yes"/>
    <n v="17"/>
    <s v="Authorise UK Political Donations and Expenditure"/>
    <x v="1"/>
    <s v="For"/>
    <x v="1"/>
    <m/>
    <s v="No"/>
  </r>
  <r>
    <x v="66"/>
    <s v="United Kingdom"/>
    <s v="GB00BZ4BQC70"/>
    <s v="Annual"/>
    <x v="13"/>
    <s v="Management"/>
    <s v="G"/>
    <s v="Yes"/>
    <n v="18"/>
    <s v="Authorise Issue of Equity"/>
    <x v="1"/>
    <s v="For"/>
    <x v="0"/>
    <s v="Share issuances with pre-emption rights exceeding 20% of issued share capital are deemed overly dilutive."/>
    <s v="Yes"/>
  </r>
  <r>
    <x v="66"/>
    <s v="United Kingdom"/>
    <s v="GB00BZ4BQC70"/>
    <s v="Annual"/>
    <x v="13"/>
    <s v="Management"/>
    <s v="G"/>
    <s v="Yes"/>
    <n v="19"/>
    <s v="Authorise Issue of Equity without Pre-emptive Rights"/>
    <x v="1"/>
    <s v="For"/>
    <x v="0"/>
    <s v="Share issuances without pre-emption rights exceeding 10% of issued share capital are deemed overly dilutive."/>
    <s v="Yes"/>
  </r>
  <r>
    <x v="66"/>
    <s v="United Kingdom"/>
    <s v="GB00BZ4BQC70"/>
    <s v="Annual"/>
    <x v="13"/>
    <s v="Management"/>
    <s v="G"/>
    <s v="Yes"/>
    <n v="20"/>
    <s v="Authorise Issue of Equity without Pre-emptive Rights in Connection with an Acquisition or Other Capital Investment"/>
    <x v="1"/>
    <s v="For"/>
    <x v="0"/>
    <s v="Share issuances without pre-emption rights exceeding 10% of issued share capital are deemed overly dilutive."/>
    <s v="Yes"/>
  </r>
  <r>
    <x v="66"/>
    <s v="United Kingdom"/>
    <s v="GB00BZ4BQC70"/>
    <s v="Annual"/>
    <x v="13"/>
    <s v="Management"/>
    <s v="G"/>
    <s v="Yes"/>
    <n v="21"/>
    <s v="Authorise Market Purchase of Ordinary Shares"/>
    <x v="1"/>
    <s v="For"/>
    <x v="1"/>
    <m/>
    <s v="No"/>
  </r>
  <r>
    <x v="66"/>
    <s v="United Kingdom"/>
    <s v="GB00BZ4BQC70"/>
    <s v="Annual"/>
    <x v="13"/>
    <s v="Management"/>
    <s v="G"/>
    <s v="Yes"/>
    <n v="22"/>
    <s v="Authorise the Company to Call General Meeting with Two Weeks' Notice"/>
    <x v="1"/>
    <s v="For"/>
    <x v="1"/>
    <m/>
    <s v="No"/>
  </r>
  <r>
    <x v="67"/>
    <s v="Ireland"/>
    <s v="IE0004927939"/>
    <s v="Special"/>
    <x v="13"/>
    <s v="Management"/>
    <s v="G"/>
    <s v="Yes"/>
    <n v="1"/>
    <s v="Approve Cancellation of the Listing of Ordinary Shares from the Premium Segment of the Official List of the Financial Conduct Authority and Remove Ordinary Shares from Trading on the London Stock Exchange plc's Main Market"/>
    <x v="1"/>
    <s v="For"/>
    <x v="1"/>
    <m/>
    <s v="No"/>
  </r>
  <r>
    <x v="68"/>
    <s v="Hong Kong"/>
    <s v="HK0992009065"/>
    <s v="Annual"/>
    <x v="13"/>
    <s v="Management"/>
    <s v="G"/>
    <s v="Yes"/>
    <n v="1"/>
    <s v="Accept Financial Statements and Statutory Reports"/>
    <x v="3"/>
    <s v="For"/>
    <x v="1"/>
    <m/>
    <s v="No"/>
  </r>
  <r>
    <x v="68"/>
    <s v="Hong Kong"/>
    <s v="HK0992009065"/>
    <s v="Annual"/>
    <x v="13"/>
    <s v="Management"/>
    <s v="G"/>
    <s v="Yes"/>
    <n v="2"/>
    <s v="Approve Final Dividend"/>
    <x v="1"/>
    <s v="For"/>
    <x v="1"/>
    <m/>
    <s v="No"/>
  </r>
  <r>
    <x v="68"/>
    <s v="Hong Kong"/>
    <s v="HK0992009065"/>
    <s v="Annual"/>
    <x v="13"/>
    <s v="Management"/>
    <s v="G"/>
    <s v="Yes"/>
    <n v="4"/>
    <s v="Approve PricewaterhouseCoopers as Auditor and Authorize Board to Fix Their Remuneration"/>
    <x v="2"/>
    <s v="For"/>
    <x v="1"/>
    <m/>
    <s v="No"/>
  </r>
  <r>
    <x v="68"/>
    <s v="Hong Kong"/>
    <s v="HK0992009065"/>
    <s v="Annual"/>
    <x v="13"/>
    <s v="Management"/>
    <s v="G"/>
    <s v="Yes"/>
    <n v="5"/>
    <s v="Approve Issuance of Equity or Equity-Linked Securities without Preemptive Rights"/>
    <x v="1"/>
    <s v="For"/>
    <x v="0"/>
    <s v="Share issuances without pre-emption rights exceeding 10% of issued share capital are deemed overly dilutive."/>
    <s v="Yes"/>
  </r>
  <r>
    <x v="68"/>
    <s v="Hong Kong"/>
    <s v="HK0992009065"/>
    <s v="Annual"/>
    <x v="13"/>
    <s v="Management"/>
    <s v="G"/>
    <s v="Yes"/>
    <n v="6"/>
    <s v="Authorize Repurchase of Issued Share Capital"/>
    <x v="1"/>
    <s v="For"/>
    <x v="1"/>
    <m/>
    <s v="No"/>
  </r>
  <r>
    <x v="68"/>
    <s v="Hong Kong"/>
    <s v="HK0992009065"/>
    <s v="Annual"/>
    <x v="13"/>
    <s v="Management"/>
    <s v="G"/>
    <s v="Yes"/>
    <n v="7"/>
    <s v="Authorize Reissuance of Repurchased Shares"/>
    <x v="1"/>
    <s v="For"/>
    <x v="1"/>
    <m/>
    <s v="No"/>
  </r>
  <r>
    <x v="68"/>
    <s v="Hong Kong"/>
    <s v="HK0992009065"/>
    <s v="Annual"/>
    <x v="13"/>
    <s v="Management"/>
    <s v="G"/>
    <s v="Yes"/>
    <s v="3a"/>
    <s v="Elect Yang Yuanqing as Director"/>
    <x v="0"/>
    <s v="For"/>
    <x v="0"/>
    <s v="Executive Chair without sufficient counterbalance. Lack of gender diversity."/>
    <s v="Yes"/>
  </r>
  <r>
    <x v="68"/>
    <s v="Hong Kong"/>
    <s v="HK0992009065"/>
    <s v="Annual"/>
    <x v="13"/>
    <s v="Management"/>
    <s v="G"/>
    <s v="Yes"/>
    <s v="3b"/>
    <s v="Elect Zhu Linan as Director"/>
    <x v="0"/>
    <s v="For"/>
    <x v="1"/>
    <m/>
    <s v="No"/>
  </r>
  <r>
    <x v="68"/>
    <s v="Hong Kong"/>
    <s v="HK0992009065"/>
    <s v="Annual"/>
    <x v="13"/>
    <s v="Management"/>
    <s v="G"/>
    <s v="Yes"/>
    <s v="3c"/>
    <s v="Elect William O. Grabe as Director"/>
    <x v="0"/>
    <s v="For"/>
    <x v="0"/>
    <s v="We will not support the election of a Lead Director that we regard to be non-independent."/>
    <s v="Yes"/>
  </r>
  <r>
    <x v="68"/>
    <s v="Hong Kong"/>
    <s v="HK0992009065"/>
    <s v="Annual"/>
    <x v="13"/>
    <s v="Management"/>
    <s v="G"/>
    <s v="Yes"/>
    <s v="3d"/>
    <s v="Elect Yang Lan as Director"/>
    <x v="0"/>
    <s v="For"/>
    <x v="1"/>
    <m/>
    <s v="No"/>
  </r>
  <r>
    <x v="68"/>
    <s v="Hong Kong"/>
    <s v="HK0992009065"/>
    <s v="Annual"/>
    <x v="13"/>
    <s v="Management"/>
    <s v="G"/>
    <s v="Yes"/>
    <s v="3e"/>
    <s v="Approve Directors' Fees"/>
    <x v="0"/>
    <s v="For"/>
    <x v="1"/>
    <m/>
    <s v="No"/>
  </r>
  <r>
    <x v="69"/>
    <s v="Singapore"/>
    <s v="SG1S03926213"/>
    <s v="Annual"/>
    <x v="13"/>
    <s v="Management"/>
    <s v="G"/>
    <s v="Yes"/>
    <n v="1"/>
    <s v="Adopt Report of the Trustee, Statement by the Manager, Audited Financial Statements and Auditors' Report"/>
    <x v="3"/>
    <s v="For"/>
    <x v="1"/>
    <m/>
    <s v="No"/>
  </r>
  <r>
    <x v="69"/>
    <s v="Singapore"/>
    <s v="SG1S03926213"/>
    <s v="Annual"/>
    <x v="13"/>
    <s v="Management"/>
    <s v="G"/>
    <s v="Yes"/>
    <n v="2"/>
    <s v="Approve PricewaterhouseCoopers LLP as Auditors and Authorize Manager to Fix Their Remuneration"/>
    <x v="2"/>
    <s v="For"/>
    <x v="1"/>
    <m/>
    <s v="No"/>
  </r>
  <r>
    <x v="69"/>
    <s v="Singapore"/>
    <s v="SG1S03926213"/>
    <s v="Annual"/>
    <x v="13"/>
    <s v="Management"/>
    <s v="G"/>
    <s v="Yes"/>
    <n v="3"/>
    <s v="Approve Issuance of Equity or Equity-Linked Securities with or without Preemptive Rights"/>
    <x v="1"/>
    <s v="For"/>
    <x v="0"/>
    <s v="Share issuances with pre-emption rights exceeding 20% of issued share capital are deemed overly dilutive."/>
    <s v="Yes"/>
  </r>
  <r>
    <x v="70"/>
    <s v="Singapore"/>
    <s v="SG1I53882771"/>
    <s v="Annual"/>
    <x v="13"/>
    <s v="Management"/>
    <s v="G"/>
    <s v="Yes"/>
    <n v="1"/>
    <s v="Adopt Financial Statements and Directors' and Auditors' Reports"/>
    <x v="0"/>
    <s v="For"/>
    <x v="1"/>
    <m/>
    <s v="No"/>
  </r>
  <r>
    <x v="70"/>
    <s v="Singapore"/>
    <s v="SG1I53882771"/>
    <s v="Annual"/>
    <x v="13"/>
    <s v="Management"/>
    <s v="G"/>
    <s v="Yes"/>
    <n v="2"/>
    <s v="Approve Final Dividend"/>
    <x v="1"/>
    <s v="For"/>
    <x v="1"/>
    <m/>
    <s v="No"/>
  </r>
  <r>
    <x v="70"/>
    <s v="Singapore"/>
    <s v="SG1I53882771"/>
    <s v="Annual"/>
    <x v="13"/>
    <s v="Management"/>
    <s v="G"/>
    <s v="Yes"/>
    <n v="3.1"/>
    <s v="Elect Tang Kin Fei as Director"/>
    <x v="0"/>
    <s v="For"/>
    <x v="0"/>
    <s v="Lack of gender diversity."/>
    <s v="Yes"/>
  </r>
  <r>
    <x v="70"/>
    <s v="Singapore"/>
    <s v="SG1I53882771"/>
    <s v="Annual"/>
    <x v="13"/>
    <s v="Management"/>
    <s v="G"/>
    <s v="Yes"/>
    <n v="3.2"/>
    <s v="Elect Wee Siew Kim as Director"/>
    <x v="0"/>
    <s v="For"/>
    <x v="1"/>
    <m/>
    <s v="No"/>
  </r>
  <r>
    <x v="70"/>
    <s v="Singapore"/>
    <s v="SG1I53882771"/>
    <s v="Annual"/>
    <x v="13"/>
    <s v="Management"/>
    <s v="G"/>
    <s v="Yes"/>
    <n v="3.3"/>
    <s v="Elect Mak Swee Wah as Director"/>
    <x v="0"/>
    <s v="For"/>
    <x v="1"/>
    <m/>
    <s v="No"/>
  </r>
  <r>
    <x v="70"/>
    <s v="Singapore"/>
    <s v="SG1I53882771"/>
    <s v="Annual"/>
    <x v="13"/>
    <s v="Management"/>
    <s v="G"/>
    <s v="Yes"/>
    <n v="4.0999999999999996"/>
    <s v="Elect Chong Chuan Neo as Director"/>
    <x v="0"/>
    <s v="For"/>
    <x v="1"/>
    <m/>
    <s v="No"/>
  </r>
  <r>
    <x v="70"/>
    <s v="Singapore"/>
    <s v="SG1I53882771"/>
    <s v="Annual"/>
    <x v="13"/>
    <s v="Management"/>
    <s v="G"/>
    <s v="Yes"/>
    <n v="4.2"/>
    <s v="Elect Tan Tze Gay as Director"/>
    <x v="0"/>
    <s v="For"/>
    <x v="1"/>
    <m/>
    <s v="No"/>
  </r>
  <r>
    <x v="70"/>
    <s v="Singapore"/>
    <s v="SG1I53882771"/>
    <s v="Annual"/>
    <x v="13"/>
    <s v="Management"/>
    <s v="G"/>
    <s v="Yes"/>
    <n v="5"/>
    <s v="Approve Directors' Fees"/>
    <x v="0"/>
    <s v="For"/>
    <x v="1"/>
    <m/>
    <s v="No"/>
  </r>
  <r>
    <x v="70"/>
    <s v="Singapore"/>
    <s v="SG1I53882771"/>
    <s v="Annual"/>
    <x v="13"/>
    <s v="Management"/>
    <s v="G"/>
    <s v="Yes"/>
    <n v="6"/>
    <s v="Approve KPMG LLP as Auditors and Authorize Board to Fix Their Remuneration"/>
    <x v="2"/>
    <s v="For"/>
    <x v="1"/>
    <m/>
    <s v="No"/>
  </r>
  <r>
    <x v="70"/>
    <s v="Singapore"/>
    <s v="SG1I53882771"/>
    <s v="Annual"/>
    <x v="13"/>
    <s v="Management"/>
    <s v="G"/>
    <s v="Yes"/>
    <n v="7.1"/>
    <s v="Approve Issuance of Equity or Equity-Linked Securities with or without Preemptive Rights"/>
    <x v="1"/>
    <s v="For"/>
    <x v="0"/>
    <s v="Share issuances with pre-emption rights exceeding 20% of issued share capital are deemed overly dilutive."/>
    <s v="Yes"/>
  </r>
  <r>
    <x v="70"/>
    <s v="Singapore"/>
    <s v="SG1I53882771"/>
    <s v="Annual"/>
    <x v="13"/>
    <s v="Management"/>
    <s v="G"/>
    <s v="Yes"/>
    <n v="7.2"/>
    <s v="Approve Grant of Awards and Issuance of Shares Under the SIAEC Performance Share Plan 2014 and/or the SIAEC Restricted Share Plan 2014"/>
    <x v="1"/>
    <s v="For"/>
    <x v="1"/>
    <m/>
    <s v="No"/>
  </r>
  <r>
    <x v="70"/>
    <s v="Singapore"/>
    <s v="SG1I53882771"/>
    <s v="Annual"/>
    <x v="13"/>
    <s v="Management"/>
    <s v="G"/>
    <s v="Yes"/>
    <n v="7.3"/>
    <s v="Approve Mandate for Interested Person Transactions"/>
    <x v="1"/>
    <s v="For"/>
    <x v="1"/>
    <m/>
    <s v="No"/>
  </r>
  <r>
    <x v="70"/>
    <s v="Singapore"/>
    <s v="SG1I53882771"/>
    <s v="Annual"/>
    <x v="13"/>
    <s v="Management"/>
    <s v="G"/>
    <s v="Yes"/>
    <n v="7.4"/>
    <s v="Authorize Share Repurchase Program"/>
    <x v="1"/>
    <s v="For"/>
    <x v="1"/>
    <m/>
    <s v="No"/>
  </r>
  <r>
    <x v="71"/>
    <s v="United Kingdom"/>
    <s v="GB0007908733"/>
    <s v="Annual"/>
    <x v="13"/>
    <s v="Management"/>
    <s v="G"/>
    <s v="Yes"/>
    <n v="1"/>
    <s v="Accept Financial Statements and Statutory Reports"/>
    <x v="3"/>
    <s v="For"/>
    <x v="1"/>
    <m/>
    <s v="No"/>
  </r>
  <r>
    <x v="71"/>
    <s v="United Kingdom"/>
    <s v="GB0007908733"/>
    <s v="Annual"/>
    <x v="13"/>
    <s v="Management"/>
    <s v="G"/>
    <s v="Yes"/>
    <n v="2"/>
    <s v="Approve Remuneration Report"/>
    <x v="3"/>
    <s v="For"/>
    <x v="1"/>
    <m/>
    <s v="No"/>
  </r>
  <r>
    <x v="71"/>
    <s v="United Kingdom"/>
    <s v="GB0007908733"/>
    <s v="Annual"/>
    <x v="13"/>
    <s v="Management"/>
    <s v="G"/>
    <s v="Yes"/>
    <n v="3"/>
    <s v="Approve Final Dividend"/>
    <x v="1"/>
    <s v="For"/>
    <x v="1"/>
    <m/>
    <s v="No"/>
  </r>
  <r>
    <x v="71"/>
    <s v="United Kingdom"/>
    <s v="GB0007908733"/>
    <s v="Annual"/>
    <x v="13"/>
    <s v="Management"/>
    <s v="G"/>
    <s v="Yes"/>
    <n v="4"/>
    <s v="Re-elect Gregor Alexander as Director"/>
    <x v="0"/>
    <s v="For"/>
    <x v="1"/>
    <m/>
    <s v="No"/>
  </r>
  <r>
    <x v="71"/>
    <s v="United Kingdom"/>
    <s v="GB0007908733"/>
    <s v="Annual"/>
    <x v="13"/>
    <s v="Management"/>
    <s v="G"/>
    <s v="Yes"/>
    <n v="5"/>
    <s v="Re-elect Lady Elish Angiolini as Director"/>
    <x v="0"/>
    <s v="For"/>
    <x v="1"/>
    <m/>
    <s v="No"/>
  </r>
  <r>
    <x v="71"/>
    <s v="United Kingdom"/>
    <s v="GB0007908733"/>
    <s v="Annual"/>
    <x v="13"/>
    <s v="Management"/>
    <s v="G"/>
    <s v="Yes"/>
    <n v="6"/>
    <s v="Re-elect John Bason as Director"/>
    <x v="0"/>
    <s v="For"/>
    <x v="1"/>
    <m/>
    <s v="No"/>
  </r>
  <r>
    <x v="71"/>
    <s v="United Kingdom"/>
    <s v="GB0007908733"/>
    <s v="Annual"/>
    <x v="13"/>
    <s v="Management"/>
    <s v="G"/>
    <s v="Yes"/>
    <n v="7"/>
    <s v="Re-elect Tony Cocker as Director"/>
    <x v="0"/>
    <s v="For"/>
    <x v="1"/>
    <m/>
    <s v="No"/>
  </r>
  <r>
    <x v="71"/>
    <s v="United Kingdom"/>
    <s v="GB0007908733"/>
    <s v="Annual"/>
    <x v="13"/>
    <s v="Management"/>
    <s v="G"/>
    <s v="Yes"/>
    <n v="8"/>
    <s v="Re-elect Debbie Crosbie as Director"/>
    <x v="0"/>
    <s v="For"/>
    <x v="1"/>
    <m/>
    <s v="No"/>
  </r>
  <r>
    <x v="71"/>
    <s v="United Kingdom"/>
    <s v="GB0007908733"/>
    <s v="Annual"/>
    <x v="13"/>
    <s v="Management"/>
    <s v="G"/>
    <s v="Yes"/>
    <n v="9"/>
    <s v="Re-elect Helen Mahy as Director"/>
    <x v="0"/>
    <s v="For"/>
    <x v="1"/>
    <m/>
    <s v="No"/>
  </r>
  <r>
    <x v="71"/>
    <s v="United Kingdom"/>
    <s v="GB0007908733"/>
    <s v="Annual"/>
    <x v="13"/>
    <s v="Management"/>
    <s v="G"/>
    <s v="Yes"/>
    <n v="10"/>
    <s v="Re-elect Sir John Manzoni as Director"/>
    <x v="0"/>
    <s v="For"/>
    <x v="1"/>
    <m/>
    <s v="No"/>
  </r>
  <r>
    <x v="71"/>
    <s v="United Kingdom"/>
    <s v="GB0007908733"/>
    <s v="Annual"/>
    <x v="13"/>
    <s v="Management"/>
    <s v="G"/>
    <s v="Yes"/>
    <n v="11"/>
    <s v="Re-elect Alistair Phillips-Davies as Director"/>
    <x v="0"/>
    <s v="For"/>
    <x v="1"/>
    <m/>
    <s v="No"/>
  </r>
  <r>
    <x v="71"/>
    <s v="United Kingdom"/>
    <s v="GB0007908733"/>
    <s v="Annual"/>
    <x v="13"/>
    <s v="Management"/>
    <s v="G"/>
    <s v="Yes"/>
    <n v="12"/>
    <s v="Re-elect Martin Pibworth as Director"/>
    <x v="0"/>
    <s v="For"/>
    <x v="1"/>
    <m/>
    <s v="No"/>
  </r>
  <r>
    <x v="71"/>
    <s v="United Kingdom"/>
    <s v="GB0007908733"/>
    <s v="Annual"/>
    <x v="13"/>
    <s v="Management"/>
    <s v="G"/>
    <s v="Yes"/>
    <n v="13"/>
    <s v="Re-elect Melanie Smith as Director"/>
    <x v="0"/>
    <s v="For"/>
    <x v="1"/>
    <m/>
    <s v="No"/>
  </r>
  <r>
    <x v="71"/>
    <s v="United Kingdom"/>
    <s v="GB0007908733"/>
    <s v="Annual"/>
    <x v="13"/>
    <s v="Management"/>
    <s v="G"/>
    <s v="Yes"/>
    <n v="14"/>
    <s v="Re-elect Dame Angela Strank as Director"/>
    <x v="0"/>
    <s v="For"/>
    <x v="1"/>
    <m/>
    <s v="No"/>
  </r>
  <r>
    <x v="71"/>
    <s v="United Kingdom"/>
    <s v="GB0007908733"/>
    <s v="Annual"/>
    <x v="13"/>
    <s v="Management"/>
    <s v="G"/>
    <s v="Yes"/>
    <n v="15"/>
    <s v="Reappoint Ernst &amp; Young LLP as Auditors"/>
    <x v="2"/>
    <s v="For"/>
    <x v="1"/>
    <m/>
    <s v="No"/>
  </r>
  <r>
    <x v="71"/>
    <s v="United Kingdom"/>
    <s v="GB0007908733"/>
    <s v="Annual"/>
    <x v="13"/>
    <s v="Management"/>
    <s v="G"/>
    <s v="Yes"/>
    <n v="16"/>
    <s v="Authorise the Audit Committee to Fix Remuneration of Auditors"/>
    <x v="2"/>
    <s v="For"/>
    <x v="1"/>
    <m/>
    <s v="No"/>
  </r>
  <r>
    <x v="71"/>
    <s v="United Kingdom"/>
    <s v="GB0007908733"/>
    <s v="Annual"/>
    <x v="13"/>
    <s v="Management"/>
    <s v="E"/>
    <s v="Yes"/>
    <n v="17"/>
    <s v="Approve Net Zero Transition Report"/>
    <x v="3"/>
    <s v="For"/>
    <x v="1"/>
    <m/>
    <s v="No"/>
  </r>
  <r>
    <x v="71"/>
    <s v="United Kingdom"/>
    <s v="GB0007908733"/>
    <s v="Annual"/>
    <x v="13"/>
    <s v="Management"/>
    <s v="G"/>
    <s v="Yes"/>
    <n v="18"/>
    <s v="Authorise Issue of Equity"/>
    <x v="1"/>
    <s v="For"/>
    <x v="0"/>
    <s v="Share issuances with pre-emption rights exceeding 20% of issued share capital are deemed overly dilutive."/>
    <s v="Yes"/>
  </r>
  <r>
    <x v="71"/>
    <s v="United Kingdom"/>
    <s v="GB0007908733"/>
    <s v="Annual"/>
    <x v="13"/>
    <s v="Management"/>
    <s v="G"/>
    <s v="Yes"/>
    <n v="19"/>
    <s v="Authorise Issue of Equity without Pre-emptive Rights"/>
    <x v="1"/>
    <s v="For"/>
    <x v="1"/>
    <m/>
    <s v="No"/>
  </r>
  <r>
    <x v="71"/>
    <s v="United Kingdom"/>
    <s v="GB0007908733"/>
    <s v="Annual"/>
    <x v="13"/>
    <s v="Management"/>
    <s v="G"/>
    <s v="Yes"/>
    <n v="20"/>
    <s v="Authorise Issue of Equity without Pre-emptive Rights in Connection with an Acquisition or Other Capital Investment"/>
    <x v="1"/>
    <s v="For"/>
    <x v="1"/>
    <m/>
    <s v="No"/>
  </r>
  <r>
    <x v="71"/>
    <s v="United Kingdom"/>
    <s v="GB0007908733"/>
    <s v="Annual"/>
    <x v="13"/>
    <s v="Management"/>
    <s v="G"/>
    <s v="Yes"/>
    <n v="21"/>
    <s v="Authorise Market Purchase of Ordinary Shares"/>
    <x v="1"/>
    <s v="For"/>
    <x v="1"/>
    <m/>
    <s v="No"/>
  </r>
  <r>
    <x v="71"/>
    <s v="United Kingdom"/>
    <s v="GB0007908733"/>
    <s v="Annual"/>
    <x v="13"/>
    <s v="Management"/>
    <s v="G"/>
    <s v="Yes"/>
    <n v="22"/>
    <s v="Authorise the Company to Call General Meeting with Two Weeks' Notice"/>
    <x v="1"/>
    <s v="For"/>
    <x v="1"/>
    <m/>
    <s v="No"/>
  </r>
  <r>
    <x v="72"/>
    <s v="India"/>
    <s v="INE628A01036"/>
    <s v="Extraordinary Shareholders"/>
    <x v="13"/>
    <s v="Management"/>
    <s v="G"/>
    <s v="Yes"/>
    <n v="1"/>
    <s v="Approve Business Realignment Consisting of Slump Sale of Specialty Chemical Business to UPL Speciality Chemicals Limited"/>
    <x v="1"/>
    <s v="For"/>
    <x v="1"/>
    <m/>
    <s v="No"/>
  </r>
  <r>
    <x v="73"/>
    <s v="South Africa"/>
    <s v="ZAE000132577"/>
    <s v="Annual"/>
    <x v="13"/>
    <s v="Management"/>
    <s v="G"/>
    <s v="Yes"/>
    <n v="1"/>
    <s v="Accept Financial Statements and Statutory Reports for the Year Ended 31 March 2023"/>
    <x v="3"/>
    <s v="For"/>
    <x v="1"/>
    <m/>
    <s v="No"/>
  </r>
  <r>
    <x v="73"/>
    <s v="South Africa"/>
    <s v="ZAE000132577"/>
    <s v="Annual"/>
    <x v="13"/>
    <s v="Management"/>
    <s v="G"/>
    <s v="Yes"/>
    <n v="2"/>
    <s v="Elect Anna Dimitrova as Director"/>
    <x v="0"/>
    <s v="For"/>
    <x v="1"/>
    <m/>
    <s v="No"/>
  </r>
  <r>
    <x v="73"/>
    <s v="South Africa"/>
    <s v="ZAE000132577"/>
    <s v="Annual"/>
    <x v="13"/>
    <s v="Management"/>
    <s v="G"/>
    <s v="Yes"/>
    <n v="3"/>
    <s v="Re-elect Shameel Aziz Joosub as Director"/>
    <x v="0"/>
    <s v="For"/>
    <x v="1"/>
    <m/>
    <s v="No"/>
  </r>
  <r>
    <x v="73"/>
    <s v="South Africa"/>
    <s v="ZAE000132577"/>
    <s v="Annual"/>
    <x v="13"/>
    <s v="Management"/>
    <s v="G"/>
    <s v="Yes"/>
    <n v="4"/>
    <s v="Re-elect Khumo Shuenyane as Director"/>
    <x v="0"/>
    <s v="For"/>
    <x v="1"/>
    <m/>
    <s v="No"/>
  </r>
  <r>
    <x v="73"/>
    <s v="South Africa"/>
    <s v="ZAE000132577"/>
    <s v="Annual"/>
    <x v="13"/>
    <s v="Management"/>
    <s v="G"/>
    <s v="Yes"/>
    <n v="5"/>
    <s v="Re-elect Clive Thomson as Director"/>
    <x v="0"/>
    <s v="For"/>
    <x v="1"/>
    <m/>
    <s v="No"/>
  </r>
  <r>
    <x v="73"/>
    <s v="South Africa"/>
    <s v="ZAE000132577"/>
    <s v="Annual"/>
    <x v="13"/>
    <s v="Management"/>
    <s v="G"/>
    <s v="Yes"/>
    <n v="6"/>
    <s v="Re-elect Pierre Klotz as Director"/>
    <x v="0"/>
    <s v="For"/>
    <x v="1"/>
    <m/>
    <s v="No"/>
  </r>
  <r>
    <x v="73"/>
    <s v="South Africa"/>
    <s v="ZAE000132577"/>
    <s v="Annual"/>
    <x v="13"/>
    <s v="Management"/>
    <s v="G"/>
    <s v="Yes"/>
    <n v="7"/>
    <s v="Re-elect Leanne Wood as Director"/>
    <x v="0"/>
    <s v="For"/>
    <x v="1"/>
    <m/>
    <s v="No"/>
  </r>
  <r>
    <x v="73"/>
    <s v="South Africa"/>
    <s v="ZAE000132577"/>
    <s v="Annual"/>
    <x v="13"/>
    <s v="Management"/>
    <s v="G"/>
    <s v="Yes"/>
    <n v="8"/>
    <s v="Reappoint Ernst &amp; Young Inc. as Auditors with W Kinnear as the Individual Registered Auditor"/>
    <x v="2"/>
    <s v="For"/>
    <x v="1"/>
    <m/>
    <s v="No"/>
  </r>
  <r>
    <x v="73"/>
    <s v="South Africa"/>
    <s v="ZAE000132577"/>
    <s v="Annual"/>
    <x v="13"/>
    <s v="Management"/>
    <s v="G"/>
    <s v="Yes"/>
    <n v="9"/>
    <s v="Approve Remuneration Policy"/>
    <x v="4"/>
    <s v="For"/>
    <x v="1"/>
    <m/>
    <s v="No"/>
  </r>
  <r>
    <x v="73"/>
    <s v="South Africa"/>
    <s v="ZAE000132577"/>
    <s v="Annual"/>
    <x v="13"/>
    <s v="Management"/>
    <s v="G"/>
    <s v="Yes"/>
    <n v="10"/>
    <s v="Approve Implementation of the Remuneration Policy"/>
    <x v="4"/>
    <s v="For"/>
    <x v="1"/>
    <m/>
    <s v="No"/>
  </r>
  <r>
    <x v="73"/>
    <s v="South Africa"/>
    <s v="ZAE000132577"/>
    <s v="Annual"/>
    <x v="13"/>
    <s v="Management"/>
    <s v="G"/>
    <s v="Yes"/>
    <n v="11"/>
    <s v="Re-elect Clive Thomson as Member of the Audit, Risk and Compliance Committee"/>
    <x v="2"/>
    <s v="For"/>
    <x v="1"/>
    <m/>
    <s v="No"/>
  </r>
  <r>
    <x v="73"/>
    <s v="South Africa"/>
    <s v="ZAE000132577"/>
    <s v="Annual"/>
    <x v="13"/>
    <s v="Management"/>
    <s v="G"/>
    <s v="Yes"/>
    <n v="12"/>
    <s v="Re-elect Khumo Shuenyane as Member of the Audit, Risk and Compliance Committee"/>
    <x v="2"/>
    <s v="For"/>
    <x v="1"/>
    <m/>
    <s v="No"/>
  </r>
  <r>
    <x v="73"/>
    <s v="South Africa"/>
    <s v="ZAE000132577"/>
    <s v="Annual"/>
    <x v="13"/>
    <s v="Management"/>
    <s v="G"/>
    <s v="Yes"/>
    <n v="13"/>
    <s v="Re-elect Nomkhita Nqweni as Member of the Audit, Risk and Compliance Committee"/>
    <x v="2"/>
    <s v="For"/>
    <x v="1"/>
    <m/>
    <s v="No"/>
  </r>
  <r>
    <x v="73"/>
    <s v="South Africa"/>
    <s v="ZAE000132577"/>
    <s v="Annual"/>
    <x v="13"/>
    <s v="Management"/>
    <s v="G"/>
    <s v="Yes"/>
    <n v="14"/>
    <s v="Authorise Repurchase of Issued Share Capital"/>
    <x v="1"/>
    <s v="For"/>
    <x v="1"/>
    <m/>
    <s v="No"/>
  </r>
  <r>
    <x v="73"/>
    <s v="South Africa"/>
    <s v="ZAE000132577"/>
    <s v="Annual"/>
    <x v="13"/>
    <s v="Management"/>
    <s v="G"/>
    <s v="Yes"/>
    <n v="15"/>
    <s v="Approve Increase in Non-Executive Directors' Fees"/>
    <x v="0"/>
    <s v="For"/>
    <x v="1"/>
    <m/>
    <s v="No"/>
  </r>
  <r>
    <x v="73"/>
    <s v="South Africa"/>
    <s v="ZAE000132577"/>
    <s v="Annual"/>
    <x v="13"/>
    <s v="Management"/>
    <s v="G"/>
    <s v="Yes"/>
    <n v="16"/>
    <s v="Approve Financial Assistance to Related and Inter-related Companies"/>
    <x v="1"/>
    <s v="For"/>
    <x v="1"/>
    <m/>
    <s v="No"/>
  </r>
  <r>
    <x v="74"/>
    <s v="USA"/>
    <s v="US58155Q1031"/>
    <s v="Annual"/>
    <x v="14"/>
    <s v="Management"/>
    <s v="G"/>
    <s v="Yes"/>
    <n v="2"/>
    <s v="Ratify Deloitte &amp; Touche LLP as Auditors"/>
    <x v="2"/>
    <s v="For"/>
    <x v="1"/>
    <m/>
    <s v="No"/>
  </r>
  <r>
    <x v="74"/>
    <s v="USA"/>
    <s v="US58155Q1031"/>
    <s v="Annual"/>
    <x v="14"/>
    <s v="Management"/>
    <s v="G"/>
    <s v="Yes"/>
    <n v="3"/>
    <s v="Advisory Vote to Ratify Named Executive Officers' Compensation"/>
    <x v="1"/>
    <s v="For"/>
    <x v="1"/>
    <m/>
    <s v="No"/>
  </r>
  <r>
    <x v="74"/>
    <s v="USA"/>
    <s v="US58155Q1031"/>
    <s v="Annual"/>
    <x v="14"/>
    <s v="Management"/>
    <s v="G"/>
    <s v="Yes"/>
    <n v="4"/>
    <s v="Advisory Vote on Say on Pay Frequency"/>
    <x v="1"/>
    <s v="One Year"/>
    <x v="4"/>
    <m/>
    <s v="No"/>
  </r>
  <r>
    <x v="74"/>
    <s v="USA"/>
    <s v="US58155Q1031"/>
    <s v="Annual"/>
    <x v="14"/>
    <s v="Shareholder"/>
    <s v="G"/>
    <s v="Yes"/>
    <n v="5"/>
    <s v="Submit Severance Agreement (Change-in-Control) to Shareholder Vote"/>
    <x v="1"/>
    <s v="Against"/>
    <x v="0"/>
    <m/>
    <s v="No"/>
  </r>
  <r>
    <x v="74"/>
    <s v="USA"/>
    <s v="US58155Q1031"/>
    <s v="Annual"/>
    <x v="14"/>
    <s v="Management"/>
    <s v="G"/>
    <s v="Yes"/>
    <s v="1a"/>
    <s v="Elect Director Richard H. Carmona"/>
    <x v="0"/>
    <s v="For"/>
    <x v="1"/>
    <m/>
    <s v="No"/>
  </r>
  <r>
    <x v="74"/>
    <s v="USA"/>
    <s v="US58155Q1031"/>
    <s v="Annual"/>
    <x v="14"/>
    <s v="Management"/>
    <s v="G"/>
    <s v="Yes"/>
    <s v="1b"/>
    <s v="Elect Director Dominic J. Caruso"/>
    <x v="0"/>
    <s v="For"/>
    <x v="1"/>
    <m/>
    <s v="No"/>
  </r>
  <r>
    <x v="74"/>
    <s v="USA"/>
    <s v="US58155Q1031"/>
    <s v="Annual"/>
    <x v="14"/>
    <s v="Management"/>
    <s v="G"/>
    <s v="Yes"/>
    <s v="1c"/>
    <s v="Elect Director W. Roy Dunbar"/>
    <x v="0"/>
    <s v="For"/>
    <x v="1"/>
    <m/>
    <s v="No"/>
  </r>
  <r>
    <x v="74"/>
    <s v="USA"/>
    <s v="US58155Q1031"/>
    <s v="Annual"/>
    <x v="14"/>
    <s v="Management"/>
    <s v="G"/>
    <s v="Yes"/>
    <s v="1d"/>
    <s v="Elect Director James H. Hinton"/>
    <x v="0"/>
    <s v="For"/>
    <x v="1"/>
    <m/>
    <s v="No"/>
  </r>
  <r>
    <x v="74"/>
    <s v="USA"/>
    <s v="US58155Q1031"/>
    <s v="Annual"/>
    <x v="14"/>
    <s v="Management"/>
    <s v="G"/>
    <s v="Yes"/>
    <s v="1e"/>
    <s v="Elect Director Donald R. Knauss"/>
    <x v="0"/>
    <s v="For"/>
    <x v="1"/>
    <m/>
    <s v="No"/>
  </r>
  <r>
    <x v="74"/>
    <s v="USA"/>
    <s v="US58155Q1031"/>
    <s v="Annual"/>
    <x v="14"/>
    <s v="Management"/>
    <s v="G"/>
    <s v="Yes"/>
    <s v="1f"/>
    <s v="Elect Director Bradley E. Lerman"/>
    <x v="0"/>
    <s v="For"/>
    <x v="1"/>
    <m/>
    <s v="No"/>
  </r>
  <r>
    <x v="74"/>
    <s v="USA"/>
    <s v="US58155Q1031"/>
    <s v="Annual"/>
    <x v="14"/>
    <s v="Management"/>
    <s v="G"/>
    <s v="Yes"/>
    <s v="1g"/>
    <s v="Elect Director Linda P. Mantia"/>
    <x v="0"/>
    <s v="For"/>
    <x v="1"/>
    <m/>
    <s v="No"/>
  </r>
  <r>
    <x v="74"/>
    <s v="USA"/>
    <s v="US58155Q1031"/>
    <s v="Annual"/>
    <x v="14"/>
    <s v="Management"/>
    <s v="G"/>
    <s v="Yes"/>
    <s v="1h"/>
    <s v="Elect Director Maria Martinez"/>
    <x v="0"/>
    <s v="For"/>
    <x v="1"/>
    <m/>
    <s v="No"/>
  </r>
  <r>
    <x v="74"/>
    <s v="USA"/>
    <s v="US58155Q1031"/>
    <s v="Annual"/>
    <x v="14"/>
    <s v="Management"/>
    <s v="G"/>
    <s v="Yes"/>
    <s v="1i"/>
    <s v="Elect Director Susan R. Salka"/>
    <x v="0"/>
    <s v="For"/>
    <x v="1"/>
    <m/>
    <s v="No"/>
  </r>
  <r>
    <x v="74"/>
    <s v="USA"/>
    <s v="US58155Q1031"/>
    <s v="Annual"/>
    <x v="14"/>
    <s v="Management"/>
    <s v="G"/>
    <s v="Yes"/>
    <s v="1j"/>
    <s v="Elect Director Brian S. Tyler"/>
    <x v="0"/>
    <s v="For"/>
    <x v="1"/>
    <m/>
    <s v="No"/>
  </r>
  <r>
    <x v="74"/>
    <s v="USA"/>
    <s v="US58155Q1031"/>
    <s v="Annual"/>
    <x v="14"/>
    <s v="Management"/>
    <s v="G"/>
    <s v="Yes"/>
    <s v="1k"/>
    <s v="Elect Director Kathleen Wilson-Thompson"/>
    <x v="0"/>
    <s v="For"/>
    <x v="1"/>
    <m/>
    <s v="No"/>
  </r>
  <r>
    <x v="75"/>
    <s v="Bermuda"/>
    <s v="BMG653181005"/>
    <s v="Special"/>
    <x v="14"/>
    <s v="Management"/>
    <s v="G"/>
    <s v="Yes"/>
    <n v="1"/>
    <s v="Approve Recovered Paper, Recycled Pulp and Woodchips Agreement, Proposed Annual Caps and Related Transactions"/>
    <x v="1"/>
    <s v="For"/>
    <x v="1"/>
    <m/>
    <s v="No"/>
  </r>
  <r>
    <x v="76"/>
    <s v="Singapore"/>
    <s v="SG1I52882764"/>
    <s v="Annual"/>
    <x v="14"/>
    <s v="Management"/>
    <s v="G"/>
    <s v="Yes"/>
    <n v="1"/>
    <s v="Adopt Financial Statements and Directors' and Auditors' Reports"/>
    <x v="0"/>
    <s v="For"/>
    <x v="1"/>
    <m/>
    <s v="No"/>
  </r>
  <r>
    <x v="76"/>
    <s v="Singapore"/>
    <s v="SG1I52882764"/>
    <s v="Annual"/>
    <x v="14"/>
    <s v="Management"/>
    <s v="G"/>
    <s v="Yes"/>
    <n v="2"/>
    <s v="Elect Chia Kim Huat as Director"/>
    <x v="0"/>
    <s v="For"/>
    <x v="1"/>
    <m/>
    <s v="No"/>
  </r>
  <r>
    <x v="76"/>
    <s v="Singapore"/>
    <s v="SG1I52882764"/>
    <s v="Annual"/>
    <x v="14"/>
    <s v="Management"/>
    <s v="G"/>
    <s v="Yes"/>
    <n v="3"/>
    <s v="Elect Jessica Tan Soon Neo as Director"/>
    <x v="0"/>
    <s v="For"/>
    <x v="1"/>
    <m/>
    <s v="No"/>
  </r>
  <r>
    <x v="76"/>
    <s v="Singapore"/>
    <s v="SG1I52882764"/>
    <s v="Annual"/>
    <x v="14"/>
    <s v="Management"/>
    <s v="G"/>
    <s v="Yes"/>
    <n v="4"/>
    <s v="Elect Deborah Tan Yang Sock (Deborah Ong) as Director"/>
    <x v="0"/>
    <s v="For"/>
    <x v="1"/>
    <m/>
    <s v="No"/>
  </r>
  <r>
    <x v="76"/>
    <s v="Singapore"/>
    <s v="SG1I52882764"/>
    <s v="Annual"/>
    <x v="14"/>
    <s v="Management"/>
    <s v="G"/>
    <s v="Yes"/>
    <n v="5"/>
    <s v="Elect Detlef Andreas Trefzger as Director"/>
    <x v="0"/>
    <s v="For"/>
    <x v="1"/>
    <m/>
    <s v="No"/>
  </r>
  <r>
    <x v="76"/>
    <s v="Singapore"/>
    <s v="SG1I52882764"/>
    <s v="Annual"/>
    <x v="14"/>
    <s v="Management"/>
    <s v="G"/>
    <s v="Yes"/>
    <n v="6"/>
    <s v="Elect Eng Aik Meng as Director"/>
    <x v="0"/>
    <s v="For"/>
    <x v="1"/>
    <m/>
    <s v="No"/>
  </r>
  <r>
    <x v="76"/>
    <s v="Singapore"/>
    <s v="SG1I52882764"/>
    <s v="Annual"/>
    <x v="14"/>
    <s v="Management"/>
    <s v="G"/>
    <s v="Yes"/>
    <n v="7"/>
    <s v="Approve Directors' Fees"/>
    <x v="0"/>
    <s v="For"/>
    <x v="1"/>
    <m/>
    <s v="No"/>
  </r>
  <r>
    <x v="76"/>
    <s v="Singapore"/>
    <s v="SG1I52882764"/>
    <s v="Annual"/>
    <x v="14"/>
    <s v="Management"/>
    <s v="G"/>
    <s v="Yes"/>
    <n v="8"/>
    <s v="Approve KPMG LLP Auditors and Authorize Board to Fix Their Remuneration"/>
    <x v="2"/>
    <s v="For"/>
    <x v="1"/>
    <m/>
    <s v="No"/>
  </r>
  <r>
    <x v="76"/>
    <s v="Singapore"/>
    <s v="SG1I52882764"/>
    <s v="Annual"/>
    <x v="14"/>
    <s v="Management"/>
    <s v="G"/>
    <s v="Yes"/>
    <n v="9"/>
    <s v="Approve Issuance of Equity or Equity-Linked Securities with or without Preemptive Rights"/>
    <x v="1"/>
    <s v="For"/>
    <x v="0"/>
    <s v="Share issuances with pre-emption rights exceeding 20% of issued share capital are deemed overly dilutive."/>
    <s v="Yes"/>
  </r>
  <r>
    <x v="76"/>
    <s v="Singapore"/>
    <s v="SG1I52882764"/>
    <s v="Annual"/>
    <x v="14"/>
    <s v="Management"/>
    <s v="G"/>
    <s v="Yes"/>
    <n v="10"/>
    <s v="Approve Grant of Awards and Issuance of Shares Under the SATS Performance Share Plan and/or the SATS Restricted Share Plan"/>
    <x v="1"/>
    <s v="For"/>
    <x v="1"/>
    <m/>
    <s v="No"/>
  </r>
  <r>
    <x v="76"/>
    <s v="Singapore"/>
    <s v="SG1I52882764"/>
    <s v="Annual"/>
    <x v="14"/>
    <s v="Management"/>
    <s v="G"/>
    <s v="Yes"/>
    <n v="11"/>
    <s v="Approve Mandate for Interested Person Transactions"/>
    <x v="1"/>
    <s v="For"/>
    <x v="1"/>
    <m/>
    <s v="No"/>
  </r>
  <r>
    <x v="76"/>
    <s v="Singapore"/>
    <s v="SG1I52882764"/>
    <s v="Annual"/>
    <x v="14"/>
    <s v="Management"/>
    <s v="G"/>
    <s v="Yes"/>
    <n v="12"/>
    <s v="Authorize Share Repurchase Program"/>
    <x v="1"/>
    <s v="For"/>
    <x v="1"/>
    <m/>
    <s v="No"/>
  </r>
  <r>
    <x v="77"/>
    <s v="Cayman Islands"/>
    <s v="KYG8924B1041"/>
    <s v="Annual"/>
    <x v="14"/>
    <s v="Management"/>
    <s v="G"/>
    <s v="Yes"/>
    <n v="1"/>
    <s v="Accept Financial Statements and Statutory Reports"/>
    <x v="3"/>
    <s v="For"/>
    <x v="1"/>
    <m/>
    <s v="No"/>
  </r>
  <r>
    <x v="77"/>
    <s v="Cayman Islands"/>
    <s v="KYG8924B1041"/>
    <s v="Annual"/>
    <x v="14"/>
    <s v="Management"/>
    <s v="G"/>
    <s v="Yes"/>
    <n v="2"/>
    <s v="Approve Final Dividend"/>
    <x v="1"/>
    <s v="For"/>
    <x v="1"/>
    <m/>
    <s v="No"/>
  </r>
  <r>
    <x v="77"/>
    <s v="Cayman Islands"/>
    <s v="KYG8924B1041"/>
    <s v="Annual"/>
    <x v="14"/>
    <s v="Management"/>
    <s v="G"/>
    <s v="Yes"/>
    <n v="3"/>
    <s v="Approve Special Dividend"/>
    <x v="1"/>
    <s v="For"/>
    <x v="1"/>
    <m/>
    <s v="No"/>
  </r>
  <r>
    <x v="77"/>
    <s v="Cayman Islands"/>
    <s v="KYG8924B1041"/>
    <s v="Annual"/>
    <x v="14"/>
    <s v="Management"/>
    <s v="G"/>
    <s v="Yes"/>
    <n v="4"/>
    <s v="Approve PricewaterhouseCoopers as Auditor and Authorize Board to Fix Their Remuneration"/>
    <x v="2"/>
    <s v="For"/>
    <x v="1"/>
    <m/>
    <s v="No"/>
  </r>
  <r>
    <x v="77"/>
    <s v="Cayman Islands"/>
    <s v="KYG8924B1041"/>
    <s v="Annual"/>
    <x v="14"/>
    <s v="Management"/>
    <s v="G"/>
    <s v="Yes"/>
    <n v="6"/>
    <s v="Approve Issuance of Equity or Equity-Linked Securities without Preemptive Rights"/>
    <x v="1"/>
    <s v="For"/>
    <x v="0"/>
    <s v="Share issuances without pre-emption rights exceeding 10% of issued share capital are deemed overly dilutive."/>
    <s v="Yes"/>
  </r>
  <r>
    <x v="77"/>
    <s v="Cayman Islands"/>
    <s v="KYG8924B1041"/>
    <s v="Annual"/>
    <x v="14"/>
    <s v="Management"/>
    <s v="G"/>
    <s v="Yes"/>
    <n v="7"/>
    <s v="Authorize Repurchase of Issued Share Capital"/>
    <x v="1"/>
    <s v="For"/>
    <x v="1"/>
    <m/>
    <s v="No"/>
  </r>
  <r>
    <x v="77"/>
    <s v="Cayman Islands"/>
    <s v="KYG8924B1041"/>
    <s v="Annual"/>
    <x v="14"/>
    <s v="Management"/>
    <s v="G"/>
    <s v="Yes"/>
    <n v="8"/>
    <s v="Authorize Reissuance of Repurchased Shares"/>
    <x v="1"/>
    <s v="For"/>
    <x v="1"/>
    <m/>
    <s v="No"/>
  </r>
  <r>
    <x v="77"/>
    <s v="Cayman Islands"/>
    <s v="KYG8924B1041"/>
    <s v="Annual"/>
    <x v="14"/>
    <s v="Management"/>
    <s v="G"/>
    <s v="Yes"/>
    <s v="5a1"/>
    <s v="Elect Leung Kam Kwan as Director"/>
    <x v="0"/>
    <s v="For"/>
    <x v="1"/>
    <m/>
    <s v="No"/>
  </r>
  <r>
    <x v="77"/>
    <s v="Cayman Islands"/>
    <s v="KYG8924B1041"/>
    <s v="Annual"/>
    <x v="14"/>
    <s v="Management"/>
    <s v="G"/>
    <s v="No"/>
    <s v="5a2"/>
    <s v="Elect Sheng Baijiao as Director"/>
    <x v="0"/>
    <s v="Non voting"/>
    <x v="2"/>
    <m/>
    <s v="No"/>
  </r>
  <r>
    <x v="77"/>
    <s v="Cayman Islands"/>
    <s v="KYG8924B1041"/>
    <s v="Annual"/>
    <x v="14"/>
    <s v="Management"/>
    <s v="G"/>
    <s v="Yes"/>
    <s v="5a3"/>
    <s v="Elect Lam Yiu Kin as Director"/>
    <x v="0"/>
    <s v="For"/>
    <x v="0"/>
    <s v="Director is considered overboarded."/>
    <s v="Yes"/>
  </r>
  <r>
    <x v="77"/>
    <s v="Cayman Islands"/>
    <s v="KYG8924B1041"/>
    <s v="Annual"/>
    <x v="14"/>
    <s v="Management"/>
    <s v="G"/>
    <s v="Yes"/>
    <s v="5b"/>
    <s v="Authorize Board to Fix Remuneration of Directors"/>
    <x v="0"/>
    <s v="For"/>
    <x v="1"/>
    <m/>
    <s v="No"/>
  </r>
  <r>
    <x v="78"/>
    <s v="United Kingdom"/>
    <s v="GB00B39J2M42"/>
    <s v="Annual"/>
    <x v="14"/>
    <s v="Management"/>
    <s v="G"/>
    <s v="Yes"/>
    <n v="1"/>
    <s v="Accept Financial Statements and Statutory Reports"/>
    <x v="3"/>
    <s v="For"/>
    <x v="1"/>
    <m/>
    <s v="No"/>
  </r>
  <r>
    <x v="78"/>
    <s v="United Kingdom"/>
    <s v="GB00B39J2M42"/>
    <s v="Annual"/>
    <x v="14"/>
    <s v="Management"/>
    <s v="G"/>
    <s v="Yes"/>
    <n v="2"/>
    <s v="Approve Final Dividend"/>
    <x v="1"/>
    <s v="For"/>
    <x v="1"/>
    <m/>
    <s v="No"/>
  </r>
  <r>
    <x v="78"/>
    <s v="United Kingdom"/>
    <s v="GB00B39J2M42"/>
    <s v="Annual"/>
    <x v="14"/>
    <s v="Management"/>
    <s v="G"/>
    <s v="Yes"/>
    <n v="3"/>
    <s v="Approve Remuneration Report"/>
    <x v="3"/>
    <s v="For"/>
    <x v="1"/>
    <m/>
    <s v="No"/>
  </r>
  <r>
    <x v="78"/>
    <s v="United Kingdom"/>
    <s v="GB00B39J2M42"/>
    <s v="Annual"/>
    <x v="14"/>
    <s v="Management"/>
    <s v="G"/>
    <s v="Yes"/>
    <n v="4"/>
    <s v="Re-elect Sir David Higgins as Director"/>
    <x v="0"/>
    <s v="For"/>
    <x v="1"/>
    <m/>
    <s v="No"/>
  </r>
  <r>
    <x v="78"/>
    <s v="United Kingdom"/>
    <s v="GB00B39J2M42"/>
    <s v="Annual"/>
    <x v="14"/>
    <s v="Management"/>
    <s v="G"/>
    <s v="Yes"/>
    <n v="5"/>
    <s v="Re-elect Louise Beardmore as Director"/>
    <x v="0"/>
    <s v="For"/>
    <x v="1"/>
    <m/>
    <s v="No"/>
  </r>
  <r>
    <x v="78"/>
    <s v="United Kingdom"/>
    <s v="GB00B39J2M42"/>
    <s v="Annual"/>
    <x v="14"/>
    <s v="Management"/>
    <s v="G"/>
    <s v="Yes"/>
    <n v="6"/>
    <s v="Re-elect Phil Aspin as Director"/>
    <x v="0"/>
    <s v="For"/>
    <x v="1"/>
    <m/>
    <s v="No"/>
  </r>
  <r>
    <x v="78"/>
    <s v="United Kingdom"/>
    <s v="GB00B39J2M42"/>
    <s v="Annual"/>
    <x v="14"/>
    <s v="Management"/>
    <s v="G"/>
    <s v="Yes"/>
    <n v="7"/>
    <s v="Re-elect Liam Butterworth as Director"/>
    <x v="0"/>
    <s v="For"/>
    <x v="1"/>
    <m/>
    <s v="No"/>
  </r>
  <r>
    <x v="78"/>
    <s v="United Kingdom"/>
    <s v="GB00B39J2M42"/>
    <s v="Annual"/>
    <x v="14"/>
    <s v="Management"/>
    <s v="G"/>
    <s v="Yes"/>
    <n v="8"/>
    <s v="Re-elect Kath Cates as Director"/>
    <x v="0"/>
    <s v="For"/>
    <x v="1"/>
    <m/>
    <s v="No"/>
  </r>
  <r>
    <x v="78"/>
    <s v="United Kingdom"/>
    <s v="GB00B39J2M42"/>
    <s v="Annual"/>
    <x v="14"/>
    <s v="Management"/>
    <s v="G"/>
    <s v="Yes"/>
    <n v="9"/>
    <s v="Re-elect Alison Goligher as Director"/>
    <x v="0"/>
    <s v="For"/>
    <x v="1"/>
    <m/>
    <s v="No"/>
  </r>
  <r>
    <x v="78"/>
    <s v="United Kingdom"/>
    <s v="GB00B39J2M42"/>
    <s v="Annual"/>
    <x v="14"/>
    <s v="Management"/>
    <s v="G"/>
    <s v="Yes"/>
    <n v="10"/>
    <s v="Elect Michael Lewis as Director"/>
    <x v="0"/>
    <s v="For"/>
    <x v="1"/>
    <m/>
    <s v="No"/>
  </r>
  <r>
    <x v="78"/>
    <s v="United Kingdom"/>
    <s v="GB00B39J2M42"/>
    <s v="Annual"/>
    <x v="14"/>
    <s v="Management"/>
    <s v="G"/>
    <s v="Yes"/>
    <n v="11"/>
    <s v="Re-elect Paulette Rowe as Director"/>
    <x v="0"/>
    <s v="For"/>
    <x v="1"/>
    <m/>
    <s v="No"/>
  </r>
  <r>
    <x v="78"/>
    <s v="United Kingdom"/>
    <s v="GB00B39J2M42"/>
    <s v="Annual"/>
    <x v="14"/>
    <s v="Management"/>
    <s v="G"/>
    <s v="Yes"/>
    <n v="12"/>
    <s v="Re-elect Doug Webb as Director"/>
    <x v="0"/>
    <s v="For"/>
    <x v="1"/>
    <m/>
    <s v="No"/>
  </r>
  <r>
    <x v="78"/>
    <s v="United Kingdom"/>
    <s v="GB00B39J2M42"/>
    <s v="Annual"/>
    <x v="14"/>
    <s v="Management"/>
    <s v="G"/>
    <s v="Yes"/>
    <n v="13"/>
    <s v="Reappoint KPMG LLP as Auditors"/>
    <x v="2"/>
    <s v="For"/>
    <x v="1"/>
    <m/>
    <s v="No"/>
  </r>
  <r>
    <x v="78"/>
    <s v="United Kingdom"/>
    <s v="GB00B39J2M42"/>
    <s v="Annual"/>
    <x v="14"/>
    <s v="Management"/>
    <s v="G"/>
    <s v="Yes"/>
    <n v="14"/>
    <s v="Authorise the Audit Committee to Fix Remuneration of Auditors"/>
    <x v="2"/>
    <s v="For"/>
    <x v="1"/>
    <m/>
    <s v="No"/>
  </r>
  <r>
    <x v="78"/>
    <s v="United Kingdom"/>
    <s v="GB00B39J2M42"/>
    <s v="Annual"/>
    <x v="14"/>
    <s v="Management"/>
    <s v="G"/>
    <s v="Yes"/>
    <n v="15"/>
    <s v="Authorise Issue of Equity"/>
    <x v="1"/>
    <s v="For"/>
    <x v="0"/>
    <s v="Share issuances with pre-emption rights exceeding 20% of issued share capital are deemed overly dilutive."/>
    <s v="Yes"/>
  </r>
  <r>
    <x v="78"/>
    <s v="United Kingdom"/>
    <s v="GB00B39J2M42"/>
    <s v="Annual"/>
    <x v="14"/>
    <s v="Management"/>
    <s v="G"/>
    <s v="Yes"/>
    <n v="16"/>
    <s v="Authorise Issue of Equity without Pre-emptive Rights"/>
    <x v="1"/>
    <s v="For"/>
    <x v="0"/>
    <s v="Share issuances without pre-emption rights exceeding 10% of issued share capital are deemed overly dilutive."/>
    <s v="Yes"/>
  </r>
  <r>
    <x v="78"/>
    <s v="United Kingdom"/>
    <s v="GB00B39J2M42"/>
    <s v="Annual"/>
    <x v="14"/>
    <s v="Management"/>
    <s v="G"/>
    <s v="Yes"/>
    <n v="17"/>
    <s v="Authorise Issue of Equity without Pre-emptive Rights in Connection with an Acquisition or Other Capital Investment"/>
    <x v="1"/>
    <s v="For"/>
    <x v="0"/>
    <s v="Share issuances without pre-emption rights exceeding 10% of issued share capital are deemed overly dilutive."/>
    <s v="Yes"/>
  </r>
  <r>
    <x v="78"/>
    <s v="United Kingdom"/>
    <s v="GB00B39J2M42"/>
    <s v="Annual"/>
    <x v="14"/>
    <s v="Management"/>
    <s v="G"/>
    <s v="Yes"/>
    <n v="18"/>
    <s v="Authorise Market Purchase of Ordinary Shares"/>
    <x v="1"/>
    <s v="For"/>
    <x v="1"/>
    <m/>
    <s v="No"/>
  </r>
  <r>
    <x v="78"/>
    <s v="United Kingdom"/>
    <s v="GB00B39J2M42"/>
    <s v="Annual"/>
    <x v="14"/>
    <s v="Management"/>
    <s v="G"/>
    <s v="Yes"/>
    <n v="19"/>
    <s v="Authorise the Company to Call General Meeting with Two Weeks' Notice"/>
    <x v="1"/>
    <s v="For"/>
    <x v="1"/>
    <m/>
    <s v="No"/>
  </r>
  <r>
    <x v="78"/>
    <s v="United Kingdom"/>
    <s v="GB00B39J2M42"/>
    <s v="Annual"/>
    <x v="14"/>
    <s v="Management"/>
    <s v="S"/>
    <s v="Yes"/>
    <n v="20"/>
    <s v="Authorise UK Political Donations and Expenditure"/>
    <x v="1"/>
    <s v="For"/>
    <x v="1"/>
    <m/>
    <s v="No"/>
  </r>
  <r>
    <x v="79"/>
    <s v="Ireland"/>
    <s v="IE000S9YS762"/>
    <s v="Annual"/>
    <x v="15"/>
    <s v="Management"/>
    <s v="G"/>
    <s v="Yes"/>
    <n v="3"/>
    <s v="Advisory Vote to Ratify Named Executive Officers' Compensation"/>
    <x v="1"/>
    <s v="For"/>
    <x v="1"/>
    <m/>
    <s v="No"/>
  </r>
  <r>
    <x v="79"/>
    <s v="Ireland"/>
    <s v="IE000S9YS762"/>
    <s v="Annual"/>
    <x v="15"/>
    <s v="Management"/>
    <s v="G"/>
    <s v="Yes"/>
    <n v="4"/>
    <s v="Reduce Supermajority Vote Requirement"/>
    <x v="1"/>
    <s v="For"/>
    <x v="1"/>
    <m/>
    <s v="No"/>
  </r>
  <r>
    <x v="79"/>
    <s v="Ireland"/>
    <s v="IE000S9YS762"/>
    <s v="Annual"/>
    <x v="15"/>
    <s v="Management"/>
    <s v="G"/>
    <s v="Yes"/>
    <s v="1a"/>
    <s v="Elect Director Stephen F. Angel"/>
    <x v="0"/>
    <s v="For"/>
    <x v="1"/>
    <m/>
    <s v="No"/>
  </r>
  <r>
    <x v="79"/>
    <s v="Ireland"/>
    <s v="IE000S9YS762"/>
    <s v="Annual"/>
    <x v="15"/>
    <s v="Management"/>
    <s v="G"/>
    <s v="Yes"/>
    <s v="1b"/>
    <s v="Elect Director Sanjiv Lamba"/>
    <x v="0"/>
    <s v="For"/>
    <x v="1"/>
    <m/>
    <s v="No"/>
  </r>
  <r>
    <x v="79"/>
    <s v="Ireland"/>
    <s v="IE000S9YS762"/>
    <s v="Annual"/>
    <x v="15"/>
    <s v="Management"/>
    <s v="G"/>
    <s v="Yes"/>
    <s v="1c"/>
    <s v="Elect Director Ann-Kristin Achleitner"/>
    <x v="0"/>
    <s v="For"/>
    <x v="1"/>
    <m/>
    <s v="No"/>
  </r>
  <r>
    <x v="79"/>
    <s v="Ireland"/>
    <s v="IE000S9YS762"/>
    <s v="Annual"/>
    <x v="15"/>
    <s v="Management"/>
    <s v="G"/>
    <s v="Yes"/>
    <s v="1d"/>
    <s v="Elect Director Thomas Enders"/>
    <x v="0"/>
    <s v="For"/>
    <x v="1"/>
    <m/>
    <s v="No"/>
  </r>
  <r>
    <x v="79"/>
    <s v="Ireland"/>
    <s v="IE000S9YS762"/>
    <s v="Annual"/>
    <x v="15"/>
    <s v="Management"/>
    <s v="G"/>
    <s v="Yes"/>
    <s v="1e"/>
    <s v="Elect Director Hugh Grant"/>
    <x v="0"/>
    <s v="For"/>
    <x v="1"/>
    <m/>
    <s v="No"/>
  </r>
  <r>
    <x v="79"/>
    <s v="Ireland"/>
    <s v="IE000S9YS762"/>
    <s v="Annual"/>
    <x v="15"/>
    <s v="Management"/>
    <s v="G"/>
    <s v="Yes"/>
    <s v="1f"/>
    <s v="Elect Director Joe Kaeser"/>
    <x v="0"/>
    <s v="For"/>
    <x v="0"/>
    <s v="Lack of gender diversity."/>
    <s v="Yes"/>
  </r>
  <r>
    <x v="79"/>
    <s v="Ireland"/>
    <s v="IE000S9YS762"/>
    <s v="Annual"/>
    <x v="15"/>
    <s v="Management"/>
    <s v="G"/>
    <s v="Yes"/>
    <s v="1g"/>
    <s v="Elect Director Victoria E. Ossadnik"/>
    <x v="0"/>
    <s v="For"/>
    <x v="1"/>
    <m/>
    <s v="No"/>
  </r>
  <r>
    <x v="79"/>
    <s v="Ireland"/>
    <s v="IE000S9YS762"/>
    <s v="Annual"/>
    <x v="15"/>
    <s v="Management"/>
    <s v="G"/>
    <s v="Yes"/>
    <s v="1h"/>
    <s v="Elect Director Martin H. Richenhagen"/>
    <x v="0"/>
    <s v="For"/>
    <x v="1"/>
    <m/>
    <s v="No"/>
  </r>
  <r>
    <x v="79"/>
    <s v="Ireland"/>
    <s v="IE000S9YS762"/>
    <s v="Annual"/>
    <x v="15"/>
    <s v="Management"/>
    <s v="G"/>
    <s v="Yes"/>
    <s v="1i"/>
    <s v="Elect Director Alberto Weisser"/>
    <x v="0"/>
    <s v="For"/>
    <x v="1"/>
    <m/>
    <s v="No"/>
  </r>
  <r>
    <x v="79"/>
    <s v="Ireland"/>
    <s v="IE000S9YS762"/>
    <s v="Annual"/>
    <x v="15"/>
    <s v="Management"/>
    <s v="G"/>
    <s v="Yes"/>
    <s v="1j"/>
    <s v="Elect Director Robert L. Wood"/>
    <x v="0"/>
    <s v="For"/>
    <x v="1"/>
    <m/>
    <s v="No"/>
  </r>
  <r>
    <x v="79"/>
    <s v="Ireland"/>
    <s v="IE000S9YS762"/>
    <s v="Annual"/>
    <x v="15"/>
    <s v="Management"/>
    <s v="G"/>
    <s v="Yes"/>
    <s v="2a"/>
    <s v="Ratify PricewaterhouseCoopers as Auditors"/>
    <x v="2"/>
    <s v="For"/>
    <x v="1"/>
    <m/>
    <s v="No"/>
  </r>
  <r>
    <x v="79"/>
    <s v="Ireland"/>
    <s v="IE000S9YS762"/>
    <s v="Annual"/>
    <x v="15"/>
    <s v="Management"/>
    <s v="G"/>
    <s v="Yes"/>
    <s v="2b"/>
    <s v="Authorise Board to Fix Remuneration of Auditors"/>
    <x v="2"/>
    <s v="For"/>
    <x v="1"/>
    <m/>
    <s v="No"/>
  </r>
  <r>
    <x v="80"/>
    <s v="India"/>
    <s v="INE917I01010"/>
    <s v="Annual"/>
    <x v="16"/>
    <s v="Management"/>
    <s v="G"/>
    <s v="Yes"/>
    <n v="1"/>
    <s v="Accept Financial Statements and Statutory Reports"/>
    <x v="3"/>
    <s v="For"/>
    <x v="1"/>
    <m/>
    <s v="No"/>
  </r>
  <r>
    <x v="80"/>
    <s v="India"/>
    <s v="INE917I01010"/>
    <s v="Annual"/>
    <x v="16"/>
    <s v="Management"/>
    <s v="G"/>
    <s v="Yes"/>
    <n v="2"/>
    <s v="Approve Dividend"/>
    <x v="1"/>
    <s v="For"/>
    <x v="1"/>
    <m/>
    <s v="No"/>
  </r>
  <r>
    <x v="80"/>
    <s v="India"/>
    <s v="INE917I01010"/>
    <s v="Annual"/>
    <x v="16"/>
    <s v="Management"/>
    <s v="G"/>
    <s v="Yes"/>
    <n v="3"/>
    <s v="Reelect Niraj Baja as Director"/>
    <x v="0"/>
    <s v="For"/>
    <x v="1"/>
    <m/>
    <s v="No"/>
  </r>
  <r>
    <x v="80"/>
    <s v="India"/>
    <s v="INE917I01010"/>
    <s v="Annual"/>
    <x v="16"/>
    <s v="Management"/>
    <s v="G"/>
    <s v="Yes"/>
    <n v="4"/>
    <s v="Reelect Sanjiv Bajaj as Director"/>
    <x v="0"/>
    <s v="For"/>
    <x v="1"/>
    <m/>
    <s v="No"/>
  </r>
  <r>
    <x v="80"/>
    <s v="India"/>
    <s v="INE917I01010"/>
    <s v="Annual"/>
    <x v="16"/>
    <s v="Management"/>
    <s v="G"/>
    <s v="Yes"/>
    <n v="5"/>
    <s v="Reelect Madhur Baja as Director"/>
    <x v="0"/>
    <s v="For"/>
    <x v="1"/>
    <m/>
    <s v="No"/>
  </r>
  <r>
    <x v="80"/>
    <s v="India"/>
    <s v="INE917I01010"/>
    <s v="Annual"/>
    <x v="16"/>
    <s v="Management"/>
    <s v="G"/>
    <s v="Yes"/>
    <n v="6"/>
    <s v="Approve Reappointment and Remuneration of Rakesh Sharma as Whole-Time Director"/>
    <x v="0"/>
    <s v="For"/>
    <x v="1"/>
    <m/>
    <s v="No"/>
  </r>
  <r>
    <x v="81"/>
    <s v="USA"/>
    <s v="US23355L1061"/>
    <s v="Annual"/>
    <x v="16"/>
    <s v="Management"/>
    <s v="G"/>
    <s v="Yes"/>
    <n v="2"/>
    <s v="Ratify Deloitte &amp; Touche LLP as Auditors"/>
    <x v="2"/>
    <s v="For"/>
    <x v="1"/>
    <m/>
    <s v="No"/>
  </r>
  <r>
    <x v="81"/>
    <s v="USA"/>
    <s v="US23355L1061"/>
    <s v="Annual"/>
    <x v="16"/>
    <s v="Management"/>
    <s v="G"/>
    <s v="Yes"/>
    <n v="3"/>
    <s v="Advisory Vote to Ratify Named Executive Officers' Compensation"/>
    <x v="1"/>
    <s v="For"/>
    <x v="1"/>
    <m/>
    <s v="No"/>
  </r>
  <r>
    <x v="81"/>
    <s v="USA"/>
    <s v="US23355L1061"/>
    <s v="Annual"/>
    <x v="16"/>
    <s v="Management"/>
    <s v="G"/>
    <s v="Yes"/>
    <n v="4"/>
    <s v="Advisory Vote on Say on Pay Frequency"/>
    <x v="1"/>
    <s v="One Year"/>
    <x v="4"/>
    <m/>
    <s v="No"/>
  </r>
  <r>
    <x v="81"/>
    <s v="USA"/>
    <s v="US23355L1061"/>
    <s v="Annual"/>
    <x v="16"/>
    <s v="Management"/>
    <s v="G"/>
    <s v="Yes"/>
    <s v="1a"/>
    <s v="Elect Director David A. Barnes"/>
    <x v="0"/>
    <s v="For"/>
    <x v="1"/>
    <m/>
    <s v="No"/>
  </r>
  <r>
    <x v="81"/>
    <s v="USA"/>
    <s v="US23355L1061"/>
    <s v="Annual"/>
    <x v="16"/>
    <s v="Management"/>
    <s v="G"/>
    <s v="Yes"/>
    <s v="1b"/>
    <s v="Elect Director Raul J. Fernandez"/>
    <x v="0"/>
    <s v="For"/>
    <x v="0"/>
    <s v="Lack of gender diversity."/>
    <s v="Yes"/>
  </r>
  <r>
    <x v="81"/>
    <s v="USA"/>
    <s v="US23355L1061"/>
    <s v="Annual"/>
    <x v="16"/>
    <s v="Management"/>
    <s v="G"/>
    <s v="Yes"/>
    <s v="1c"/>
    <s v="Elect Director Anthony Gonzalez"/>
    <x v="0"/>
    <s v="For"/>
    <x v="1"/>
    <m/>
    <s v="No"/>
  </r>
  <r>
    <x v="81"/>
    <s v="USA"/>
    <s v="US23355L1061"/>
    <s v="Annual"/>
    <x v="16"/>
    <s v="Management"/>
    <s v="G"/>
    <s v="Yes"/>
    <s v="1d"/>
    <s v="Elect Director David L. Herzog"/>
    <x v="0"/>
    <s v="For"/>
    <x v="1"/>
    <m/>
    <s v="No"/>
  </r>
  <r>
    <x v="81"/>
    <s v="USA"/>
    <s v="US23355L1061"/>
    <s v="Annual"/>
    <x v="16"/>
    <s v="Management"/>
    <s v="G"/>
    <s v="Yes"/>
    <s v="1e"/>
    <s v="Elect Director Pinkie D. Mayfield"/>
    <x v="0"/>
    <s v="For"/>
    <x v="1"/>
    <m/>
    <s v="No"/>
  </r>
  <r>
    <x v="81"/>
    <s v="USA"/>
    <s v="US23355L1061"/>
    <s v="Annual"/>
    <x v="16"/>
    <s v="Management"/>
    <s v="G"/>
    <s v="Yes"/>
    <s v="1f"/>
    <s v="Elect Director Karl Racine"/>
    <x v="0"/>
    <s v="For"/>
    <x v="1"/>
    <m/>
    <s v="No"/>
  </r>
  <r>
    <x v="81"/>
    <s v="USA"/>
    <s v="US23355L1061"/>
    <s v="Annual"/>
    <x v="16"/>
    <s v="Management"/>
    <s v="G"/>
    <s v="Yes"/>
    <s v="1g"/>
    <s v="Elect Director Dawn Rogers"/>
    <x v="0"/>
    <s v="For"/>
    <x v="1"/>
    <m/>
    <s v="No"/>
  </r>
  <r>
    <x v="81"/>
    <s v="USA"/>
    <s v="US23355L1061"/>
    <s v="Annual"/>
    <x v="16"/>
    <s v="Management"/>
    <s v="G"/>
    <s v="Yes"/>
    <s v="1h"/>
    <s v="Elect Director Michael J. Salvino"/>
    <x v="0"/>
    <s v="For"/>
    <x v="1"/>
    <m/>
    <s v="No"/>
  </r>
  <r>
    <x v="81"/>
    <s v="USA"/>
    <s v="US23355L1061"/>
    <s v="Annual"/>
    <x v="16"/>
    <s v="Management"/>
    <s v="G"/>
    <s v="Yes"/>
    <s v="1i"/>
    <s v="Elect Director Carrie W. Teffner"/>
    <x v="0"/>
    <s v="For"/>
    <x v="1"/>
    <m/>
    <s v="No"/>
  </r>
  <r>
    <x v="81"/>
    <s v="USA"/>
    <s v="US23355L1061"/>
    <s v="Annual"/>
    <x v="16"/>
    <s v="Management"/>
    <s v="G"/>
    <s v="Yes"/>
    <s v="1j"/>
    <s v="Elect Director Akihiko Washington"/>
    <x v="0"/>
    <s v="For"/>
    <x v="1"/>
    <m/>
    <s v="No"/>
  </r>
  <r>
    <x v="81"/>
    <s v="USA"/>
    <s v="US23355L1061"/>
    <s v="Annual"/>
    <x v="16"/>
    <s v="Management"/>
    <s v="G"/>
    <s v="Yes"/>
    <s v="1k"/>
    <s v="Elect Director Robert F. Woods"/>
    <x v="0"/>
    <s v="For"/>
    <x v="1"/>
    <m/>
    <s v="No"/>
  </r>
  <r>
    <x v="82"/>
    <s v="Ireland"/>
    <s v="IE0005711209"/>
    <s v="Annual"/>
    <x v="16"/>
    <s v="Management"/>
    <s v="G"/>
    <s v="Yes"/>
    <n v="1.1000000000000001"/>
    <s v="Elect Director Ciaran Murray"/>
    <x v="0"/>
    <s v="For"/>
    <x v="1"/>
    <m/>
    <s v="No"/>
  </r>
  <r>
    <x v="82"/>
    <s v="Ireland"/>
    <s v="IE0005711209"/>
    <s v="Annual"/>
    <x v="16"/>
    <s v="Management"/>
    <s v="G"/>
    <s v="Yes"/>
    <n v="1.2"/>
    <s v="Elect Director Steve Cutler"/>
    <x v="0"/>
    <s v="For"/>
    <x v="1"/>
    <m/>
    <s v="No"/>
  </r>
  <r>
    <x v="82"/>
    <s v="Ireland"/>
    <s v="IE0005711209"/>
    <s v="Annual"/>
    <x v="16"/>
    <s v="Management"/>
    <s v="G"/>
    <s v="Yes"/>
    <n v="1.3"/>
    <s v="Elect Director Ronan Murphy"/>
    <x v="0"/>
    <s v="For"/>
    <x v="1"/>
    <m/>
    <s v="No"/>
  </r>
  <r>
    <x v="82"/>
    <s v="Ireland"/>
    <s v="IE0005711209"/>
    <s v="Annual"/>
    <x v="16"/>
    <s v="Management"/>
    <s v="G"/>
    <s v="Yes"/>
    <n v="1.4"/>
    <s v="Elect Director John Climax"/>
    <x v="0"/>
    <s v="For"/>
    <x v="1"/>
    <m/>
    <s v="No"/>
  </r>
  <r>
    <x v="82"/>
    <s v="Ireland"/>
    <s v="IE0005711209"/>
    <s v="Annual"/>
    <x v="16"/>
    <s v="Management"/>
    <s v="G"/>
    <s v="Yes"/>
    <n v="1.5"/>
    <s v="Elect Director Eugene McCague"/>
    <x v="0"/>
    <s v="For"/>
    <x v="1"/>
    <m/>
    <s v="No"/>
  </r>
  <r>
    <x v="82"/>
    <s v="Ireland"/>
    <s v="IE0005711209"/>
    <s v="Annual"/>
    <x v="16"/>
    <s v="Management"/>
    <s v="G"/>
    <s v="Yes"/>
    <n v="1.6"/>
    <s v="Elect Director Joan Garahy"/>
    <x v="0"/>
    <s v="For"/>
    <x v="1"/>
    <m/>
    <s v="No"/>
  </r>
  <r>
    <x v="82"/>
    <s v="Ireland"/>
    <s v="IE0005711209"/>
    <s v="Annual"/>
    <x v="16"/>
    <s v="Management"/>
    <s v="G"/>
    <s v="Yes"/>
    <n v="1.7"/>
    <s v="Elect Director Julie O'Neill"/>
    <x v="0"/>
    <s v="For"/>
    <x v="1"/>
    <m/>
    <s v="No"/>
  </r>
  <r>
    <x v="82"/>
    <s v="Ireland"/>
    <s v="IE0005711209"/>
    <s v="Annual"/>
    <x v="16"/>
    <s v="Management"/>
    <s v="G"/>
    <s v="Yes"/>
    <n v="1.8"/>
    <s v="Elect Director Linda Grais"/>
    <x v="0"/>
    <s v="For"/>
    <x v="1"/>
    <m/>
    <s v="No"/>
  </r>
  <r>
    <x v="82"/>
    <s v="Ireland"/>
    <s v="IE0005711209"/>
    <s v="Annual"/>
    <x v="16"/>
    <s v="Management"/>
    <s v="G"/>
    <s v="Yes"/>
    <n v="2"/>
    <s v="Accept Financial Statements and Statutory Reports"/>
    <x v="3"/>
    <s v="For"/>
    <x v="1"/>
    <m/>
    <s v="No"/>
  </r>
  <r>
    <x v="82"/>
    <s v="Ireland"/>
    <s v="IE0005711209"/>
    <s v="Annual"/>
    <x v="16"/>
    <s v="Management"/>
    <s v="G"/>
    <s v="Yes"/>
    <n v="3"/>
    <s v="Authorise Board to Fix Remuneration of Auditors"/>
    <x v="2"/>
    <s v="For"/>
    <x v="1"/>
    <m/>
    <s v="No"/>
  </r>
  <r>
    <x v="82"/>
    <s v="Ireland"/>
    <s v="IE0005711209"/>
    <s v="Annual"/>
    <x v="16"/>
    <s v="Management"/>
    <s v="G"/>
    <s v="Yes"/>
    <n v="4"/>
    <s v="Authorise Issue of Equity"/>
    <x v="1"/>
    <s v="For"/>
    <x v="1"/>
    <m/>
    <s v="No"/>
  </r>
  <r>
    <x v="82"/>
    <s v="Ireland"/>
    <s v="IE0005711209"/>
    <s v="Annual"/>
    <x v="16"/>
    <s v="Management"/>
    <s v="G"/>
    <s v="Yes"/>
    <n v="5"/>
    <s v="Authorise Issue of Equity without Pre-emptive Rights"/>
    <x v="1"/>
    <s v="For"/>
    <x v="0"/>
    <s v="Share issuances without pre-emption rights exceeding 10% of issued share capital are deemed overly dilutive."/>
    <s v="Yes"/>
  </r>
  <r>
    <x v="82"/>
    <s v="Ireland"/>
    <s v="IE0005711209"/>
    <s v="Annual"/>
    <x v="16"/>
    <s v="Management"/>
    <s v="G"/>
    <s v="Yes"/>
    <n v="6"/>
    <s v="Authorize Share Repurchase Program"/>
    <x v="1"/>
    <s v="For"/>
    <x v="1"/>
    <m/>
    <s v="No"/>
  </r>
  <r>
    <x v="82"/>
    <s v="Ireland"/>
    <s v="IE0005711209"/>
    <s v="Annual"/>
    <x v="16"/>
    <s v="Management"/>
    <s v="G"/>
    <s v="Yes"/>
    <n v="7"/>
    <s v="Approve the Price Range for the Reissuance of Shares"/>
    <x v="1"/>
    <s v="For"/>
    <x v="1"/>
    <m/>
    <s v="No"/>
  </r>
  <r>
    <x v="83"/>
    <s v="Turkey"/>
    <s v="TRATHYAO91M5"/>
    <s v="Annual"/>
    <x v="16"/>
    <s v="Management"/>
    <s v="G"/>
    <s v="Yes"/>
    <n v="1"/>
    <s v="Open Meeting and Elect Presiding Council of Meeting"/>
    <x v="1"/>
    <s v="For"/>
    <x v="1"/>
    <m/>
    <s v="No"/>
  </r>
  <r>
    <x v="83"/>
    <s v="Turkey"/>
    <s v="TRATHYAO91M5"/>
    <s v="Annual"/>
    <x v="16"/>
    <s v="Management"/>
    <s v="G"/>
    <s v="Yes"/>
    <n v="2"/>
    <s v="Accept Board Report"/>
    <x v="3"/>
    <s v="For"/>
    <x v="1"/>
    <m/>
    <s v="No"/>
  </r>
  <r>
    <x v="83"/>
    <s v="Turkey"/>
    <s v="TRATHYAO91M5"/>
    <s v="Annual"/>
    <x v="16"/>
    <s v="Management"/>
    <s v="G"/>
    <s v="Yes"/>
    <n v="3"/>
    <s v="Accept Audit Report"/>
    <x v="3"/>
    <s v="For"/>
    <x v="1"/>
    <m/>
    <s v="No"/>
  </r>
  <r>
    <x v="83"/>
    <s v="Turkey"/>
    <s v="TRATHYAO91M5"/>
    <s v="Annual"/>
    <x v="16"/>
    <s v="Management"/>
    <s v="G"/>
    <s v="Yes"/>
    <n v="4"/>
    <s v="Accept Financial Statements"/>
    <x v="1"/>
    <s v="For"/>
    <x v="1"/>
    <m/>
    <s v="No"/>
  </r>
  <r>
    <x v="83"/>
    <s v="Turkey"/>
    <s v="TRATHYAO91M5"/>
    <s v="Annual"/>
    <x v="16"/>
    <s v="Management"/>
    <s v="G"/>
    <s v="Yes"/>
    <n v="5"/>
    <s v="Approve Discharge of Board"/>
    <x v="1"/>
    <s v="For"/>
    <x v="1"/>
    <m/>
    <s v="No"/>
  </r>
  <r>
    <x v="83"/>
    <s v="Turkey"/>
    <s v="TRATHYAO91M5"/>
    <s v="Annual"/>
    <x v="16"/>
    <s v="Management"/>
    <s v="G"/>
    <s v="Yes"/>
    <n v="6"/>
    <s v="Approve Allocation of Income"/>
    <x v="1"/>
    <s v="For"/>
    <x v="1"/>
    <m/>
    <s v="No"/>
  </r>
  <r>
    <x v="83"/>
    <s v="Turkey"/>
    <s v="TRATHYAO91M5"/>
    <s v="Annual"/>
    <x v="16"/>
    <s v="Management"/>
    <s v="G"/>
    <s v="Yes"/>
    <n v="7"/>
    <s v="Approve Director Remuneration"/>
    <x v="0"/>
    <s v="For"/>
    <x v="0"/>
    <s v="Poor pay disclosure."/>
    <s v="Yes"/>
  </r>
  <r>
    <x v="83"/>
    <s v="Turkey"/>
    <s v="TRATHYAO91M5"/>
    <s v="Annual"/>
    <x v="16"/>
    <s v="Management"/>
    <s v="G"/>
    <s v="Yes"/>
    <n v="8"/>
    <s v="Elect Directors"/>
    <x v="0"/>
    <s v="For"/>
    <x v="0"/>
    <s v="Bundled director election proposal. Executive Director and the Nomination Committee lacks sufficient independence. We are not supportive of Executives on the Remuneration Committee. Non-independent and the Remuneration Committee lacks sufficient independence. Non-independent and the Nomination Committee lacks sufficient independence."/>
    <s v="Yes"/>
  </r>
  <r>
    <x v="83"/>
    <s v="Turkey"/>
    <s v="TRATHYAO91M5"/>
    <s v="Annual"/>
    <x v="16"/>
    <s v="Management"/>
    <s v="G"/>
    <s v="Yes"/>
    <n v="9"/>
    <s v="Ratify External Auditors"/>
    <x v="2"/>
    <s v="For"/>
    <x v="0"/>
    <s v="Not enough disclosure to make an informed decision."/>
    <s v="Yes"/>
  </r>
  <r>
    <x v="83"/>
    <s v="Turkey"/>
    <s v="TRATHYAO91M5"/>
    <s v="Annual"/>
    <x v="16"/>
    <s v="Management"/>
    <s v="G"/>
    <s v="No"/>
    <n v="10"/>
    <s v="Receive Information on Guarantees, Pledges and Mortgages Provided to Third Parties"/>
    <x v="1"/>
    <s v="Non voting"/>
    <x v="2"/>
    <m/>
    <s v="No"/>
  </r>
  <r>
    <x v="83"/>
    <s v="Turkey"/>
    <s v="TRATHYAO91M5"/>
    <s v="Annual"/>
    <x v="16"/>
    <s v="Management"/>
    <s v="S"/>
    <s v="Yes"/>
    <n v="11"/>
    <s v="Approve Upper Limit of Donations for 2023 and Receive Information on Donations Made in 2022"/>
    <x v="1"/>
    <s v="For"/>
    <x v="0"/>
    <s v="Not enough disclosure to make an informed decision."/>
    <s v="Yes"/>
  </r>
  <r>
    <x v="83"/>
    <s v="Turkey"/>
    <s v="TRATHYAO91M5"/>
    <s v="Annual"/>
    <x v="16"/>
    <s v="Management"/>
    <s v="G"/>
    <s v="No"/>
    <n v="12"/>
    <s v="Receive Information on Share Repurchase Program"/>
    <x v="1"/>
    <s v="Non voting"/>
    <x v="2"/>
    <m/>
    <s v="No"/>
  </r>
  <r>
    <x v="83"/>
    <s v="Turkey"/>
    <s v="TRATHYAO91M5"/>
    <s v="Annual"/>
    <x v="16"/>
    <s v="Management"/>
    <s v="G"/>
    <s v="No"/>
    <n v="13"/>
    <s v="Receive Information in Accordance with Article 1.3.6 of Capital Markets Board Corporate Governance Principles"/>
    <x v="1"/>
    <s v="Non voting"/>
    <x v="2"/>
    <m/>
    <s v="No"/>
  </r>
  <r>
    <x v="83"/>
    <s v="Turkey"/>
    <s v="TRATHYAO91M5"/>
    <s v="Annual"/>
    <x v="16"/>
    <s v="Management"/>
    <s v="G"/>
    <s v="No"/>
    <n v="14"/>
    <s v="Wishes"/>
    <x v="1"/>
    <s v="Non voting"/>
    <x v="2"/>
    <m/>
    <s v="No"/>
  </r>
  <r>
    <x v="84"/>
    <s v="USA"/>
    <s v="US9182041080"/>
    <s v="Annual"/>
    <x v="16"/>
    <s v="Management"/>
    <s v="G"/>
    <s v="Yes"/>
    <n v="2"/>
    <s v="Advisory Vote to Ratify Named Executive Officers' Compensation"/>
    <x v="1"/>
    <s v="For"/>
    <x v="1"/>
    <m/>
    <s v="No"/>
  </r>
  <r>
    <x v="84"/>
    <s v="USA"/>
    <s v="US9182041080"/>
    <s v="Annual"/>
    <x v="16"/>
    <s v="Management"/>
    <s v="G"/>
    <s v="Yes"/>
    <n v="3"/>
    <s v="Advisory Vote on Say on Pay Frequency"/>
    <x v="1"/>
    <s v="One Year"/>
    <x v="4"/>
    <m/>
    <s v="No"/>
  </r>
  <r>
    <x v="84"/>
    <s v="USA"/>
    <s v="US9182041080"/>
    <s v="Annual"/>
    <x v="16"/>
    <s v="Management"/>
    <s v="G"/>
    <s v="Yes"/>
    <n v="4"/>
    <s v="Ratify PricewaterhouseCoopers LLP as Auditors"/>
    <x v="2"/>
    <s v="For"/>
    <x v="1"/>
    <m/>
    <s v="No"/>
  </r>
  <r>
    <x v="84"/>
    <s v="USA"/>
    <s v="US9182041080"/>
    <s v="Annual"/>
    <x v="16"/>
    <s v="Management"/>
    <s v="G"/>
    <s v="Yes"/>
    <s v="1a"/>
    <s v="Elect Director Richard T. Carucci"/>
    <x v="0"/>
    <s v="For"/>
    <x v="6"/>
    <s v="Non-independent and Audit Committee lacks sufficient independence. Non-independent and the Nomination Committee lacks sufficient independence."/>
    <s v="Yes"/>
  </r>
  <r>
    <x v="84"/>
    <s v="USA"/>
    <s v="US9182041080"/>
    <s v="Annual"/>
    <x v="16"/>
    <s v="Management"/>
    <s v="G"/>
    <s v="Yes"/>
    <s v="1b"/>
    <s v="Elect Director Alex Cho"/>
    <x v="0"/>
    <s v="For"/>
    <x v="1"/>
    <m/>
    <s v="No"/>
  </r>
  <r>
    <x v="84"/>
    <s v="USA"/>
    <s v="US9182041080"/>
    <s v="Annual"/>
    <x v="16"/>
    <s v="Management"/>
    <s v="G"/>
    <s v="Yes"/>
    <s v="1c"/>
    <s v="Elect Director Juliana L. Chugg"/>
    <x v="0"/>
    <s v="For"/>
    <x v="6"/>
    <s v="Non-independent and the Nomination Committee lacks sufficient independence."/>
    <s v="Yes"/>
  </r>
  <r>
    <x v="84"/>
    <s v="USA"/>
    <s v="US9182041080"/>
    <s v="Annual"/>
    <x v="16"/>
    <s v="Management"/>
    <s v="G"/>
    <s v="Yes"/>
    <s v="1d"/>
    <s v="Elect Director Benno Dorer"/>
    <x v="0"/>
    <s v="For"/>
    <x v="1"/>
    <m/>
    <s v="No"/>
  </r>
  <r>
    <x v="84"/>
    <s v="USA"/>
    <s v="US9182041080"/>
    <s v="Annual"/>
    <x v="16"/>
    <s v="Management"/>
    <s v="G"/>
    <s v="Yes"/>
    <s v="1e"/>
    <s v="Elect Director Mark S. Hoplamazian"/>
    <x v="0"/>
    <s v="For"/>
    <x v="1"/>
    <m/>
    <s v="No"/>
  </r>
  <r>
    <x v="84"/>
    <s v="USA"/>
    <s v="US9182041080"/>
    <s v="Annual"/>
    <x v="16"/>
    <s v="Management"/>
    <s v="G"/>
    <s v="Yes"/>
    <s v="1f"/>
    <s v="Elect Director Laura W. Lang"/>
    <x v="0"/>
    <s v="For"/>
    <x v="1"/>
    <m/>
    <s v="No"/>
  </r>
  <r>
    <x v="84"/>
    <s v="USA"/>
    <s v="US9182041080"/>
    <s v="Annual"/>
    <x v="16"/>
    <s v="Management"/>
    <s v="G"/>
    <s v="Yes"/>
    <s v="1g"/>
    <s v="Elect Director W. Rodney McMullen"/>
    <x v="0"/>
    <s v="For"/>
    <x v="1"/>
    <m/>
    <s v="No"/>
  </r>
  <r>
    <x v="84"/>
    <s v="USA"/>
    <s v="US9182041080"/>
    <s v="Annual"/>
    <x v="16"/>
    <s v="Management"/>
    <s v="G"/>
    <s v="Yes"/>
    <s v="1h"/>
    <s v="Elect Director Clarence Otis, Jr."/>
    <x v="0"/>
    <s v="For"/>
    <x v="6"/>
    <s v="Non-independent and Audit Committee lacks sufficient independence. Non-independent and the Nomination Committee lacks sufficient independence."/>
    <s v="Yes"/>
  </r>
  <r>
    <x v="84"/>
    <s v="USA"/>
    <s v="US9182041080"/>
    <s v="Annual"/>
    <x v="16"/>
    <s v="Management"/>
    <s v="G"/>
    <s v="Yes"/>
    <s v="1i"/>
    <s v="Elect Director Carol L. Roberts"/>
    <x v="0"/>
    <s v="For"/>
    <x v="1"/>
    <m/>
    <s v="No"/>
  </r>
  <r>
    <x v="84"/>
    <s v="USA"/>
    <s v="US9182041080"/>
    <s v="Annual"/>
    <x v="16"/>
    <s v="Management"/>
    <s v="G"/>
    <s v="Yes"/>
    <s v="1j"/>
    <s v="Elect Director Matthew J. Shattock"/>
    <x v="0"/>
    <s v="For"/>
    <x v="1"/>
    <m/>
    <s v="No"/>
  </r>
  <r>
    <x v="85"/>
    <s v="United Kingdom"/>
    <s v="GB00BH4HKS39"/>
    <s v="Annual"/>
    <x v="16"/>
    <s v="Management"/>
    <s v="G"/>
    <s v="Yes"/>
    <n v="1"/>
    <s v="Accept Financial Statements and Statutory Reports"/>
    <x v="3"/>
    <s v="For"/>
    <x v="1"/>
    <m/>
    <s v="No"/>
  </r>
  <r>
    <x v="85"/>
    <s v="United Kingdom"/>
    <s v="GB00BH4HKS39"/>
    <s v="Annual"/>
    <x v="16"/>
    <s v="Management"/>
    <s v="G"/>
    <s v="Yes"/>
    <n v="2"/>
    <s v="Re-elect Jean-Francois van Boxmeer as Director"/>
    <x v="0"/>
    <s v="For"/>
    <x v="1"/>
    <m/>
    <s v="No"/>
  </r>
  <r>
    <x v="85"/>
    <s v="United Kingdom"/>
    <s v="GB00BH4HKS39"/>
    <s v="Annual"/>
    <x v="16"/>
    <s v="Management"/>
    <s v="G"/>
    <s v="Yes"/>
    <n v="3"/>
    <s v="Re-elect Margherita Della Valle as Director"/>
    <x v="0"/>
    <s v="For"/>
    <x v="1"/>
    <m/>
    <s v="No"/>
  </r>
  <r>
    <x v="85"/>
    <s v="United Kingdom"/>
    <s v="GB00BH4HKS39"/>
    <s v="Annual"/>
    <x v="16"/>
    <s v="Management"/>
    <s v="G"/>
    <s v="Yes"/>
    <n v="4"/>
    <s v="Re-elect Stephen Carter as Director"/>
    <x v="0"/>
    <s v="For"/>
    <x v="1"/>
    <m/>
    <s v="No"/>
  </r>
  <r>
    <x v="85"/>
    <s v="United Kingdom"/>
    <s v="GB00BH4HKS39"/>
    <s v="Annual"/>
    <x v="16"/>
    <s v="Management"/>
    <s v="G"/>
    <s v="Yes"/>
    <n v="5"/>
    <s v="Re-elect Michel Demare as Director"/>
    <x v="0"/>
    <s v="For"/>
    <x v="1"/>
    <m/>
    <s v="No"/>
  </r>
  <r>
    <x v="85"/>
    <s v="United Kingdom"/>
    <s v="GB00BH4HKS39"/>
    <s v="Annual"/>
    <x v="16"/>
    <s v="Management"/>
    <s v="G"/>
    <s v="Yes"/>
    <n v="6"/>
    <s v="Re-elect Delphine Ernotte Cunci as Director"/>
    <x v="0"/>
    <s v="For"/>
    <x v="1"/>
    <m/>
    <s v="No"/>
  </r>
  <r>
    <x v="85"/>
    <s v="United Kingdom"/>
    <s v="GB00BH4HKS39"/>
    <s v="Annual"/>
    <x v="16"/>
    <s v="Management"/>
    <s v="G"/>
    <s v="Yes"/>
    <n v="7"/>
    <s v="Re-elect Deborah Kerr as Director"/>
    <x v="0"/>
    <s v="For"/>
    <x v="1"/>
    <m/>
    <s v="No"/>
  </r>
  <r>
    <x v="85"/>
    <s v="United Kingdom"/>
    <s v="GB00BH4HKS39"/>
    <s v="Annual"/>
    <x v="16"/>
    <s v="Management"/>
    <s v="G"/>
    <s v="Yes"/>
    <n v="8"/>
    <s v="Re-elect Maria Amparo Moraleda Martinez as Director"/>
    <x v="0"/>
    <s v="For"/>
    <x v="1"/>
    <m/>
    <s v="No"/>
  </r>
  <r>
    <x v="85"/>
    <s v="United Kingdom"/>
    <s v="GB00BH4HKS39"/>
    <s v="Annual"/>
    <x v="16"/>
    <s v="Management"/>
    <s v="G"/>
    <s v="Yes"/>
    <n v="9"/>
    <s v="Re-elect David Nish as Director"/>
    <x v="0"/>
    <s v="For"/>
    <x v="1"/>
    <m/>
    <s v="No"/>
  </r>
  <r>
    <x v="85"/>
    <s v="United Kingdom"/>
    <s v="GB00BH4HKS39"/>
    <s v="Annual"/>
    <x v="16"/>
    <s v="Management"/>
    <s v="G"/>
    <s v="Yes"/>
    <n v="10"/>
    <s v="Elect Christine Ramon as Director"/>
    <x v="0"/>
    <s v="For"/>
    <x v="1"/>
    <m/>
    <s v="No"/>
  </r>
  <r>
    <x v="85"/>
    <s v="United Kingdom"/>
    <s v="GB00BH4HKS39"/>
    <s v="Annual"/>
    <x v="16"/>
    <s v="Management"/>
    <s v="G"/>
    <s v="Yes"/>
    <n v="11"/>
    <s v="Re-elect Simon Segars as Director"/>
    <x v="0"/>
    <s v="For"/>
    <x v="1"/>
    <m/>
    <s v="No"/>
  </r>
  <r>
    <x v="85"/>
    <s v="United Kingdom"/>
    <s v="GB00BH4HKS39"/>
    <s v="Annual"/>
    <x v="16"/>
    <s v="Management"/>
    <s v="G"/>
    <s v="Yes"/>
    <n v="12"/>
    <s v="Approve Final Dividend"/>
    <x v="1"/>
    <s v="For"/>
    <x v="1"/>
    <m/>
    <s v="No"/>
  </r>
  <r>
    <x v="85"/>
    <s v="United Kingdom"/>
    <s v="GB00BH4HKS39"/>
    <s v="Annual"/>
    <x v="16"/>
    <s v="Management"/>
    <s v="G"/>
    <s v="Yes"/>
    <n v="13"/>
    <s v="Approve Remuneration Policy"/>
    <x v="4"/>
    <s v="For"/>
    <x v="1"/>
    <m/>
    <s v="No"/>
  </r>
  <r>
    <x v="85"/>
    <s v="United Kingdom"/>
    <s v="GB00BH4HKS39"/>
    <s v="Annual"/>
    <x v="16"/>
    <s v="Management"/>
    <s v="G"/>
    <s v="Yes"/>
    <n v="14"/>
    <s v="Approve Remuneration Report"/>
    <x v="3"/>
    <s v="For"/>
    <x v="1"/>
    <m/>
    <s v="No"/>
  </r>
  <r>
    <x v="85"/>
    <s v="United Kingdom"/>
    <s v="GB00BH4HKS39"/>
    <s v="Annual"/>
    <x v="16"/>
    <s v="Management"/>
    <s v="G"/>
    <s v="Yes"/>
    <n v="15"/>
    <s v="Reappoint Ernst &amp; Young LLP as Auditors"/>
    <x v="2"/>
    <s v="For"/>
    <x v="1"/>
    <m/>
    <s v="No"/>
  </r>
  <r>
    <x v="85"/>
    <s v="United Kingdom"/>
    <s v="GB00BH4HKS39"/>
    <s v="Annual"/>
    <x v="16"/>
    <s v="Management"/>
    <s v="G"/>
    <s v="Yes"/>
    <n v="16"/>
    <s v="Authorise the Audit and Risk Committee to Fix Remuneration of Auditors"/>
    <x v="2"/>
    <s v="For"/>
    <x v="1"/>
    <m/>
    <s v="No"/>
  </r>
  <r>
    <x v="85"/>
    <s v="United Kingdom"/>
    <s v="GB00BH4HKS39"/>
    <s v="Annual"/>
    <x v="16"/>
    <s v="Management"/>
    <s v="G"/>
    <s v="Yes"/>
    <n v="17"/>
    <s v="Authorise Issue of Equity"/>
    <x v="1"/>
    <s v="For"/>
    <x v="0"/>
    <s v="Share issuances with pre-emption rights exceeding 20% of issued share capital are deemed overly dilutive."/>
    <s v="Yes"/>
  </r>
  <r>
    <x v="85"/>
    <s v="United Kingdom"/>
    <s v="GB00BH4HKS39"/>
    <s v="Annual"/>
    <x v="16"/>
    <s v="Management"/>
    <s v="G"/>
    <s v="Yes"/>
    <n v="18"/>
    <s v="Authorise Issue of Equity without Pre-emptive Rights"/>
    <x v="1"/>
    <s v="For"/>
    <x v="1"/>
    <m/>
    <s v="No"/>
  </r>
  <r>
    <x v="85"/>
    <s v="United Kingdom"/>
    <s v="GB00BH4HKS39"/>
    <s v="Annual"/>
    <x v="16"/>
    <s v="Management"/>
    <s v="G"/>
    <s v="Yes"/>
    <n v="19"/>
    <s v="Authorise Issue of Equity without Pre-emptive Rights in Connection with an Acquisition or Other Capital Investment"/>
    <x v="1"/>
    <s v="For"/>
    <x v="1"/>
    <m/>
    <s v="No"/>
  </r>
  <r>
    <x v="85"/>
    <s v="United Kingdom"/>
    <s v="GB00BH4HKS39"/>
    <s v="Annual"/>
    <x v="16"/>
    <s v="Management"/>
    <s v="G"/>
    <s v="Yes"/>
    <n v="20"/>
    <s v="Authorise Market Purchase of Ordinary Shares"/>
    <x v="1"/>
    <s v="For"/>
    <x v="1"/>
    <m/>
    <s v="No"/>
  </r>
  <r>
    <x v="85"/>
    <s v="United Kingdom"/>
    <s v="GB00BH4HKS39"/>
    <s v="Annual"/>
    <x v="16"/>
    <s v="Management"/>
    <s v="S"/>
    <s v="Yes"/>
    <n v="21"/>
    <s v="Authorise UK Political Donations and Expenditure"/>
    <x v="1"/>
    <s v="For"/>
    <x v="1"/>
    <m/>
    <s v="No"/>
  </r>
  <r>
    <x v="85"/>
    <s v="United Kingdom"/>
    <s v="GB00BH4HKS39"/>
    <s v="Annual"/>
    <x v="16"/>
    <s v="Management"/>
    <s v="G"/>
    <s v="Yes"/>
    <n v="22"/>
    <s v="Authorise the Company to Call General Meeting with Two Weeks' Notice"/>
    <x v="1"/>
    <s v="For"/>
    <x v="1"/>
    <m/>
    <s v="No"/>
  </r>
  <r>
    <x v="85"/>
    <s v="United Kingdom"/>
    <s v="GB00BH4HKS39"/>
    <s v="Annual"/>
    <x v="16"/>
    <s v="Management"/>
    <s v="G"/>
    <s v="Yes"/>
    <n v="23"/>
    <s v="Approve Global Incentive Plan"/>
    <x v="1"/>
    <s v="For"/>
    <x v="1"/>
    <m/>
    <s v="No"/>
  </r>
  <r>
    <x v="86"/>
    <s v="India"/>
    <s v="INE296A01024"/>
    <s v="Annual"/>
    <x v="17"/>
    <s v="Management"/>
    <s v="G"/>
    <s v="Yes"/>
    <n v="1"/>
    <s v="Accept Financial Statements and Statutory Reports"/>
    <x v="3"/>
    <s v="For"/>
    <x v="1"/>
    <m/>
    <s v="No"/>
  </r>
  <r>
    <x v="86"/>
    <s v="India"/>
    <s v="INE296A01024"/>
    <s v="Annual"/>
    <x v="17"/>
    <s v="Management"/>
    <s v="G"/>
    <s v="Yes"/>
    <n v="2"/>
    <s v="Approve Dividend"/>
    <x v="1"/>
    <s v="For"/>
    <x v="1"/>
    <m/>
    <s v="No"/>
  </r>
  <r>
    <x v="86"/>
    <s v="India"/>
    <s v="INE296A01024"/>
    <s v="Annual"/>
    <x v="17"/>
    <s v="Management"/>
    <s v="G"/>
    <s v="Yes"/>
    <n v="3"/>
    <s v="Reelect Rajiv Bajaj as Director"/>
    <x v="0"/>
    <s v="For"/>
    <x v="1"/>
    <m/>
    <s v="No"/>
  </r>
  <r>
    <x v="86"/>
    <s v="India"/>
    <s v="INE296A01024"/>
    <s v="Annual"/>
    <x v="17"/>
    <s v="Management"/>
    <s v="G"/>
    <s v="Yes"/>
    <n v="4"/>
    <s v="Approve Issuance of Non-Convertible Debentures Through Private Placement Basis"/>
    <x v="1"/>
    <s v="For"/>
    <x v="1"/>
    <m/>
    <s v="No"/>
  </r>
  <r>
    <x v="86"/>
    <s v="India"/>
    <s v="INE296A01024"/>
    <s v="Annual"/>
    <x v="17"/>
    <s v="Management"/>
    <s v="G"/>
    <s v="Yes"/>
    <n v="5"/>
    <s v="Amend Articles of Association - Board Related"/>
    <x v="1"/>
    <s v="For"/>
    <x v="1"/>
    <m/>
    <s v="No"/>
  </r>
  <r>
    <x v="87"/>
    <s v="Israel"/>
    <s v="IL0010819428"/>
    <s v="Annual"/>
    <x v="17"/>
    <s v="Management"/>
    <s v="G"/>
    <s v="No"/>
    <n v="1"/>
    <s v="Discuss Financial Statements and the Report of the Board"/>
    <x v="3"/>
    <s v="Non voting"/>
    <x v="2"/>
    <m/>
    <s v="No"/>
  </r>
  <r>
    <x v="87"/>
    <s v="Israel"/>
    <s v="IL0010819428"/>
    <s v="Annual"/>
    <x v="17"/>
    <s v="Management"/>
    <s v="G"/>
    <s v="Yes"/>
    <n v="2"/>
    <s v="Reelect Doron Arbely as Director"/>
    <x v="0"/>
    <s v="For"/>
    <x v="1"/>
    <m/>
    <s v="No"/>
  </r>
  <r>
    <x v="87"/>
    <s v="Israel"/>
    <s v="IL0010819428"/>
    <s v="Annual"/>
    <x v="17"/>
    <s v="Management"/>
    <s v="G"/>
    <s v="Yes"/>
    <n v="3"/>
    <s v="Reelect Tamir Cohen as Director"/>
    <x v="0"/>
    <s v="For"/>
    <x v="1"/>
    <m/>
    <s v="No"/>
  </r>
  <r>
    <x v="87"/>
    <s v="Israel"/>
    <s v="IL0010819428"/>
    <s v="Annual"/>
    <x v="17"/>
    <s v="Management"/>
    <s v="G"/>
    <s v="Yes"/>
    <n v="4"/>
    <s v="Reelect Roy David as Director"/>
    <x v="0"/>
    <s v="For"/>
    <x v="1"/>
    <m/>
    <s v="No"/>
  </r>
  <r>
    <x v="87"/>
    <s v="Israel"/>
    <s v="IL0010819428"/>
    <s v="Annual"/>
    <x v="17"/>
    <s v="Management"/>
    <s v="G"/>
    <s v="Yes"/>
    <n v="5"/>
    <s v="Reelect Avinadav Grinshpon as Director"/>
    <x v="0"/>
    <s v="For"/>
    <x v="1"/>
    <m/>
    <s v="No"/>
  </r>
  <r>
    <x v="87"/>
    <s v="Israel"/>
    <s v="IL0010819428"/>
    <s v="Annual"/>
    <x v="17"/>
    <s v="Management"/>
    <s v="G"/>
    <s v="Yes"/>
    <n v="6"/>
    <s v="Reappoint KPMG Somekh Chaikin as Auditors, Authorize Board to Fix Their Remuneration and Report Fees Paid to Auditor for 2019"/>
    <x v="3"/>
    <s v="For"/>
    <x v="1"/>
    <m/>
    <s v="No"/>
  </r>
  <r>
    <x v="87"/>
    <s v="Israel"/>
    <s v="IL0010819428"/>
    <s v="Annual"/>
    <x v="17"/>
    <s v="Management"/>
    <s v="G"/>
    <s v="Yes"/>
    <s v="B1"/>
    <s v="If you are an Interest Holder as defined in Section 1 of the Securities Law, 1968, vote FOR.  Otherwise, vote against."/>
    <x v="1"/>
    <s v="None"/>
    <x v="0"/>
    <m/>
    <s v="No"/>
  </r>
  <r>
    <x v="87"/>
    <s v="Israel"/>
    <s v="IL0010819428"/>
    <s v="Annual"/>
    <x v="17"/>
    <s v="Management"/>
    <s v="G"/>
    <s v="Yes"/>
    <s v="B2"/>
    <s v="If you are a Senior Officer as defined in Section 37(D) of the Securities Law, 1968, vote FOR. Otherwise, vote against."/>
    <x v="1"/>
    <s v="None"/>
    <x v="0"/>
    <m/>
    <s v="No"/>
  </r>
  <r>
    <x v="87"/>
    <s v="Israel"/>
    <s v="IL0010819428"/>
    <s v="Annual"/>
    <x v="17"/>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88"/>
    <s v="Greece"/>
    <s v="GRS015003007"/>
    <s v="Annual"/>
    <x v="18"/>
    <s v="Management"/>
    <s v="G"/>
    <s v="Yes"/>
    <n v="1"/>
    <s v="Approve Financial Statements and Income Allocation"/>
    <x v="1"/>
    <s v="For"/>
    <x v="1"/>
    <m/>
    <s v="No"/>
  </r>
  <r>
    <x v="88"/>
    <s v="Greece"/>
    <s v="GRS015003007"/>
    <s v="Annual"/>
    <x v="18"/>
    <s v="Management"/>
    <s v="G"/>
    <s v="Yes"/>
    <n v="2"/>
    <s v="Approve Offsetting of Accumulated Losses Using Reserves and Share Premium; Approve Distribution of Intragroup Dividend Reserve"/>
    <x v="1"/>
    <s v="For"/>
    <x v="1"/>
    <m/>
    <s v="No"/>
  </r>
  <r>
    <x v="88"/>
    <s v="Greece"/>
    <s v="GRS015003007"/>
    <s v="Annual"/>
    <x v="18"/>
    <s v="Management"/>
    <s v="G"/>
    <s v="Yes"/>
    <n v="3"/>
    <s v="Approve Management of Company and Grant Discharge to Auditors"/>
    <x v="2"/>
    <s v="For"/>
    <x v="1"/>
    <m/>
    <s v="No"/>
  </r>
  <r>
    <x v="88"/>
    <s v="Greece"/>
    <s v="GRS015003007"/>
    <s v="Annual"/>
    <x v="18"/>
    <s v="Management"/>
    <s v="G"/>
    <s v="Yes"/>
    <n v="4"/>
    <s v="Approve Auditors and Fix Their Remuneration"/>
    <x v="2"/>
    <s v="For"/>
    <x v="1"/>
    <m/>
    <s v="No"/>
  </r>
  <r>
    <x v="88"/>
    <s v="Greece"/>
    <s v="GRS015003007"/>
    <s v="Annual"/>
    <x v="18"/>
    <s v="Management"/>
    <s v="G"/>
    <s v="Yes"/>
    <n v="5"/>
    <s v="Approve Remuneration of Directors for 2022"/>
    <x v="0"/>
    <s v="For"/>
    <x v="1"/>
    <m/>
    <s v="No"/>
  </r>
  <r>
    <x v="88"/>
    <s v="Greece"/>
    <s v="GRS015003007"/>
    <s v="Annual"/>
    <x v="18"/>
    <s v="Management"/>
    <s v="G"/>
    <s v="Yes"/>
    <n v="6"/>
    <s v="Approve Advance Payment of Director Remuneration for 2023"/>
    <x v="0"/>
    <s v="For"/>
    <x v="1"/>
    <m/>
    <s v="No"/>
  </r>
  <r>
    <x v="88"/>
    <s v="Greece"/>
    <s v="GRS015003007"/>
    <s v="Annual"/>
    <x v="18"/>
    <s v="Management"/>
    <s v="G"/>
    <s v="Yes"/>
    <n v="7"/>
    <s v="Advisory Vote on Remuneration Report"/>
    <x v="3"/>
    <s v="For"/>
    <x v="1"/>
    <m/>
    <s v="No"/>
  </r>
  <r>
    <x v="88"/>
    <s v="Greece"/>
    <s v="GRS015003007"/>
    <s v="Annual"/>
    <x v="18"/>
    <s v="Management"/>
    <s v="G"/>
    <s v="Yes"/>
    <n v="8"/>
    <s v="Approve Remuneration Policy"/>
    <x v="4"/>
    <s v="For"/>
    <x v="1"/>
    <m/>
    <s v="No"/>
  </r>
  <r>
    <x v="88"/>
    <s v="Greece"/>
    <s v="GRS015003007"/>
    <s v="Annual"/>
    <x v="18"/>
    <s v="Management"/>
    <s v="G"/>
    <s v="No"/>
    <n v="9"/>
    <s v="Receive Audit Committee's Activity Report"/>
    <x v="3"/>
    <s v="Non voting"/>
    <x v="2"/>
    <m/>
    <s v="No"/>
  </r>
  <r>
    <x v="88"/>
    <s v="Greece"/>
    <s v="GRS015003007"/>
    <s v="Annual"/>
    <x v="18"/>
    <s v="Management"/>
    <s v="G"/>
    <s v="No"/>
    <n v="10"/>
    <s v="Receive Report of Independent Non-Executive Directors"/>
    <x v="0"/>
    <s v="Non voting"/>
    <x v="2"/>
    <m/>
    <s v="No"/>
  </r>
  <r>
    <x v="88"/>
    <s v="Greece"/>
    <s v="GRS015003007"/>
    <s v="Annual"/>
    <x v="18"/>
    <s v="Management"/>
    <s v="G"/>
    <s v="Yes"/>
    <n v="11"/>
    <s v="Amend Suitability Policy for Directors"/>
    <x v="0"/>
    <s v="For"/>
    <x v="1"/>
    <m/>
    <s v="No"/>
  </r>
  <r>
    <x v="88"/>
    <s v="Greece"/>
    <s v="GRS015003007"/>
    <s v="Annual"/>
    <x v="18"/>
    <s v="Management"/>
    <s v="G"/>
    <s v="Yes"/>
    <n v="13"/>
    <s v="Approve Type, Composition, and Term of the Audit Committee"/>
    <x v="2"/>
    <s v="For"/>
    <x v="1"/>
    <m/>
    <s v="No"/>
  </r>
  <r>
    <x v="88"/>
    <s v="Greece"/>
    <s v="GRS015003007"/>
    <s v="Annual"/>
    <x v="18"/>
    <s v="Management"/>
    <s v="G"/>
    <s v="No"/>
    <n v="14"/>
    <s v="Receive Information on Cases of Conflict of Interest"/>
    <x v="1"/>
    <s v="Non voting"/>
    <x v="2"/>
    <m/>
    <s v="No"/>
  </r>
  <r>
    <x v="88"/>
    <s v="Greece"/>
    <s v="GRS015003007"/>
    <s v="Annual"/>
    <x v="18"/>
    <s v="Management"/>
    <s v="G"/>
    <s v="Yes"/>
    <n v="15"/>
    <s v="Authorize Share Repurchase Program"/>
    <x v="1"/>
    <s v="For"/>
    <x v="1"/>
    <m/>
    <s v="No"/>
  </r>
  <r>
    <x v="88"/>
    <s v="Greece"/>
    <s v="GRS015003007"/>
    <s v="Annual"/>
    <x v="18"/>
    <s v="Management"/>
    <s v="G"/>
    <s v="Yes"/>
    <n v="16"/>
    <s v="Approve Share Distribution Plan"/>
    <x v="1"/>
    <s v="For"/>
    <x v="0"/>
    <s v="LTIP lacks disclosure."/>
    <s v="Yes"/>
  </r>
  <r>
    <x v="88"/>
    <s v="Greece"/>
    <s v="GRS015003007"/>
    <s v="Annual"/>
    <x v="18"/>
    <s v="Management"/>
    <s v="G"/>
    <s v="Yes"/>
    <n v="17"/>
    <s v="Authorize Board to Participate in Companies with Similar Business Interests"/>
    <x v="1"/>
    <s v="For"/>
    <x v="1"/>
    <m/>
    <s v="No"/>
  </r>
  <r>
    <x v="88"/>
    <s v="Greece"/>
    <s v="GRS015003007"/>
    <s v="Annual"/>
    <x v="18"/>
    <s v="Management"/>
    <s v="G"/>
    <s v="No"/>
    <s v="12a"/>
    <s v="Announce Appointment of Directors"/>
    <x v="0"/>
    <s v="Non voting"/>
    <x v="2"/>
    <m/>
    <s v="No"/>
  </r>
  <r>
    <x v="88"/>
    <s v="Greece"/>
    <s v="GRS015003007"/>
    <s v="Annual"/>
    <x v="18"/>
    <s v="Management"/>
    <s v="G"/>
    <s v="Yes"/>
    <s v="12b1"/>
    <s v="Elect Diony C. Lebot as Independent Non-Executive Director"/>
    <x v="0"/>
    <s v="For"/>
    <x v="1"/>
    <m/>
    <s v="No"/>
  </r>
  <r>
    <x v="88"/>
    <s v="Greece"/>
    <s v="GRS015003007"/>
    <s v="Annual"/>
    <x v="18"/>
    <s v="Management"/>
    <s v="G"/>
    <s v="Yes"/>
    <s v="12b2"/>
    <s v="Elect Panagiotis I.-K. Papazoglou as Independent Non-Executive Director"/>
    <x v="0"/>
    <s v="For"/>
    <x v="1"/>
    <m/>
    <s v="No"/>
  </r>
  <r>
    <x v="89"/>
    <s v="India"/>
    <s v="INE918I01026"/>
    <s v="Annual"/>
    <x v="18"/>
    <s v="Management"/>
    <s v="G"/>
    <s v="Yes"/>
    <n v="1"/>
    <s v="Accept Financial Statements and Statutory Reports"/>
    <x v="3"/>
    <s v="For"/>
    <x v="1"/>
    <m/>
    <s v="No"/>
  </r>
  <r>
    <x v="89"/>
    <s v="India"/>
    <s v="INE918I01026"/>
    <s v="Annual"/>
    <x v="18"/>
    <s v="Management"/>
    <s v="G"/>
    <s v="Yes"/>
    <n v="2"/>
    <s v="Approve Dividend"/>
    <x v="1"/>
    <s v="For"/>
    <x v="1"/>
    <m/>
    <s v="No"/>
  </r>
  <r>
    <x v="89"/>
    <s v="India"/>
    <s v="INE918I01026"/>
    <s v="Annual"/>
    <x v="18"/>
    <s v="Management"/>
    <s v="G"/>
    <s v="Yes"/>
    <n v="3"/>
    <s v="Reelect Rajivnayan Rahulkumar Bajaj as Director"/>
    <x v="0"/>
    <s v="For"/>
    <x v="1"/>
    <m/>
    <s v="No"/>
  </r>
  <r>
    <x v="89"/>
    <s v="India"/>
    <s v="INE918I01026"/>
    <s v="Annual"/>
    <x v="18"/>
    <s v="Management"/>
    <s v="G"/>
    <s v="Yes"/>
    <n v="4"/>
    <s v="Approve Remuneration of Cost Auditors"/>
    <x v="2"/>
    <s v="For"/>
    <x v="1"/>
    <m/>
    <s v="No"/>
  </r>
  <r>
    <x v="90"/>
    <s v="India"/>
    <s v="INE259A01022"/>
    <s v="Annual"/>
    <x v="18"/>
    <s v="Management"/>
    <s v="G"/>
    <s v="Yes"/>
    <n v="1"/>
    <s v="Accept Financial Statements and Statutory Reports"/>
    <x v="3"/>
    <s v="For"/>
    <x v="1"/>
    <m/>
    <s v="No"/>
  </r>
  <r>
    <x v="90"/>
    <s v="India"/>
    <s v="INE259A01022"/>
    <s v="Annual"/>
    <x v="18"/>
    <s v="Management"/>
    <s v="G"/>
    <s v="Yes"/>
    <n v="2"/>
    <s v="Reelect Jacob Sebastian Madukkakuzy as Director"/>
    <x v="0"/>
    <s v="For"/>
    <x v="1"/>
    <m/>
    <s v="No"/>
  </r>
  <r>
    <x v="90"/>
    <s v="India"/>
    <s v="INE259A01022"/>
    <s v="Annual"/>
    <x v="18"/>
    <s v="Management"/>
    <s v="G"/>
    <s v="Yes"/>
    <n v="3"/>
    <s v="Reelect Sukanya Kripalu as Director"/>
    <x v="0"/>
    <s v="For"/>
    <x v="1"/>
    <m/>
    <s v="No"/>
  </r>
  <r>
    <x v="91"/>
    <s v="India"/>
    <s v="INE089A01023"/>
    <s v="Annual"/>
    <x v="18"/>
    <s v="Management"/>
    <s v="G"/>
    <s v="Yes"/>
    <n v="1"/>
    <s v="Accept Financial Statements and Statutory Reports"/>
    <x v="3"/>
    <s v="For"/>
    <x v="1"/>
    <m/>
    <s v="No"/>
  </r>
  <r>
    <x v="91"/>
    <s v="India"/>
    <s v="INE089A01023"/>
    <s v="Annual"/>
    <x v="18"/>
    <s v="Management"/>
    <s v="G"/>
    <s v="Yes"/>
    <n v="2"/>
    <s v="Approve Dividend"/>
    <x v="1"/>
    <s v="For"/>
    <x v="1"/>
    <m/>
    <s v="No"/>
  </r>
  <r>
    <x v="91"/>
    <s v="India"/>
    <s v="INE089A01023"/>
    <s v="Annual"/>
    <x v="18"/>
    <s v="Management"/>
    <s v="G"/>
    <s v="Yes"/>
    <n v="3"/>
    <s v="Reelect G V Prasad as Director"/>
    <x v="0"/>
    <s v="For"/>
    <x v="1"/>
    <m/>
    <s v="No"/>
  </r>
  <r>
    <x v="91"/>
    <s v="India"/>
    <s v="INE089A01023"/>
    <s v="Annual"/>
    <x v="18"/>
    <s v="Management"/>
    <s v="G"/>
    <s v="Yes"/>
    <n v="4"/>
    <s v="Elect Claudio Albrecht as Director"/>
    <x v="0"/>
    <s v="For"/>
    <x v="1"/>
    <m/>
    <s v="No"/>
  </r>
  <r>
    <x v="91"/>
    <s v="India"/>
    <s v="INE089A01023"/>
    <s v="Annual"/>
    <x v="18"/>
    <s v="Management"/>
    <s v="G"/>
    <s v="Yes"/>
    <n v="5"/>
    <s v="Reelect Leo Puri as Director"/>
    <x v="0"/>
    <s v="For"/>
    <x v="1"/>
    <m/>
    <s v="No"/>
  </r>
  <r>
    <x v="91"/>
    <s v="India"/>
    <s v="INE089A01023"/>
    <s v="Annual"/>
    <x v="18"/>
    <s v="Management"/>
    <s v="G"/>
    <s v="Yes"/>
    <n v="6"/>
    <s v="Reelect Shikha Sharma as Director"/>
    <x v="0"/>
    <s v="For"/>
    <x v="1"/>
    <m/>
    <s v="No"/>
  </r>
  <r>
    <x v="91"/>
    <s v="India"/>
    <s v="INE089A01023"/>
    <s v="Annual"/>
    <x v="18"/>
    <s v="Management"/>
    <s v="G"/>
    <s v="Yes"/>
    <n v="7"/>
    <s v="Approve Remuneration of Cost Auditors"/>
    <x v="2"/>
    <s v="For"/>
    <x v="1"/>
    <m/>
    <s v="No"/>
  </r>
  <r>
    <x v="92"/>
    <s v="Ireland"/>
    <s v="IE00BQPVQZ61"/>
    <s v="Annual"/>
    <x v="18"/>
    <s v="Management"/>
    <s v="G"/>
    <s v="Yes"/>
    <n v="2"/>
    <s v="Ratify PricewaterhouseCoopers LLP as Auditors and Authorise Their Remuneration"/>
    <x v="2"/>
    <s v="For"/>
    <x v="1"/>
    <m/>
    <s v="No"/>
  </r>
  <r>
    <x v="92"/>
    <s v="Ireland"/>
    <s v="IE00BQPVQZ61"/>
    <s v="Annual"/>
    <x v="18"/>
    <s v="Management"/>
    <s v="G"/>
    <s v="Yes"/>
    <n v="3"/>
    <s v="Advisory Vote to Ratify Named Executive Officers' Compensation"/>
    <x v="1"/>
    <s v="For"/>
    <x v="0"/>
    <s v="Vesting of performance awards is less than three years. Excessive severance package."/>
    <s v="Yes"/>
  </r>
  <r>
    <x v="92"/>
    <s v="Ireland"/>
    <s v="IE00BQPVQZ61"/>
    <s v="Annual"/>
    <x v="18"/>
    <s v="Management"/>
    <s v="G"/>
    <s v="Yes"/>
    <s v="1a"/>
    <s v="Elect Director Gino Santini"/>
    <x v="0"/>
    <s v="For"/>
    <x v="1"/>
    <m/>
    <s v="No"/>
  </r>
  <r>
    <x v="92"/>
    <s v="Ireland"/>
    <s v="IE00BQPVQZ61"/>
    <s v="Annual"/>
    <x v="18"/>
    <s v="Management"/>
    <s v="G"/>
    <s v="Yes"/>
    <s v="1b"/>
    <s v="Elect Director James Shannon"/>
    <x v="0"/>
    <s v="For"/>
    <x v="1"/>
    <m/>
    <s v="No"/>
  </r>
  <r>
    <x v="92"/>
    <s v="Ireland"/>
    <s v="IE00BQPVQZ61"/>
    <s v="Annual"/>
    <x v="18"/>
    <s v="Management"/>
    <s v="G"/>
    <s v="Yes"/>
    <s v="1c"/>
    <s v="Elect Director Timothy P. Walbert"/>
    <x v="0"/>
    <s v="For"/>
    <x v="1"/>
    <m/>
    <s v="No"/>
  </r>
  <r>
    <x v="93"/>
    <s v="USA"/>
    <s v="US50155Q1004"/>
    <s v="Annual"/>
    <x v="18"/>
    <s v="Management"/>
    <s v="G"/>
    <s v="Yes"/>
    <n v="2"/>
    <s v="Advisory Vote to Ratify Named Executive Officers' Compensation"/>
    <x v="1"/>
    <s v="For"/>
    <x v="1"/>
    <m/>
    <s v="No"/>
  </r>
  <r>
    <x v="93"/>
    <s v="USA"/>
    <s v="US50155Q1004"/>
    <s v="Annual"/>
    <x v="18"/>
    <s v="Management"/>
    <s v="G"/>
    <s v="Yes"/>
    <n v="3"/>
    <s v="Amend Omnibus Stock Plan"/>
    <x v="1"/>
    <s v="For"/>
    <x v="1"/>
    <m/>
    <s v="No"/>
  </r>
  <r>
    <x v="93"/>
    <s v="USA"/>
    <s v="US50155Q1004"/>
    <s v="Annual"/>
    <x v="18"/>
    <s v="Management"/>
    <s v="G"/>
    <s v="Yes"/>
    <n v="4"/>
    <s v="Ratify PricewaterhouseCoopers LLP as Auditors"/>
    <x v="2"/>
    <s v="For"/>
    <x v="1"/>
    <m/>
    <s v="No"/>
  </r>
  <r>
    <x v="93"/>
    <s v="USA"/>
    <s v="US50155Q1004"/>
    <s v="Annual"/>
    <x v="18"/>
    <s v="Management"/>
    <s v="G"/>
    <s v="Yes"/>
    <s v="1a"/>
    <s v="Elect Director John D. Harris, II"/>
    <x v="0"/>
    <s v="For"/>
    <x v="1"/>
    <m/>
    <s v="No"/>
  </r>
  <r>
    <x v="93"/>
    <s v="USA"/>
    <s v="US50155Q1004"/>
    <s v="Annual"/>
    <x v="18"/>
    <s v="Management"/>
    <s v="G"/>
    <s v="Yes"/>
    <s v="1b"/>
    <s v="Elect Director Jana Schreuder"/>
    <x v="0"/>
    <s v="For"/>
    <x v="1"/>
    <m/>
    <s v="No"/>
  </r>
  <r>
    <x v="93"/>
    <s v="USA"/>
    <s v="US50155Q1004"/>
    <s v="Annual"/>
    <x v="18"/>
    <s v="Management"/>
    <s v="G"/>
    <s v="Yes"/>
    <s v="1c"/>
    <s v="Elect Director Howard I. Ungerleider"/>
    <x v="0"/>
    <s v="For"/>
    <x v="1"/>
    <m/>
    <s v="No"/>
  </r>
  <r>
    <x v="94"/>
    <s v="Australia"/>
    <s v="AU000000MQG1"/>
    <s v="Annual"/>
    <x v="18"/>
    <s v="Management"/>
    <s v="G"/>
    <s v="Yes"/>
    <n v="3"/>
    <s v="Adopt Remuneration Report"/>
    <x v="3"/>
    <s v="For"/>
    <x v="0"/>
    <s v="Executive pay is not aligned with performance. Excessive pay quantum. Poor pay disclosure. Short term awards are greater than long term incentives."/>
    <s v="Yes"/>
  </r>
  <r>
    <x v="94"/>
    <s v="Australia"/>
    <s v="AU000000MQG1"/>
    <s v="Annual"/>
    <x v="18"/>
    <s v="Management"/>
    <s v="G"/>
    <s v="Yes"/>
    <n v="4"/>
    <s v="Approve Termination Benefits"/>
    <x v="1"/>
    <s v="For"/>
    <x v="1"/>
    <m/>
    <s v="No"/>
  </r>
  <r>
    <x v="94"/>
    <s v="Australia"/>
    <s v="AU000000MQG1"/>
    <s v="Annual"/>
    <x v="18"/>
    <s v="Management"/>
    <s v="G"/>
    <s v="Yes"/>
    <n v="5"/>
    <s v="Approve Participation of Shemara Wikramanayake in the Macquarie Group Employee Retained Equity Plan"/>
    <x v="1"/>
    <s v="For"/>
    <x v="1"/>
    <m/>
    <s v="No"/>
  </r>
  <r>
    <x v="94"/>
    <s v="Australia"/>
    <s v="AU000000MQG1"/>
    <s v="Annual"/>
    <x v="18"/>
    <s v="Management"/>
    <s v="G"/>
    <s v="Yes"/>
    <s v="2a"/>
    <s v="Elect Nicola M Wakefield Evans as Director"/>
    <x v="0"/>
    <s v="For"/>
    <x v="1"/>
    <m/>
    <s v="No"/>
  </r>
  <r>
    <x v="94"/>
    <s v="Australia"/>
    <s v="AU000000MQG1"/>
    <s v="Annual"/>
    <x v="18"/>
    <s v="Management"/>
    <s v="G"/>
    <s v="Yes"/>
    <s v="2b"/>
    <s v="Elect Susan Lloyd-Hurwitz as Director"/>
    <x v="0"/>
    <s v="For"/>
    <x v="1"/>
    <m/>
    <s v="No"/>
  </r>
  <r>
    <x v="95"/>
    <s v="India"/>
    <s v="INE881D01027"/>
    <s v="Annual"/>
    <x v="18"/>
    <s v="Management"/>
    <s v="G"/>
    <s v="Yes"/>
    <n v="1"/>
    <s v="Accept Financial Statements and Statutory Reports"/>
    <x v="3"/>
    <s v="For"/>
    <x v="1"/>
    <m/>
    <s v="No"/>
  </r>
  <r>
    <x v="95"/>
    <s v="India"/>
    <s v="INE881D01027"/>
    <s v="Annual"/>
    <x v="18"/>
    <s v="Management"/>
    <s v="G"/>
    <s v="Yes"/>
    <n v="2"/>
    <s v="Reelect Harinderjit Singh as Director"/>
    <x v="0"/>
    <s v="For"/>
    <x v="0"/>
    <s v="Board not sufficiently independent. Non-independent and the Remuneration Committee lacks sufficient independence. Non-independent and the Nomination Committee lacks sufficient independence. Non-independent candidate and historic concerns over Board independence."/>
    <s v="Yes"/>
  </r>
  <r>
    <x v="95"/>
    <s v="India"/>
    <s v="INE881D01027"/>
    <s v="Annual"/>
    <x v="18"/>
    <s v="Management"/>
    <s v="G"/>
    <s v="Yes"/>
    <n v="3"/>
    <s v="Reelect Chaitanya Kamat as Director"/>
    <x v="0"/>
    <s v="For"/>
    <x v="1"/>
    <m/>
    <s v="No"/>
  </r>
  <r>
    <x v="95"/>
    <s v="India"/>
    <s v="INE881D01027"/>
    <s v="Annual"/>
    <x v="18"/>
    <s v="Management"/>
    <s v="G"/>
    <s v="Yes"/>
    <n v="4"/>
    <s v="Confirm Interim Dividend as Final Dividend"/>
    <x v="1"/>
    <s v="For"/>
    <x v="1"/>
    <m/>
    <s v="No"/>
  </r>
  <r>
    <x v="95"/>
    <s v="India"/>
    <s v="INE881D01027"/>
    <s v="Annual"/>
    <x v="18"/>
    <s v="Management"/>
    <s v="G"/>
    <s v="Yes"/>
    <n v="5"/>
    <s v="Reelect Jane Murphy as Director"/>
    <x v="0"/>
    <s v="For"/>
    <x v="1"/>
    <m/>
    <s v="No"/>
  </r>
  <r>
    <x v="96"/>
    <s v="Singapore"/>
    <s v="SG1V61937297"/>
    <s v="Annual"/>
    <x v="18"/>
    <s v="Management"/>
    <s v="G"/>
    <s v="Yes"/>
    <n v="1"/>
    <s v="Adopt Financial Statements and Directors' and Auditors' Reports"/>
    <x v="0"/>
    <s v="For"/>
    <x v="1"/>
    <m/>
    <s v="No"/>
  </r>
  <r>
    <x v="96"/>
    <s v="Singapore"/>
    <s v="SG1V61937297"/>
    <s v="Annual"/>
    <x v="18"/>
    <s v="Management"/>
    <s v="G"/>
    <s v="Yes"/>
    <n v="2"/>
    <s v="Approve Final Dividend"/>
    <x v="1"/>
    <s v="For"/>
    <x v="1"/>
    <m/>
    <s v="No"/>
  </r>
  <r>
    <x v="96"/>
    <s v="Singapore"/>
    <s v="SG1V61937297"/>
    <s v="Annual"/>
    <x v="18"/>
    <s v="Management"/>
    <s v="G"/>
    <s v="Yes"/>
    <n v="4"/>
    <s v="Approve Directors' Emoluments"/>
    <x v="0"/>
    <s v="For"/>
    <x v="1"/>
    <m/>
    <s v="No"/>
  </r>
  <r>
    <x v="96"/>
    <s v="Singapore"/>
    <s v="SG1V61937297"/>
    <s v="Annual"/>
    <x v="18"/>
    <s v="Management"/>
    <s v="G"/>
    <s v="Yes"/>
    <n v="5"/>
    <s v="Approve KPMG LLP as Auditors and Authorize Board to Fix Their Remuneration"/>
    <x v="2"/>
    <s v="For"/>
    <x v="1"/>
    <m/>
    <s v="No"/>
  </r>
  <r>
    <x v="96"/>
    <s v="Singapore"/>
    <s v="SG1V61937297"/>
    <s v="Annual"/>
    <x v="18"/>
    <s v="Management"/>
    <s v="G"/>
    <s v="Yes"/>
    <n v="6"/>
    <s v="Approve Issuance of Equity or Equity-Linked Securities with or without Preemptive Rights"/>
    <x v="1"/>
    <s v="For"/>
    <x v="0"/>
    <s v="Share issuances with pre-emption rights exceeding 20% of issued share capital are deemed overly dilutive."/>
    <s v="Yes"/>
  </r>
  <r>
    <x v="96"/>
    <s v="Singapore"/>
    <s v="SG1V61937297"/>
    <s v="Annual"/>
    <x v="18"/>
    <s v="Management"/>
    <s v="G"/>
    <s v="Yes"/>
    <n v="7"/>
    <s v="Approve Grant of Awards and Issuance of Shares Under the SIA Performance Share Plan 2014 and/or the SIA Restricted Share Plan 2014"/>
    <x v="1"/>
    <s v="For"/>
    <x v="1"/>
    <m/>
    <s v="No"/>
  </r>
  <r>
    <x v="96"/>
    <s v="Singapore"/>
    <s v="SG1V61937297"/>
    <s v="Annual"/>
    <x v="18"/>
    <s v="Management"/>
    <s v="G"/>
    <s v="Yes"/>
    <n v="8"/>
    <s v="Approve Renewal of Mandate for Interested Person Transactions"/>
    <x v="1"/>
    <s v="For"/>
    <x v="1"/>
    <m/>
    <s v="No"/>
  </r>
  <r>
    <x v="96"/>
    <s v="Singapore"/>
    <s v="SG1V61937297"/>
    <s v="Annual"/>
    <x v="18"/>
    <s v="Management"/>
    <s v="G"/>
    <s v="Yes"/>
    <n v="9"/>
    <s v="Authorize Share Repurchase Program"/>
    <x v="1"/>
    <s v="For"/>
    <x v="1"/>
    <m/>
    <s v="No"/>
  </r>
  <r>
    <x v="96"/>
    <s v="Singapore"/>
    <s v="SG1V61937297"/>
    <s v="Annual"/>
    <x v="18"/>
    <s v="Management"/>
    <s v="G"/>
    <s v="Yes"/>
    <s v="3a"/>
    <s v="Elect Goh Choon Phong as Director"/>
    <x v="0"/>
    <s v="For"/>
    <x v="1"/>
    <m/>
    <s v="No"/>
  </r>
  <r>
    <x v="96"/>
    <s v="Singapore"/>
    <s v="SG1V61937297"/>
    <s v="Annual"/>
    <x v="18"/>
    <s v="Management"/>
    <s v="G"/>
    <s v="Yes"/>
    <s v="3b"/>
    <s v="Elect Dominic Ho Chiu Fai as Director"/>
    <x v="0"/>
    <s v="For"/>
    <x v="1"/>
    <m/>
    <s v="No"/>
  </r>
  <r>
    <x v="96"/>
    <s v="Singapore"/>
    <s v="SG1V61937297"/>
    <s v="Annual"/>
    <x v="18"/>
    <s v="Management"/>
    <s v="G"/>
    <s v="Yes"/>
    <s v="3c"/>
    <s v="Elect Lee Kim Shin as Director"/>
    <x v="0"/>
    <s v="For"/>
    <x v="1"/>
    <m/>
    <s v="No"/>
  </r>
  <r>
    <x v="97"/>
    <s v="India"/>
    <s v="INE669C01036"/>
    <s v="Annual"/>
    <x v="18"/>
    <s v="Management"/>
    <s v="G"/>
    <s v="Yes"/>
    <n v="1"/>
    <s v="Accept Financial Statements and Statutory Reports"/>
    <x v="3"/>
    <s v="For"/>
    <x v="1"/>
    <m/>
    <s v="No"/>
  </r>
  <r>
    <x v="97"/>
    <s v="India"/>
    <s v="INE669C01036"/>
    <s v="Annual"/>
    <x v="18"/>
    <s v="Management"/>
    <s v="G"/>
    <s v="Yes"/>
    <n v="2"/>
    <s v="Accept Consolidated Financial Statements and Statutory Reports"/>
    <x v="3"/>
    <s v="For"/>
    <x v="1"/>
    <m/>
    <s v="No"/>
  </r>
  <r>
    <x v="97"/>
    <s v="India"/>
    <s v="INE669C01036"/>
    <s v="Annual"/>
    <x v="18"/>
    <s v="Management"/>
    <s v="G"/>
    <s v="Yes"/>
    <n v="3"/>
    <s v="Confirm Interim (Special) Dividend and Declare Final Dividend (Including Special Dividend)"/>
    <x v="1"/>
    <s v="For"/>
    <x v="1"/>
    <m/>
    <s v="No"/>
  </r>
  <r>
    <x v="97"/>
    <s v="India"/>
    <s v="INE669C01036"/>
    <s v="Annual"/>
    <x v="18"/>
    <s v="Management"/>
    <s v="G"/>
    <s v="Yes"/>
    <n v="4"/>
    <s v="Reelect Manoj Bhat as Director"/>
    <x v="0"/>
    <s v="For"/>
    <x v="0"/>
    <s v="Non-independent and Audit Committee lacks sufficient independence."/>
    <s v="Yes"/>
  </r>
  <r>
    <x v="97"/>
    <s v="India"/>
    <s v="INE669C01036"/>
    <s v="Annual"/>
    <x v="18"/>
    <s v="Management"/>
    <s v="G"/>
    <s v="Yes"/>
    <n v="5"/>
    <s v="Elect Mohit Joshi as Director"/>
    <x v="0"/>
    <s v="For"/>
    <x v="1"/>
    <m/>
    <s v="No"/>
  </r>
  <r>
    <x v="97"/>
    <s v="India"/>
    <s v="INE669C01036"/>
    <s v="Annual"/>
    <x v="18"/>
    <s v="Management"/>
    <s v="G"/>
    <s v="Yes"/>
    <n v="6"/>
    <s v="Approve Appointment and Remuneration of Mohit Joshi as Whole-Time Director designated as Managing Director (Designate) and Key Managerial Personnel"/>
    <x v="0"/>
    <s v="For"/>
    <x v="0"/>
    <s v="Excessive pay quantum. Poor pay disclosure. Executive pay is not aligned with performance."/>
    <s v="Yes"/>
  </r>
  <r>
    <x v="98"/>
    <s v="India"/>
    <s v="INE238A01034"/>
    <s v="Annual"/>
    <x v="19"/>
    <s v="Management"/>
    <s v="G"/>
    <s v="Yes"/>
    <n v="1"/>
    <s v="Accept Financial Statements and Statutory Reports"/>
    <x v="3"/>
    <s v="For"/>
    <x v="1"/>
    <m/>
    <s v="No"/>
  </r>
  <r>
    <x v="98"/>
    <s v="India"/>
    <s v="INE238A01034"/>
    <s v="Annual"/>
    <x v="19"/>
    <s v="Management"/>
    <s v="G"/>
    <s v="Yes"/>
    <n v="2"/>
    <s v="Approve Dividend"/>
    <x v="1"/>
    <s v="For"/>
    <x v="1"/>
    <m/>
    <s v="No"/>
  </r>
  <r>
    <x v="98"/>
    <s v="India"/>
    <s v="INE238A01034"/>
    <s v="Annual"/>
    <x v="19"/>
    <s v="Management"/>
    <s v="G"/>
    <s v="Yes"/>
    <n v="3"/>
    <s v="Reelect Ashish Kotecha as Director"/>
    <x v="0"/>
    <s v="For"/>
    <x v="1"/>
    <m/>
    <s v="No"/>
  </r>
  <r>
    <x v="98"/>
    <s v="India"/>
    <s v="INE238A01034"/>
    <s v="Annual"/>
    <x v="19"/>
    <s v="Management"/>
    <s v="G"/>
    <s v="Yes"/>
    <n v="4"/>
    <s v="Elect Nurani Subramanian Vishwanathan (N. S. Vishwanathan) as Director"/>
    <x v="0"/>
    <s v="For"/>
    <x v="1"/>
    <m/>
    <s v="No"/>
  </r>
  <r>
    <x v="98"/>
    <s v="India"/>
    <s v="INE238A01034"/>
    <s v="Annual"/>
    <x v="19"/>
    <s v="Management"/>
    <s v="G"/>
    <s v="Yes"/>
    <n v="5"/>
    <s v="Approve Appointment and Remuneration of Nurani Subramanian Vishwanathan (N. S. Vishwanathan) as Non-Executive (Part-time) Chairman"/>
    <x v="4"/>
    <s v="For"/>
    <x v="1"/>
    <m/>
    <s v="No"/>
  </r>
  <r>
    <x v="98"/>
    <s v="India"/>
    <s v="INE238A01034"/>
    <s v="Annual"/>
    <x v="19"/>
    <s v="Management"/>
    <s v="G"/>
    <s v="Yes"/>
    <n v="6"/>
    <s v="Elect Subrat Mohanty as Director and Approve Appointment and Remuneration of Subrat Mohanty as Director and Whole-Time Director (designated as Executive Director)"/>
    <x v="0"/>
    <s v="For"/>
    <x v="1"/>
    <m/>
    <s v="No"/>
  </r>
  <r>
    <x v="98"/>
    <s v="India"/>
    <s v="INE238A01034"/>
    <s v="Annual"/>
    <x v="19"/>
    <s v="Management"/>
    <s v="G"/>
    <s v="Yes"/>
    <n v="7"/>
    <s v="Approve Revision in the Remuneration Payable to Amitabh Chaudhry as Managing Director &amp; CEO"/>
    <x v="0"/>
    <s v="For"/>
    <x v="1"/>
    <m/>
    <s v="No"/>
  </r>
  <r>
    <x v="98"/>
    <s v="India"/>
    <s v="INE238A01034"/>
    <s v="Annual"/>
    <x v="19"/>
    <s v="Management"/>
    <s v="G"/>
    <s v="Yes"/>
    <n v="8"/>
    <s v="Approve Revision in the Remuneration Payable to Rajiv Anand as Deputy Managing Director"/>
    <x v="0"/>
    <s v="For"/>
    <x v="1"/>
    <m/>
    <s v="No"/>
  </r>
  <r>
    <x v="98"/>
    <s v="India"/>
    <s v="INE238A01034"/>
    <s v="Annual"/>
    <x v="19"/>
    <s v="Management"/>
    <s v="G"/>
    <s v="Yes"/>
    <n v="9"/>
    <s v="Amend Articles of Association"/>
    <x v="1"/>
    <s v="For"/>
    <x v="1"/>
    <m/>
    <s v="No"/>
  </r>
  <r>
    <x v="98"/>
    <s v="India"/>
    <s v="INE238A01034"/>
    <s v="Annual"/>
    <x v="19"/>
    <s v="Management"/>
    <s v="G"/>
    <s v="Yes"/>
    <n v="10"/>
    <s v="Approve Borrowing/Raising of Funds/Foreign Currency by Issuance of Debt Securities on Private Placement Basis"/>
    <x v="1"/>
    <s v="For"/>
    <x v="1"/>
    <m/>
    <s v="No"/>
  </r>
  <r>
    <x v="98"/>
    <s v="India"/>
    <s v="INE238A01034"/>
    <s v="Annual"/>
    <x v="19"/>
    <s v="Management"/>
    <s v="G"/>
    <s v="Yes"/>
    <n v="11"/>
    <s v="Approve Material Related Party Transactions for Acceptance of Deposits in Current/Savings Account or Any Other Similar Accounts Permitted to be Opened Under Applicable Laws"/>
    <x v="1"/>
    <s v="For"/>
    <x v="1"/>
    <m/>
    <s v="No"/>
  </r>
  <r>
    <x v="98"/>
    <s v="India"/>
    <s v="INE238A01034"/>
    <s v="Annual"/>
    <x v="19"/>
    <s v="Management"/>
    <s v="G"/>
    <s v="Yes"/>
    <n v="12"/>
    <s v="Approve Material Related Party Transactions for Subscription of Securities Issued by the Related Parties and/or Purchase of Securities (of Related or Other Unrelated Parties) from Related Parties"/>
    <x v="1"/>
    <s v="For"/>
    <x v="1"/>
    <m/>
    <s v="No"/>
  </r>
  <r>
    <x v="98"/>
    <s v="India"/>
    <s v="INE238A01034"/>
    <s v="Annual"/>
    <x v="19"/>
    <s v="Management"/>
    <s v="G"/>
    <s v="Yes"/>
    <n v="13"/>
    <s v="Approve Material Related Party Transactions for Sale of Securities (of Related or Other Unrelated Parties) to Related Parties"/>
    <x v="1"/>
    <s v="For"/>
    <x v="1"/>
    <m/>
    <s v="No"/>
  </r>
  <r>
    <x v="98"/>
    <s v="India"/>
    <s v="INE238A01034"/>
    <s v="Annual"/>
    <x v="19"/>
    <s v="Management"/>
    <s v="G"/>
    <s v="Yes"/>
    <n v="14"/>
    <s v="Approve Material Related Party Transactions for Issue of Securities of the Bank to Related Parties, Payment of Interest and Redemption Amount Thereof"/>
    <x v="1"/>
    <s v="For"/>
    <x v="1"/>
    <m/>
    <s v="No"/>
  </r>
  <r>
    <x v="98"/>
    <s v="India"/>
    <s v="INE238A01034"/>
    <s v="Annual"/>
    <x v="19"/>
    <s v="Management"/>
    <s v="G"/>
    <s v="Yes"/>
    <n v="15"/>
    <s v="Approve Material Related Party Transactions for Receipt of Fees/Commission for Distribution of Insurance Products and Other Related Business"/>
    <x v="1"/>
    <s v="For"/>
    <x v="1"/>
    <m/>
    <s v="No"/>
  </r>
  <r>
    <x v="98"/>
    <s v="India"/>
    <s v="INE238A01034"/>
    <s v="Annual"/>
    <x v="19"/>
    <s v="Management"/>
    <s v="G"/>
    <s v="Yes"/>
    <n v="16"/>
    <s v="Approve Material Related Party Transactions for Fund Based or Non-Fund Based Credit Facilities Including Consequential Interest/Fees"/>
    <x v="1"/>
    <s v="For"/>
    <x v="1"/>
    <m/>
    <s v="No"/>
  </r>
  <r>
    <x v="98"/>
    <s v="India"/>
    <s v="INE238A01034"/>
    <s v="Annual"/>
    <x v="19"/>
    <s v="Management"/>
    <s v="G"/>
    <s v="Yes"/>
    <n v="17"/>
    <s v="Approve Material Related Party Transactions for Money Market Instruments/Term Borrowing/Term Lending (Including Repo/Reverse Repo)"/>
    <x v="1"/>
    <s v="For"/>
    <x v="1"/>
    <m/>
    <s v="No"/>
  </r>
  <r>
    <x v="98"/>
    <s v="India"/>
    <s v="INE238A01034"/>
    <s v="Annual"/>
    <x v="19"/>
    <s v="Management"/>
    <s v="G"/>
    <s v="Yes"/>
    <n v="18"/>
    <s v="Approve Material Related Party Transactions Pertaining to Forex and Derivative Contracts"/>
    <x v="1"/>
    <s v="For"/>
    <x v="1"/>
    <m/>
    <s v="No"/>
  </r>
  <r>
    <x v="41"/>
    <s v="India"/>
    <s v="INE019A01038"/>
    <s v="Annual"/>
    <x v="19"/>
    <s v="Management"/>
    <s v="G"/>
    <s v="Yes"/>
    <n v="1"/>
    <s v="Accept Financial Statements and Statutory Reports"/>
    <x v="3"/>
    <s v="For"/>
    <x v="1"/>
    <m/>
    <s v="No"/>
  </r>
  <r>
    <x v="41"/>
    <s v="India"/>
    <s v="INE019A01038"/>
    <s v="Annual"/>
    <x v="19"/>
    <s v="Management"/>
    <s v="G"/>
    <s v="Yes"/>
    <n v="2"/>
    <s v="Approve Dividend"/>
    <x v="1"/>
    <s v="For"/>
    <x v="1"/>
    <m/>
    <s v="No"/>
  </r>
  <r>
    <x v="41"/>
    <s v="India"/>
    <s v="INE019A01038"/>
    <s v="Annual"/>
    <x v="19"/>
    <s v="Management"/>
    <s v="G"/>
    <s v="Yes"/>
    <n v="3"/>
    <s v="Reelect Sajjan Jindal as Director"/>
    <x v="0"/>
    <s v="For"/>
    <x v="1"/>
    <m/>
    <s v="No"/>
  </r>
  <r>
    <x v="41"/>
    <s v="India"/>
    <s v="INE019A01038"/>
    <s v="Annual"/>
    <x v="19"/>
    <s v="Management"/>
    <s v="G"/>
    <s v="Yes"/>
    <n v="4"/>
    <s v="Approve Remuneration of Cost Auditors"/>
    <x v="2"/>
    <s v="For"/>
    <x v="1"/>
    <m/>
    <s v="No"/>
  </r>
  <r>
    <x v="41"/>
    <s v="India"/>
    <s v="INE019A01038"/>
    <s v="Annual"/>
    <x v="19"/>
    <s v="Management"/>
    <s v="G"/>
    <s v="Yes"/>
    <n v="5"/>
    <s v="Approve Issuance of Specified Securities to Qualified Institutional Buyers"/>
    <x v="1"/>
    <s v="For"/>
    <x v="1"/>
    <m/>
    <s v="No"/>
  </r>
  <r>
    <x v="41"/>
    <s v="India"/>
    <s v="INE019A01038"/>
    <s v="Annual"/>
    <x v="19"/>
    <s v="Management"/>
    <s v="G"/>
    <s v="Yes"/>
    <n v="6"/>
    <s v="Approve Material Related Party Transactions with JSW One Distribution Limited"/>
    <x v="1"/>
    <s v="For"/>
    <x v="1"/>
    <m/>
    <s v="No"/>
  </r>
  <r>
    <x v="99"/>
    <s v="India"/>
    <s v="INE774D01024"/>
    <s v="Annual"/>
    <x v="19"/>
    <s v="Management"/>
    <s v="G"/>
    <s v="Yes"/>
    <n v="1"/>
    <s v="Accept Standalone Financial Statements and Statutory Reports"/>
    <x v="3"/>
    <s v="For"/>
    <x v="1"/>
    <m/>
    <s v="No"/>
  </r>
  <r>
    <x v="99"/>
    <s v="India"/>
    <s v="INE774D01024"/>
    <s v="Annual"/>
    <x v="19"/>
    <s v="Management"/>
    <s v="G"/>
    <s v="Yes"/>
    <n v="2"/>
    <s v="Accept Consolidated Financial Statements and Statutory Reports"/>
    <x v="3"/>
    <s v="For"/>
    <x v="1"/>
    <m/>
    <s v="No"/>
  </r>
  <r>
    <x v="99"/>
    <s v="India"/>
    <s v="INE774D01024"/>
    <s v="Annual"/>
    <x v="19"/>
    <s v="Management"/>
    <s v="G"/>
    <s v="Yes"/>
    <n v="3"/>
    <s v="Approve Dividend"/>
    <x v="1"/>
    <s v="For"/>
    <x v="1"/>
    <m/>
    <s v="No"/>
  </r>
  <r>
    <x v="99"/>
    <s v="India"/>
    <s v="INE774D01024"/>
    <s v="Annual"/>
    <x v="19"/>
    <s v="Management"/>
    <s v="G"/>
    <s v="Yes"/>
    <n v="4"/>
    <s v="Approve that the Vacancy on the Board Not be Filled From the Retirement of Amit Kumar Sinha"/>
    <x v="1"/>
    <s v="For"/>
    <x v="1"/>
    <m/>
    <s v="No"/>
  </r>
  <r>
    <x v="99"/>
    <s v="India"/>
    <s v="INE774D01024"/>
    <s v="Annual"/>
    <x v="19"/>
    <s v="Management"/>
    <s v="G"/>
    <s v="Yes"/>
    <n v="5"/>
    <s v="Elect Raul Rebello as Director"/>
    <x v="0"/>
    <s v="For"/>
    <x v="1"/>
    <m/>
    <s v="No"/>
  </r>
  <r>
    <x v="99"/>
    <s v="India"/>
    <s v="INE774D01024"/>
    <s v="Annual"/>
    <x v="19"/>
    <s v="Management"/>
    <s v="G"/>
    <s v="Yes"/>
    <n v="6"/>
    <s v="Approve Appointment and Remuneration of Raul Rebello as Whole-Time Director designated as Executive Director and MD &amp; CEO - Designate until April 29, 2024 and as Managing Director designated as Managing Director &amp; CEO from April 30, 2024 to April 30, 2028"/>
    <x v="0"/>
    <s v="For"/>
    <x v="1"/>
    <m/>
    <s v="No"/>
  </r>
  <r>
    <x v="99"/>
    <s v="India"/>
    <s v="INE774D01024"/>
    <s v="Annual"/>
    <x v="19"/>
    <s v="Management"/>
    <s v="G"/>
    <s v="Yes"/>
    <n v="7"/>
    <s v="Elect Amarjyoti Barua as Director"/>
    <x v="0"/>
    <s v="For"/>
    <x v="1"/>
    <m/>
    <s v="No"/>
  </r>
  <r>
    <x v="99"/>
    <s v="India"/>
    <s v="INE774D01024"/>
    <s v="Annual"/>
    <x v="19"/>
    <s v="Management"/>
    <s v="G"/>
    <s v="Yes"/>
    <n v="8"/>
    <s v="Elect Ashwani Ghai as Director"/>
    <x v="0"/>
    <s v="For"/>
    <x v="1"/>
    <m/>
    <s v="No"/>
  </r>
  <r>
    <x v="99"/>
    <s v="India"/>
    <s v="INE774D01024"/>
    <s v="Annual"/>
    <x v="19"/>
    <s v="Management"/>
    <s v="G"/>
    <s v="Yes"/>
    <n v="9"/>
    <s v="Reelect Milind Sarwate as Director"/>
    <x v="0"/>
    <s v="For"/>
    <x v="0"/>
    <s v="Director is considered overboarded."/>
    <s v="Yes"/>
  </r>
  <r>
    <x v="99"/>
    <s v="India"/>
    <s v="INE774D01024"/>
    <s v="Annual"/>
    <x v="19"/>
    <s v="Management"/>
    <s v="G"/>
    <s v="Yes"/>
    <n v="10"/>
    <s v="Approve Mahindra and Mahindra Financial Services Limited -  Restricted Stock Units Plan 2023"/>
    <x v="1"/>
    <s v="For"/>
    <x v="0"/>
    <s v="LTIP lacks disclosure."/>
    <s v="Yes"/>
  </r>
  <r>
    <x v="99"/>
    <s v="India"/>
    <s v="INE774D01024"/>
    <s v="Annual"/>
    <x v="19"/>
    <s v="Management"/>
    <s v="G"/>
    <s v="Yes"/>
    <n v="11"/>
    <s v="Approve Provision of Money by the Company to Mahindra &amp; Mahindra Financial Services Limited Employees' Stock Option Trust under the Mahindra and Mahindra Financial Services Limited - Restricted Stock Units Plan 2023"/>
    <x v="1"/>
    <s v="For"/>
    <x v="0"/>
    <s v="LTIP lacks disclosure."/>
    <s v="Yes"/>
  </r>
  <r>
    <x v="99"/>
    <s v="India"/>
    <s v="INE774D01024"/>
    <s v="Annual"/>
    <x v="19"/>
    <s v="Management"/>
    <s v="G"/>
    <s v="Yes"/>
    <n v="12"/>
    <s v="Approve Material Related Party Transactions between the Company and Mahindra &amp; Mahindra Limited"/>
    <x v="1"/>
    <s v="For"/>
    <x v="1"/>
    <m/>
    <s v="No"/>
  </r>
  <r>
    <x v="99"/>
    <s v="India"/>
    <s v="INE774D01024"/>
    <s v="Annual"/>
    <x v="19"/>
    <s v="Management"/>
    <s v="G"/>
    <s v="Yes"/>
    <n v="13"/>
    <s v="Amend Object Clause of the Memorandum of Association"/>
    <x v="1"/>
    <s v="For"/>
    <x v="1"/>
    <m/>
    <s v="No"/>
  </r>
  <r>
    <x v="99"/>
    <s v="India"/>
    <s v="INE774D01024"/>
    <s v="Annual"/>
    <x v="19"/>
    <s v="Management"/>
    <s v="G"/>
    <s v="Yes"/>
    <n v="14"/>
    <s v="Approve Increase in Borrowing Limits"/>
    <x v="1"/>
    <s v="For"/>
    <x v="1"/>
    <m/>
    <s v="No"/>
  </r>
  <r>
    <x v="99"/>
    <s v="India"/>
    <s v="INE774D01024"/>
    <s v="Annual"/>
    <x v="19"/>
    <s v="Management"/>
    <s v="G"/>
    <s v="Yes"/>
    <n v="15"/>
    <s v="Approve Pledging of Assets for Debt"/>
    <x v="1"/>
    <s v="For"/>
    <x v="1"/>
    <m/>
    <s v="No"/>
  </r>
  <r>
    <x v="100"/>
    <s v="Singapore"/>
    <s v="SG2D18969584"/>
    <s v="Annual"/>
    <x v="19"/>
    <s v="Management"/>
    <s v="G"/>
    <s v="Yes"/>
    <n v="1"/>
    <s v="Adopt Report of the Trustee, Statement by the Manager, Audited Financial Statements and Auditors' Report"/>
    <x v="3"/>
    <s v="For"/>
    <x v="1"/>
    <m/>
    <s v="No"/>
  </r>
  <r>
    <x v="100"/>
    <s v="Singapore"/>
    <s v="SG2D18969584"/>
    <s v="Annual"/>
    <x v="19"/>
    <s v="Management"/>
    <s v="G"/>
    <s v="Yes"/>
    <n v="2"/>
    <s v="Approve PricewaterhouseCoopers LLP as Auditor and Authorize Manager to Fix Their Remuneration"/>
    <x v="2"/>
    <s v="For"/>
    <x v="1"/>
    <m/>
    <s v="No"/>
  </r>
  <r>
    <x v="100"/>
    <s v="Singapore"/>
    <s v="SG2D18969584"/>
    <s v="Annual"/>
    <x v="19"/>
    <s v="Management"/>
    <s v="G"/>
    <s v="Yes"/>
    <n v="3"/>
    <s v="Approve Issuance of Equity or Equity-Linked Securities with or without Preemptive Rights"/>
    <x v="1"/>
    <s v="For"/>
    <x v="0"/>
    <s v="Share issuances with pre-emption rights exceeding 20% of issued share capital are deemed overly dilutive."/>
    <s v="Yes"/>
  </r>
  <r>
    <x v="101"/>
    <s v="Greece"/>
    <s v="GRS003003035"/>
    <s v="Annual"/>
    <x v="19"/>
    <s v="Management"/>
    <s v="G"/>
    <s v="Yes"/>
    <n v="1"/>
    <s v="Accept Statutory Reports"/>
    <x v="3"/>
    <s v="For"/>
    <x v="1"/>
    <m/>
    <s v="No"/>
  </r>
  <r>
    <x v="101"/>
    <s v="Greece"/>
    <s v="GRS003003035"/>
    <s v="Annual"/>
    <x v="19"/>
    <s v="Management"/>
    <s v="G"/>
    <s v="Yes"/>
    <n v="2"/>
    <s v="Accept Financial Statements"/>
    <x v="1"/>
    <s v="For"/>
    <x v="1"/>
    <m/>
    <s v="No"/>
  </r>
  <r>
    <x v="101"/>
    <s v="Greece"/>
    <s v="GRS003003035"/>
    <s v="Annual"/>
    <x v="19"/>
    <s v="Management"/>
    <s v="G"/>
    <s v="No"/>
    <n v="3"/>
    <s v="Receive Audit Committee's Activity Report"/>
    <x v="3"/>
    <s v="Non voting"/>
    <x v="2"/>
    <m/>
    <s v="No"/>
  </r>
  <r>
    <x v="101"/>
    <s v="Greece"/>
    <s v="GRS003003035"/>
    <s v="Annual"/>
    <x v="19"/>
    <s v="Management"/>
    <s v="G"/>
    <s v="Yes"/>
    <n v="4"/>
    <s v="Approve Management of Company and Grant Discharge to Auditors"/>
    <x v="2"/>
    <s v="For"/>
    <x v="1"/>
    <m/>
    <s v="No"/>
  </r>
  <r>
    <x v="101"/>
    <s v="Greece"/>
    <s v="GRS003003035"/>
    <s v="Annual"/>
    <x v="19"/>
    <s v="Management"/>
    <s v="G"/>
    <s v="Yes"/>
    <n v="5"/>
    <s v="Approve Auditors and Fix Their Remuneration"/>
    <x v="2"/>
    <s v="For"/>
    <x v="1"/>
    <m/>
    <s v="No"/>
  </r>
  <r>
    <x v="101"/>
    <s v="Greece"/>
    <s v="GRS003003035"/>
    <s v="Annual"/>
    <x v="19"/>
    <s v="Management"/>
    <s v="G"/>
    <s v="No"/>
    <n v="6"/>
    <s v="Receive Report of Independent Non-Executive Directors"/>
    <x v="0"/>
    <s v="Non voting"/>
    <x v="2"/>
    <m/>
    <s v="No"/>
  </r>
  <r>
    <x v="101"/>
    <s v="Greece"/>
    <s v="GRS003003035"/>
    <s v="Annual"/>
    <x v="19"/>
    <s v="Management"/>
    <s v="G"/>
    <s v="Yes"/>
    <n v="7"/>
    <s v="Approve Remuneration Policy"/>
    <x v="4"/>
    <s v="For"/>
    <x v="0"/>
    <s v="Independence compromised with performance based pay."/>
    <s v="Yes"/>
  </r>
  <r>
    <x v="101"/>
    <s v="Greece"/>
    <s v="GRS003003035"/>
    <s v="Annual"/>
    <x v="19"/>
    <s v="Management"/>
    <s v="G"/>
    <s v="Yes"/>
    <n v="8"/>
    <s v="Approve Remuneration of Directors"/>
    <x v="0"/>
    <s v="For"/>
    <x v="1"/>
    <m/>
    <s v="No"/>
  </r>
  <r>
    <x v="101"/>
    <s v="Greece"/>
    <s v="GRS003003035"/>
    <s v="Annual"/>
    <x v="19"/>
    <s v="Management"/>
    <s v="G"/>
    <s v="Yes"/>
    <n v="9"/>
    <s v="Advisory Vote on Remuneration Report"/>
    <x v="3"/>
    <s v="For"/>
    <x v="1"/>
    <m/>
    <s v="No"/>
  </r>
  <r>
    <x v="101"/>
    <s v="Greece"/>
    <s v="GRS003003035"/>
    <s v="Annual"/>
    <x v="19"/>
    <s v="Management"/>
    <s v="G"/>
    <s v="Yes"/>
    <n v="10"/>
    <s v="Authorize Share Repurchase Program"/>
    <x v="1"/>
    <s v="For"/>
    <x v="1"/>
    <m/>
    <s v="No"/>
  </r>
  <r>
    <x v="101"/>
    <s v="Greece"/>
    <s v="GRS003003035"/>
    <s v="Annual"/>
    <x v="19"/>
    <s v="Management"/>
    <s v="G"/>
    <s v="Yes"/>
    <n v="11"/>
    <s v="Approve Share Distribution Plan"/>
    <x v="1"/>
    <s v="For"/>
    <x v="0"/>
    <s v="LTIP lacks disclosure."/>
    <s v="Yes"/>
  </r>
  <r>
    <x v="102"/>
    <s v="Singapore"/>
    <s v="SG1T75931496"/>
    <s v="Annual"/>
    <x v="19"/>
    <s v="Management"/>
    <s v="G"/>
    <s v="Yes"/>
    <n v="1"/>
    <s v="Adopt Financial Statements and Directors' and Auditors' Reports"/>
    <x v="0"/>
    <s v="For"/>
    <x v="1"/>
    <m/>
    <s v="No"/>
  </r>
  <r>
    <x v="102"/>
    <s v="Singapore"/>
    <s v="SG1T75931496"/>
    <s v="Annual"/>
    <x v="19"/>
    <s v="Management"/>
    <s v="G"/>
    <s v="Yes"/>
    <n v="2"/>
    <s v="Approve Final Dividend"/>
    <x v="1"/>
    <s v="For"/>
    <x v="1"/>
    <m/>
    <s v="No"/>
  </r>
  <r>
    <x v="102"/>
    <s v="Singapore"/>
    <s v="SG1T75931496"/>
    <s v="Annual"/>
    <x v="19"/>
    <s v="Management"/>
    <s v="G"/>
    <s v="Yes"/>
    <n v="3"/>
    <s v="Elect Lee Theng Kiat as Director"/>
    <x v="0"/>
    <s v="For"/>
    <x v="1"/>
    <m/>
    <s v="No"/>
  </r>
  <r>
    <x v="102"/>
    <s v="Singapore"/>
    <s v="SG1T75931496"/>
    <s v="Annual"/>
    <x v="19"/>
    <s v="Management"/>
    <s v="G"/>
    <s v="Yes"/>
    <n v="4"/>
    <s v="Elect Tan Tze Gay as Director"/>
    <x v="0"/>
    <s v="For"/>
    <x v="1"/>
    <m/>
    <s v="No"/>
  </r>
  <r>
    <x v="102"/>
    <s v="Singapore"/>
    <s v="SG1T75931496"/>
    <s v="Annual"/>
    <x v="19"/>
    <s v="Management"/>
    <s v="G"/>
    <s v="Yes"/>
    <n v="5"/>
    <s v="Elect Yong Ying-I as Director"/>
    <x v="0"/>
    <s v="For"/>
    <x v="1"/>
    <m/>
    <s v="No"/>
  </r>
  <r>
    <x v="102"/>
    <s v="Singapore"/>
    <s v="SG1T75931496"/>
    <s v="Annual"/>
    <x v="19"/>
    <s v="Management"/>
    <s v="G"/>
    <s v="Yes"/>
    <n v="6"/>
    <s v="Approve Directors' Fees"/>
    <x v="0"/>
    <s v="For"/>
    <x v="1"/>
    <m/>
    <s v="No"/>
  </r>
  <r>
    <x v="102"/>
    <s v="Singapore"/>
    <s v="SG1T75931496"/>
    <s v="Annual"/>
    <x v="19"/>
    <s v="Management"/>
    <s v="G"/>
    <s v="Yes"/>
    <n v="7"/>
    <s v="Approve Auditors and Authorize Board to Fix Their Remuneration"/>
    <x v="2"/>
    <s v="For"/>
    <x v="1"/>
    <m/>
    <s v="No"/>
  </r>
  <r>
    <x v="102"/>
    <s v="Singapore"/>
    <s v="SG1T75931496"/>
    <s v="Annual"/>
    <x v="19"/>
    <s v="Management"/>
    <s v="G"/>
    <s v="Yes"/>
    <n v="8"/>
    <s v="Approve Issuance of Equity or Equity-Linked Securities with or without Preemptive Rights"/>
    <x v="1"/>
    <s v="For"/>
    <x v="0"/>
    <s v="Share issuances with pre-emption rights exceeding 20% of issued share capital are deemed overly dilutive."/>
    <s v="Yes"/>
  </r>
  <r>
    <x v="102"/>
    <s v="Singapore"/>
    <s v="SG1T75931496"/>
    <s v="Annual"/>
    <x v="19"/>
    <s v="Management"/>
    <s v="G"/>
    <s v="Yes"/>
    <n v="9"/>
    <s v="Approve Grant of Awards and Issuance of Shares Pursuant to the SingTel Performance Share Plan 2012"/>
    <x v="1"/>
    <s v="For"/>
    <x v="1"/>
    <m/>
    <s v="No"/>
  </r>
  <r>
    <x v="102"/>
    <s v="Singapore"/>
    <s v="SG1T75931496"/>
    <s v="Annual"/>
    <x v="19"/>
    <s v="Management"/>
    <s v="G"/>
    <s v="Yes"/>
    <n v="10"/>
    <s v="Authorize Share Repurchase Program"/>
    <x v="1"/>
    <s v="For"/>
    <x v="1"/>
    <m/>
    <s v="No"/>
  </r>
  <r>
    <x v="102"/>
    <s v="Singapore"/>
    <s v="SG1T75931496"/>
    <s v="Annual"/>
    <x v="19"/>
    <s v="Management"/>
    <s v="G"/>
    <s v="Yes"/>
    <n v="11"/>
    <s v="Approve Mandate for Transactions with Sembcorp Power Pte Ltd under the Conditional Power Purchase Agreement"/>
    <x v="1"/>
    <s v="For"/>
    <x v="1"/>
    <m/>
    <s v="No"/>
  </r>
  <r>
    <x v="103"/>
    <s v="China"/>
    <s v="CNE100002FC6"/>
    <s v="Special"/>
    <x v="20"/>
    <s v="Management"/>
    <s v="G"/>
    <s v="Yes"/>
    <n v="1"/>
    <s v="Approve Adjustment of Matters Relating to the Provision of Related Guarantee"/>
    <x v="1"/>
    <s v="For"/>
    <x v="1"/>
    <m/>
    <s v="No"/>
  </r>
  <r>
    <x v="103"/>
    <s v="China"/>
    <s v="CNE100002FC6"/>
    <s v="Special"/>
    <x v="20"/>
    <s v="Management"/>
    <s v="G"/>
    <s v="Yes"/>
    <n v="2"/>
    <s v="Approve Provision of Guarantee to Subsidiary"/>
    <x v="1"/>
    <s v="For"/>
    <x v="1"/>
    <m/>
    <s v="No"/>
  </r>
  <r>
    <x v="104"/>
    <s v="Italy"/>
    <s v="IT0005278236"/>
    <s v="Ordinary Shareholders"/>
    <x v="20"/>
    <s v="Shareholder"/>
    <s v="G"/>
    <s v="Yes"/>
    <n v="1.1000000000000001"/>
    <s v="Fix Number of Directors"/>
    <x v="0"/>
    <s v="None"/>
    <x v="1"/>
    <m/>
    <s v="No"/>
  </r>
  <r>
    <x v="104"/>
    <s v="Italy"/>
    <s v="IT0005278236"/>
    <s v="Ordinary Shareholders"/>
    <x v="20"/>
    <s v="Shareholder"/>
    <s v="G"/>
    <s v="Yes"/>
    <n v="1.3"/>
    <s v="Elect Jiao Jian as Board Chair"/>
    <x v="1"/>
    <s v="None"/>
    <x v="1"/>
    <m/>
    <s v="No"/>
  </r>
  <r>
    <x v="104"/>
    <s v="Italy"/>
    <s v="IT0005278236"/>
    <s v="Ordinary Shareholders"/>
    <x v="20"/>
    <s v="Shareholder"/>
    <s v="G"/>
    <s v="Yes"/>
    <n v="1.4"/>
    <s v="Approve Remuneration of Directors"/>
    <x v="0"/>
    <s v="None"/>
    <x v="1"/>
    <m/>
    <s v="No"/>
  </r>
  <r>
    <x v="104"/>
    <s v="Italy"/>
    <s v="IT0005278236"/>
    <s v="Ordinary Shareholders"/>
    <x v="20"/>
    <s v="Management"/>
    <s v="G"/>
    <s v="Yes"/>
    <n v="2.1"/>
    <s v="Approve Remuneration Policy"/>
    <x v="4"/>
    <s v="For"/>
    <x v="0"/>
    <s v="Excessive pay quantum. Excessive severance package."/>
    <s v="Yes"/>
  </r>
  <r>
    <x v="104"/>
    <s v="Italy"/>
    <s v="IT0005278236"/>
    <s v="Ordinary Shareholders"/>
    <x v="20"/>
    <s v="Management"/>
    <s v="G"/>
    <s v="Yes"/>
    <n v="2.2000000000000002"/>
    <s v="Approve Second Section of the Remuneration Report"/>
    <x v="3"/>
    <s v="For"/>
    <x v="0"/>
    <s v="Excessive pay quantum."/>
    <s v="Yes"/>
  </r>
  <r>
    <x v="104"/>
    <s v="Italy"/>
    <s v="IT0005278236"/>
    <s v="Ordinary Shareholders"/>
    <x v="20"/>
    <s v="Management"/>
    <s v="G"/>
    <s v="Yes"/>
    <n v="3"/>
    <s v="Approve Three-year Monetary Incentive Plan 2023-2025"/>
    <x v="1"/>
    <s v="For"/>
    <x v="0"/>
    <s v="LTIP lacks disclosure. Excessive pay quantum."/>
    <s v="Yes"/>
  </r>
  <r>
    <x v="104"/>
    <s v="Italy"/>
    <s v="IT0005278236"/>
    <s v="Ordinary Shareholders"/>
    <x v="20"/>
    <s v="Management"/>
    <s v="G"/>
    <s v="Yes"/>
    <n v="4"/>
    <s v="Approve Directors and Officers Liability Insurance"/>
    <x v="0"/>
    <s v="For"/>
    <x v="1"/>
    <m/>
    <s v="No"/>
  </r>
  <r>
    <x v="104"/>
    <s v="Italy"/>
    <s v="IT0005278236"/>
    <s v="Ordinary Shareholders"/>
    <x v="20"/>
    <s v="Shareholder"/>
    <s v="G"/>
    <s v="Yes"/>
    <s v="1.2.1"/>
    <s v="Slate 1 Submitted by Marco Polo International Italy Srl and Camfin SpA"/>
    <x v="1"/>
    <s v="None"/>
    <x v="0"/>
    <m/>
    <s v="No"/>
  </r>
  <r>
    <x v="104"/>
    <s v="Italy"/>
    <s v="IT0005278236"/>
    <s v="Ordinary Shareholders"/>
    <x v="20"/>
    <s v="Shareholder"/>
    <s v="G"/>
    <s v="Yes"/>
    <s v="1.2.2"/>
    <s v="Slate 2 Submitted by Institutional Investors (Assogestioni)"/>
    <x v="1"/>
    <s v="None"/>
    <x v="1"/>
    <m/>
    <s v="No"/>
  </r>
  <r>
    <x v="105"/>
    <s v="Israel"/>
    <s v="IL0011434292"/>
    <s v="Annual"/>
    <x v="21"/>
    <s v="Management"/>
    <s v="G"/>
    <s v="No"/>
    <n v="1"/>
    <s v="Discuss Financial Statements and the Report of the Board"/>
    <x v="3"/>
    <s v="Non voting"/>
    <x v="2"/>
    <m/>
    <s v="No"/>
  </r>
  <r>
    <x v="105"/>
    <s v="Israel"/>
    <s v="IL0011434292"/>
    <s v="Annual"/>
    <x v="21"/>
    <s v="Management"/>
    <s v="G"/>
    <s v="Yes"/>
    <n v="2"/>
    <s v="Reappoint Kost Forer Gabbay &amp; Kasierer (Ernst &amp; Young) as Auditors and Report on Auditors' Fees"/>
    <x v="3"/>
    <s v="For"/>
    <x v="1"/>
    <m/>
    <s v="No"/>
  </r>
  <r>
    <x v="105"/>
    <s v="Israel"/>
    <s v="IL0011434292"/>
    <s v="Annual"/>
    <x v="21"/>
    <s v="Management"/>
    <s v="G"/>
    <s v="Yes"/>
    <n v="3"/>
    <s v="Reelect David Fattal as Director"/>
    <x v="0"/>
    <s v="For"/>
    <x v="1"/>
    <m/>
    <s v="No"/>
  </r>
  <r>
    <x v="105"/>
    <s v="Israel"/>
    <s v="IL0011434292"/>
    <s v="Annual"/>
    <x v="21"/>
    <s v="Management"/>
    <s v="G"/>
    <s v="Yes"/>
    <n v="4"/>
    <s v="Reelect Shimshon Harel as Director"/>
    <x v="0"/>
    <s v="For"/>
    <x v="1"/>
    <m/>
    <s v="No"/>
  </r>
  <r>
    <x v="105"/>
    <s v="Israel"/>
    <s v="IL0011434292"/>
    <s v="Annual"/>
    <x v="21"/>
    <s v="Management"/>
    <s v="G"/>
    <s v="Yes"/>
    <n v="5"/>
    <s v="Reelect Yuval Bronstein as Director"/>
    <x v="0"/>
    <s v="For"/>
    <x v="0"/>
    <s v="Director is considered overboarded."/>
    <s v="Yes"/>
  </r>
  <r>
    <x v="105"/>
    <s v="Israel"/>
    <s v="IL0011434292"/>
    <s v="Annual"/>
    <x v="21"/>
    <s v="Management"/>
    <s v="G"/>
    <s v="Yes"/>
    <n v="6"/>
    <s v="Reelect Shahar Aka as Director"/>
    <x v="0"/>
    <s v="For"/>
    <x v="1"/>
    <m/>
    <s v="No"/>
  </r>
  <r>
    <x v="106"/>
    <s v="Austria"/>
    <s v="AT0000720008"/>
    <s v="Extraordinary Shareholders"/>
    <x v="21"/>
    <s v="Management"/>
    <s v="G"/>
    <s v="Yes"/>
    <n v="1"/>
    <s v="Approve Spin-off of AT Towers Business Unit to A1 Towers Holding GmbH; Approve Spin-off of shares in A1 Towers Holding GmbH to form EuroTeleSites AG"/>
    <x v="1"/>
    <s v="For"/>
    <x v="1"/>
    <m/>
    <s v="No"/>
  </r>
  <r>
    <x v="107"/>
    <s v="India"/>
    <s v="INE280A01028"/>
    <s v="Annual"/>
    <x v="21"/>
    <s v="Management"/>
    <s v="G"/>
    <s v="Yes"/>
    <n v="1"/>
    <s v="Accept Standalone Financial Statements and Statutory Reports"/>
    <x v="3"/>
    <s v="For"/>
    <x v="1"/>
    <m/>
    <s v="No"/>
  </r>
  <r>
    <x v="107"/>
    <s v="India"/>
    <s v="INE280A01028"/>
    <s v="Annual"/>
    <x v="21"/>
    <s v="Management"/>
    <s v="G"/>
    <s v="Yes"/>
    <n v="2"/>
    <s v="Accept Consolidated Financial Statements and Statutory Reports"/>
    <x v="3"/>
    <s v="For"/>
    <x v="1"/>
    <m/>
    <s v="No"/>
  </r>
  <r>
    <x v="107"/>
    <s v="India"/>
    <s v="INE280A01028"/>
    <s v="Annual"/>
    <x v="21"/>
    <s v="Management"/>
    <s v="G"/>
    <s v="Yes"/>
    <n v="3"/>
    <s v="Approve Dividend"/>
    <x v="1"/>
    <s v="For"/>
    <x v="1"/>
    <m/>
    <s v="No"/>
  </r>
  <r>
    <x v="107"/>
    <s v="India"/>
    <s v="INE280A01028"/>
    <s v="Annual"/>
    <x v="21"/>
    <s v="Management"/>
    <s v="G"/>
    <s v="Yes"/>
    <n v="4"/>
    <s v="Reelect Bhaskar Bhat as Director"/>
    <x v="0"/>
    <s v="For"/>
    <x v="0"/>
    <s v="Director is considered overboarded."/>
    <s v="Yes"/>
  </r>
  <r>
    <x v="107"/>
    <s v="India"/>
    <s v="INE280A01028"/>
    <s v="Annual"/>
    <x v="21"/>
    <s v="Management"/>
    <s v="G"/>
    <s v="Yes"/>
    <n v="5"/>
    <s v="Reelect B Santhanam as Director"/>
    <x v="0"/>
    <s v="For"/>
    <x v="1"/>
    <m/>
    <s v="No"/>
  </r>
  <r>
    <x v="107"/>
    <s v="India"/>
    <s v="INE280A01028"/>
    <s v="Annual"/>
    <x v="21"/>
    <s v="Management"/>
    <s v="G"/>
    <s v="Yes"/>
    <n v="6"/>
    <s v="Approve Material Related Party Transactions between Titan Company Limited and Titan Global Retail LLC, Dubai"/>
    <x v="1"/>
    <s v="For"/>
    <x v="1"/>
    <m/>
    <s v="No"/>
  </r>
  <r>
    <x v="107"/>
    <s v="India"/>
    <s v="INE280A01028"/>
    <s v="Annual"/>
    <x v="21"/>
    <s v="Management"/>
    <s v="G"/>
    <s v="Yes"/>
    <n v="7"/>
    <s v="Approve Appoinment of Branch Auditors and Authorize Board to Fix Their Remuneration"/>
    <x v="2"/>
    <s v="For"/>
    <x v="1"/>
    <m/>
    <s v="No"/>
  </r>
  <r>
    <x v="108"/>
    <s v="Israel"/>
    <s v="IL0002300114"/>
    <s v="Special"/>
    <x v="22"/>
    <s v="Management"/>
    <s v="G"/>
    <s v="Yes"/>
    <n v="1"/>
    <s v="Reelect Zeev Vurembrand as External Director"/>
    <x v="0"/>
    <s v="For"/>
    <x v="1"/>
    <m/>
    <s v="No"/>
  </r>
  <r>
    <x v="108"/>
    <s v="Israel"/>
    <s v="IL0002300114"/>
    <s v="Special"/>
    <x v="22"/>
    <s v="Management"/>
    <s v="G"/>
    <s v="Yes"/>
    <n v="2"/>
    <s v="Approve Updated Compensation of Gil Sharon, Chairman"/>
    <x v="1"/>
    <s v="For"/>
    <x v="1"/>
    <m/>
    <s v="No"/>
  </r>
  <r>
    <x v="108"/>
    <s v="Israel"/>
    <s v="IL0002300114"/>
    <s v="Special"/>
    <x v="22"/>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108"/>
    <s v="Israel"/>
    <s v="IL0002300114"/>
    <s v="Special"/>
    <x v="22"/>
    <s v="Management"/>
    <s v="G"/>
    <s v="Yes"/>
    <s v="B1"/>
    <s v="If you are an Interest Holder as defined in Section 1 of the Securities Law, 1968, vote FOR.  Otherwise, vote against."/>
    <x v="1"/>
    <s v="None"/>
    <x v="0"/>
    <m/>
    <s v="No"/>
  </r>
  <r>
    <x v="108"/>
    <s v="Israel"/>
    <s v="IL0002300114"/>
    <s v="Special"/>
    <x v="22"/>
    <s v="Management"/>
    <s v="G"/>
    <s v="Yes"/>
    <s v="B2"/>
    <s v="If you are a Senior Officer as defined in Section 37(D) of the Securities Law, 1968, vote FOR. Otherwise, vote against."/>
    <x v="1"/>
    <s v="None"/>
    <x v="0"/>
    <m/>
    <s v="No"/>
  </r>
  <r>
    <x v="108"/>
    <s v="Israel"/>
    <s v="IL0002300114"/>
    <s v="Special"/>
    <x v="22"/>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109"/>
    <s v="Singapore"/>
    <s v="SG9999000020"/>
    <s v="Annual"/>
    <x v="22"/>
    <s v="Management"/>
    <s v="G"/>
    <s v="Yes"/>
    <n v="2"/>
    <s v="Approve Deloitte &amp; Touche LLP as Auditors and Authorize Board to Fix Their Remuneration"/>
    <x v="2"/>
    <s v="For"/>
    <x v="1"/>
    <m/>
    <s v="No"/>
  </r>
  <r>
    <x v="109"/>
    <s v="Singapore"/>
    <s v="SG9999000020"/>
    <s v="Annual"/>
    <x v="22"/>
    <s v="Management"/>
    <s v="G"/>
    <s v="Yes"/>
    <n v="3"/>
    <s v="Advisory Vote to Ratify Named Executive Officers' Compensation"/>
    <x v="1"/>
    <s v="For"/>
    <x v="1"/>
    <m/>
    <s v="No"/>
  </r>
  <r>
    <x v="109"/>
    <s v="Singapore"/>
    <s v="SG9999000020"/>
    <s v="Annual"/>
    <x v="22"/>
    <s v="Management"/>
    <s v="G"/>
    <s v="Yes"/>
    <n v="4"/>
    <s v="Advisory Vote on Say on Pay Frequency"/>
    <x v="1"/>
    <s v="One Year"/>
    <x v="4"/>
    <m/>
    <s v="No"/>
  </r>
  <r>
    <x v="109"/>
    <s v="Singapore"/>
    <s v="SG9999000020"/>
    <s v="Annual"/>
    <x v="22"/>
    <s v="Management"/>
    <s v="G"/>
    <s v="Yes"/>
    <n v="5"/>
    <s v="Amend Omnibus Stock Plan"/>
    <x v="1"/>
    <s v="For"/>
    <x v="1"/>
    <m/>
    <s v="No"/>
  </r>
  <r>
    <x v="109"/>
    <s v="Singapore"/>
    <s v="SG9999000020"/>
    <s v="Annual"/>
    <x v="22"/>
    <s v="Management"/>
    <s v="G"/>
    <s v="Yes"/>
    <n v="6"/>
    <s v="Approve Issuance of Shares without Preemptive Rights"/>
    <x v="1"/>
    <s v="For"/>
    <x v="0"/>
    <s v="Share issuances without pre-emption rights exceeding 10% of issued share capital are deemed overly dilutive."/>
    <s v="Yes"/>
  </r>
  <r>
    <x v="109"/>
    <s v="Singapore"/>
    <s v="SG9999000020"/>
    <s v="Annual"/>
    <x v="22"/>
    <s v="Management"/>
    <s v="G"/>
    <s v="Yes"/>
    <n v="7"/>
    <s v="Authorize Share Repurchase Program"/>
    <x v="1"/>
    <s v="For"/>
    <x v="1"/>
    <m/>
    <s v="No"/>
  </r>
  <r>
    <x v="109"/>
    <s v="Singapore"/>
    <s v="SG9999000020"/>
    <s v="Annual"/>
    <x v="22"/>
    <s v="Management"/>
    <s v="G"/>
    <s v="Yes"/>
    <s v="1a"/>
    <s v="Elect Director Revathi Advaithi"/>
    <x v="0"/>
    <s v="For"/>
    <x v="1"/>
    <m/>
    <s v="No"/>
  </r>
  <r>
    <x v="109"/>
    <s v="Singapore"/>
    <s v="SG9999000020"/>
    <s v="Annual"/>
    <x v="22"/>
    <s v="Management"/>
    <s v="G"/>
    <s v="Yes"/>
    <s v="1b"/>
    <s v="Elect Director Michael D. Capellas"/>
    <x v="0"/>
    <s v="For"/>
    <x v="1"/>
    <m/>
    <s v="No"/>
  </r>
  <r>
    <x v="109"/>
    <s v="Singapore"/>
    <s v="SG9999000020"/>
    <s v="Annual"/>
    <x v="22"/>
    <s v="Management"/>
    <s v="G"/>
    <s v="Yes"/>
    <s v="1c"/>
    <s v="Elect Director John D. Harris, II"/>
    <x v="0"/>
    <s v="For"/>
    <x v="1"/>
    <m/>
    <s v="No"/>
  </r>
  <r>
    <x v="109"/>
    <s v="Singapore"/>
    <s v="SG9999000020"/>
    <s v="Annual"/>
    <x v="22"/>
    <s v="Management"/>
    <s v="G"/>
    <s v="Yes"/>
    <s v="1d"/>
    <s v="Elect Director Michael E. Hurlston"/>
    <x v="0"/>
    <s v="For"/>
    <x v="1"/>
    <m/>
    <s v="No"/>
  </r>
  <r>
    <x v="109"/>
    <s v="Singapore"/>
    <s v="SG9999000020"/>
    <s v="Annual"/>
    <x v="22"/>
    <s v="Management"/>
    <s v="G"/>
    <s v="Yes"/>
    <s v="1e"/>
    <s v="Elect Director Erin L. McSweeney"/>
    <x v="0"/>
    <s v="For"/>
    <x v="1"/>
    <m/>
    <s v="No"/>
  </r>
  <r>
    <x v="109"/>
    <s v="Singapore"/>
    <s v="SG9999000020"/>
    <s v="Annual"/>
    <x v="22"/>
    <s v="Management"/>
    <s v="G"/>
    <s v="Yes"/>
    <s v="1f"/>
    <s v="Elect Director Charles K. Stevens, III"/>
    <x v="0"/>
    <s v="For"/>
    <x v="1"/>
    <m/>
    <s v="No"/>
  </r>
  <r>
    <x v="109"/>
    <s v="Singapore"/>
    <s v="SG9999000020"/>
    <s v="Annual"/>
    <x v="22"/>
    <s v="Management"/>
    <s v="G"/>
    <s v="Yes"/>
    <s v="1g"/>
    <s v="Elect Director Maryrose T. Sylvester"/>
    <x v="0"/>
    <s v="For"/>
    <x v="1"/>
    <m/>
    <s v="No"/>
  </r>
  <r>
    <x v="109"/>
    <s v="Singapore"/>
    <s v="SG9999000020"/>
    <s v="Annual"/>
    <x v="22"/>
    <s v="Management"/>
    <s v="G"/>
    <s v="Yes"/>
    <s v="1h"/>
    <s v="Elect Director Lay Koon Tan"/>
    <x v="0"/>
    <s v="For"/>
    <x v="1"/>
    <m/>
    <s v="No"/>
  </r>
  <r>
    <x v="109"/>
    <s v="Singapore"/>
    <s v="SG9999000020"/>
    <s v="Annual"/>
    <x v="22"/>
    <s v="Management"/>
    <s v="G"/>
    <s v="Yes"/>
    <s v="1i"/>
    <s v="Elect Director Patrick J. Ward"/>
    <x v="0"/>
    <s v="For"/>
    <x v="1"/>
    <m/>
    <s v="No"/>
  </r>
  <r>
    <x v="109"/>
    <s v="Singapore"/>
    <s v="SG9999000020"/>
    <s v="Annual"/>
    <x v="22"/>
    <s v="Management"/>
    <s v="G"/>
    <s v="Yes"/>
    <s v="1j"/>
    <s v="Elect Director William D. Watkins"/>
    <x v="0"/>
    <s v="For"/>
    <x v="1"/>
    <m/>
    <s v="No"/>
  </r>
  <r>
    <x v="110"/>
    <s v="Cayman Islands"/>
    <s v="KYG393871085"/>
    <s v="Annual"/>
    <x v="22"/>
    <s v="Management"/>
    <s v="G"/>
    <s v="Yes"/>
    <n v="1.1000000000000001"/>
    <s v="Elect Director Martin L. Edelman"/>
    <x v="0"/>
    <s v="For"/>
    <x v="6"/>
    <s v="Lack of gender diversity."/>
    <s v="Yes"/>
  </r>
  <r>
    <x v="110"/>
    <s v="Cayman Islands"/>
    <s v="KYG393871085"/>
    <s v="Annual"/>
    <x v="22"/>
    <s v="Management"/>
    <s v="G"/>
    <s v="Yes"/>
    <n v="1.2"/>
    <s v="Elect Director David Kerko"/>
    <x v="0"/>
    <s v="For"/>
    <x v="1"/>
    <m/>
    <s v="No"/>
  </r>
  <r>
    <x v="110"/>
    <s v="Cayman Islands"/>
    <s v="KYG393871085"/>
    <s v="Annual"/>
    <x v="22"/>
    <s v="Management"/>
    <s v="G"/>
    <s v="Yes"/>
    <n v="1.3"/>
    <s v="Elect Director Jack Lazar"/>
    <x v="0"/>
    <s v="For"/>
    <x v="1"/>
    <m/>
    <s v="No"/>
  </r>
  <r>
    <x v="110"/>
    <s v="Cayman Islands"/>
    <s v="KYG393871085"/>
    <s v="Annual"/>
    <x v="22"/>
    <s v="Management"/>
    <s v="G"/>
    <s v="Yes"/>
    <n v="1.4"/>
    <s v="Elect Director Carlos Obeid"/>
    <x v="0"/>
    <s v="For"/>
    <x v="1"/>
    <m/>
    <s v="No"/>
  </r>
  <r>
    <x v="110"/>
    <s v="Cayman Islands"/>
    <s v="KYG393871085"/>
    <s v="Annual"/>
    <x v="22"/>
    <s v="Management"/>
    <s v="G"/>
    <s v="Yes"/>
    <n v="2"/>
    <s v="Ratify KPMG LLP as Auditors"/>
    <x v="2"/>
    <s v="For"/>
    <x v="1"/>
    <m/>
    <s v="No"/>
  </r>
  <r>
    <x v="5"/>
    <s v="Israel"/>
    <s v="IL0007670123"/>
    <s v="Special"/>
    <x v="22"/>
    <s v="Management"/>
    <s v="G"/>
    <s v="Yes"/>
    <n v="1"/>
    <s v="Approve Updated Compensation Policy for the Directors and Officers of the Company"/>
    <x v="0"/>
    <s v="For"/>
    <x v="1"/>
    <m/>
    <s v="No"/>
  </r>
  <r>
    <x v="5"/>
    <s v="Israel"/>
    <s v="IL0007670123"/>
    <s v="Special"/>
    <x v="22"/>
    <s v="Management"/>
    <s v="G"/>
    <s v="Yes"/>
    <n v="2"/>
    <s v="Approve Grant of Unregistered Options to Eyal Ben Simon, CEO"/>
    <x v="1"/>
    <s v="For"/>
    <x v="1"/>
    <m/>
    <s v="No"/>
  </r>
  <r>
    <x v="5"/>
    <s v="Israel"/>
    <s v="IL0007670123"/>
    <s v="Special"/>
    <x v="22"/>
    <s v="Management"/>
    <s v="G"/>
    <s v="Yes"/>
    <n v="3"/>
    <s v="Approve Grant of Unregistered Options to Benjamin Gabbay, Chairman"/>
    <x v="1"/>
    <s v="For"/>
    <x v="1"/>
    <m/>
    <s v="No"/>
  </r>
  <r>
    <x v="5"/>
    <s v="Israel"/>
    <s v="IL0007670123"/>
    <s v="Special"/>
    <x v="22"/>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5"/>
    <s v="Israel"/>
    <s v="IL0007670123"/>
    <s v="Special"/>
    <x v="22"/>
    <s v="Management"/>
    <s v="G"/>
    <s v="Yes"/>
    <s v="B1"/>
    <s v="If you are an Interest Holder as defined in Section 1 of the Securities Law, 1968, vote FOR.  Otherwise, vote against."/>
    <x v="1"/>
    <s v="None"/>
    <x v="0"/>
    <m/>
    <s v="No"/>
  </r>
  <r>
    <x v="5"/>
    <s v="Israel"/>
    <s v="IL0007670123"/>
    <s v="Special"/>
    <x v="22"/>
    <s v="Management"/>
    <s v="G"/>
    <s v="Yes"/>
    <s v="B2"/>
    <s v="If you are a Senior Officer as defined in Section 37(D) of the Securities Law, 1968, vote FOR. Otherwise, vote against."/>
    <x v="1"/>
    <s v="None"/>
    <x v="0"/>
    <m/>
    <s v="No"/>
  </r>
  <r>
    <x v="5"/>
    <s v="Israel"/>
    <s v="IL0007670123"/>
    <s v="Special"/>
    <x v="22"/>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111"/>
    <s v="Turkey"/>
    <s v="TRETHAL00019"/>
    <s v="Annual"/>
    <x v="22"/>
    <s v="Management"/>
    <s v="G"/>
    <s v="Yes"/>
    <n v="1"/>
    <s v="Open Meeting and Elect Presiding Council of Meeting"/>
    <x v="1"/>
    <s v="For"/>
    <x v="1"/>
    <m/>
    <s v="No"/>
  </r>
  <r>
    <x v="111"/>
    <s v="Turkey"/>
    <s v="TRETHAL00019"/>
    <s v="Annual"/>
    <x v="22"/>
    <s v="Management"/>
    <s v="G"/>
    <s v="Yes"/>
    <n v="2"/>
    <s v="Accept Statutory Reports"/>
    <x v="3"/>
    <s v="For"/>
    <x v="1"/>
    <m/>
    <s v="No"/>
  </r>
  <r>
    <x v="111"/>
    <s v="Turkey"/>
    <s v="TRETHAL00019"/>
    <s v="Annual"/>
    <x v="22"/>
    <s v="Management"/>
    <s v="G"/>
    <s v="Yes"/>
    <n v="3"/>
    <s v="Accept Financial Statements"/>
    <x v="1"/>
    <s v="For"/>
    <x v="0"/>
    <s v="Accuracy or reliability of the financial statements are of concern."/>
    <s v="Yes"/>
  </r>
  <r>
    <x v="111"/>
    <s v="Turkey"/>
    <s v="TRETHAL00019"/>
    <s v="Annual"/>
    <x v="22"/>
    <s v="Management"/>
    <s v="G"/>
    <s v="Yes"/>
    <n v="4"/>
    <s v="Approve Allocation of Income"/>
    <x v="1"/>
    <s v="For"/>
    <x v="1"/>
    <m/>
    <s v="No"/>
  </r>
  <r>
    <x v="111"/>
    <s v="Turkey"/>
    <s v="TRETHAL00019"/>
    <s v="Annual"/>
    <x v="22"/>
    <s v="Management"/>
    <s v="G"/>
    <s v="Yes"/>
    <n v="5"/>
    <s v="Approve Accounting Transfers"/>
    <x v="1"/>
    <s v="For"/>
    <x v="1"/>
    <m/>
    <s v="No"/>
  </r>
  <r>
    <x v="111"/>
    <s v="Turkey"/>
    <s v="TRETHAL00019"/>
    <s v="Annual"/>
    <x v="22"/>
    <s v="Management"/>
    <s v="G"/>
    <s v="Yes"/>
    <n v="6"/>
    <s v="Approve Discharge of Board and Internal Auditors"/>
    <x v="2"/>
    <s v="For"/>
    <x v="0"/>
    <s v="Major concerns/investigation regarding controls or accounts."/>
    <s v="Yes"/>
  </r>
  <r>
    <x v="111"/>
    <s v="Turkey"/>
    <s v="TRETHAL00019"/>
    <s v="Annual"/>
    <x v="22"/>
    <s v="Management"/>
    <s v="G"/>
    <s v="Yes"/>
    <n v="7"/>
    <s v="Elect Board of Directors and Internal Auditors"/>
    <x v="0"/>
    <s v="For"/>
    <x v="0"/>
    <s v="Insufficient biographical disclosure."/>
    <s v="Yes"/>
  </r>
  <r>
    <x v="111"/>
    <s v="Turkey"/>
    <s v="TRETHAL00019"/>
    <s v="Annual"/>
    <x v="22"/>
    <s v="Management"/>
    <s v="G"/>
    <s v="Yes"/>
    <n v="8"/>
    <s v="Approve Remuneration of Directors and Internal Auditors"/>
    <x v="0"/>
    <s v="For"/>
    <x v="0"/>
    <s v="Not enough disclosure to make an informed decision."/>
    <s v="Yes"/>
  </r>
  <r>
    <x v="111"/>
    <s v="Turkey"/>
    <s v="TRETHAL00019"/>
    <s v="Annual"/>
    <x v="22"/>
    <s v="Management"/>
    <s v="G"/>
    <s v="Yes"/>
    <n v="9"/>
    <s v="Amend Article 6 Re: Capital Related"/>
    <x v="1"/>
    <s v="For"/>
    <x v="0"/>
    <s v="The proposed changes are not deemed to be in the best interest of  shareholders."/>
    <s v="Yes"/>
  </r>
  <r>
    <x v="111"/>
    <s v="Turkey"/>
    <s v="TRETHAL00019"/>
    <s v="Annual"/>
    <x v="22"/>
    <s v="Management"/>
    <s v="G"/>
    <s v="Yes"/>
    <n v="10"/>
    <s v="Ratify External Auditors"/>
    <x v="2"/>
    <s v="For"/>
    <x v="1"/>
    <m/>
    <s v="No"/>
  </r>
  <r>
    <x v="111"/>
    <s v="Turkey"/>
    <s v="TRETHAL00019"/>
    <s v="Annual"/>
    <x v="22"/>
    <s v="Management"/>
    <s v="S"/>
    <s v="No"/>
    <n v="11"/>
    <s v="Receive Information on Donations Made in 2022"/>
    <x v="1"/>
    <s v="Non voting"/>
    <x v="2"/>
    <m/>
    <s v="No"/>
  </r>
  <r>
    <x v="111"/>
    <s v="Turkey"/>
    <s v="TRETHAL00019"/>
    <s v="Annual"/>
    <x v="22"/>
    <s v="Management"/>
    <s v="G"/>
    <s v="Yes"/>
    <n v="12"/>
    <s v="Grant Permission for Board Members to Engage in Commercial Transactions with Company and Be Involved with Companies with Similar Corporate Purpose and Receive Information in Accordance with Article 1.3.6 of Corporate Governance Principles"/>
    <x v="1"/>
    <s v="For"/>
    <x v="1"/>
    <m/>
    <s v="No"/>
  </r>
  <r>
    <x v="111"/>
    <s v="Turkey"/>
    <s v="TRETHAL00019"/>
    <s v="Annual"/>
    <x v="22"/>
    <s v="Management"/>
    <s v="G"/>
    <s v="No"/>
    <n v="13"/>
    <s v="Receive Information on Share Repurchases"/>
    <x v="1"/>
    <s v="Non voting"/>
    <x v="2"/>
    <m/>
    <s v="No"/>
  </r>
  <r>
    <x v="111"/>
    <s v="Turkey"/>
    <s v="TRETHAL00019"/>
    <s v="Annual"/>
    <x v="22"/>
    <s v="Management"/>
    <s v="G"/>
    <s v="No"/>
    <n v="14"/>
    <s v="Wishes"/>
    <x v="1"/>
    <s v="Non voting"/>
    <x v="2"/>
    <m/>
    <s v="No"/>
  </r>
  <r>
    <x v="112"/>
    <s v="Turkey"/>
    <s v="TREVKFB00019"/>
    <s v="Annual"/>
    <x v="22"/>
    <s v="Management"/>
    <s v="G"/>
    <s v="Yes"/>
    <n v="1"/>
    <s v="Open Meeting and Elect Presiding Council of Meeting"/>
    <x v="1"/>
    <s v="For"/>
    <x v="1"/>
    <m/>
    <s v="No"/>
  </r>
  <r>
    <x v="112"/>
    <s v="Turkey"/>
    <s v="TREVKFB00019"/>
    <s v="Annual"/>
    <x v="22"/>
    <s v="Management"/>
    <s v="G"/>
    <s v="Yes"/>
    <n v="2"/>
    <s v="Accept Statutory Reports"/>
    <x v="3"/>
    <s v="For"/>
    <x v="1"/>
    <m/>
    <s v="No"/>
  </r>
  <r>
    <x v="112"/>
    <s v="Turkey"/>
    <s v="TREVKFB00019"/>
    <s v="Annual"/>
    <x v="22"/>
    <s v="Management"/>
    <s v="G"/>
    <s v="Yes"/>
    <n v="3"/>
    <s v="Accept Financial Statements"/>
    <x v="1"/>
    <s v="For"/>
    <x v="0"/>
    <s v="Accuracy or reliability of the financial statements are of concern."/>
    <s v="Yes"/>
  </r>
  <r>
    <x v="112"/>
    <s v="Turkey"/>
    <s v="TREVKFB00019"/>
    <s v="Annual"/>
    <x v="22"/>
    <s v="Management"/>
    <s v="G"/>
    <s v="Yes"/>
    <n v="4"/>
    <s v="Approve Discharge of Board"/>
    <x v="1"/>
    <s v="For"/>
    <x v="0"/>
    <s v="Major concerns/investigation regarding controls or accounts."/>
    <s v="Yes"/>
  </r>
  <r>
    <x v="112"/>
    <s v="Turkey"/>
    <s v="TREVKFB00019"/>
    <s v="Annual"/>
    <x v="22"/>
    <s v="Management"/>
    <s v="G"/>
    <s v="Yes"/>
    <n v="5"/>
    <s v="Amend Company Articles"/>
    <x v="1"/>
    <s v="For"/>
    <x v="0"/>
    <s v="The proposed changes are not deemed to be in the best interest of  shareholders."/>
    <s v="Yes"/>
  </r>
  <r>
    <x v="112"/>
    <s v="Turkey"/>
    <s v="TREVKFB00019"/>
    <s v="Annual"/>
    <x v="22"/>
    <s v="Management"/>
    <s v="G"/>
    <s v="Yes"/>
    <n v="6"/>
    <s v="Approve Allocation of Income"/>
    <x v="1"/>
    <s v="For"/>
    <x v="1"/>
    <m/>
    <s v="No"/>
  </r>
  <r>
    <x v="112"/>
    <s v="Turkey"/>
    <s v="TREVKFB00019"/>
    <s v="Annual"/>
    <x v="22"/>
    <s v="Management"/>
    <s v="G"/>
    <s v="Yes"/>
    <n v="7"/>
    <s v="Approve Accounting Transfers"/>
    <x v="1"/>
    <s v="For"/>
    <x v="1"/>
    <m/>
    <s v="No"/>
  </r>
  <r>
    <x v="112"/>
    <s v="Turkey"/>
    <s v="TREVKFB00019"/>
    <s v="Annual"/>
    <x v="22"/>
    <s v="Management"/>
    <s v="G"/>
    <s v="Yes"/>
    <n v="8"/>
    <s v="Elect Directors"/>
    <x v="0"/>
    <s v="For"/>
    <x v="0"/>
    <s v="Insufficient biographical disclosure."/>
    <s v="Yes"/>
  </r>
  <r>
    <x v="112"/>
    <s v="Turkey"/>
    <s v="TREVKFB00019"/>
    <s v="Annual"/>
    <x v="22"/>
    <s v="Management"/>
    <s v="G"/>
    <s v="Yes"/>
    <n v="9"/>
    <s v="Appoint Internal Statutory Auditors"/>
    <x v="2"/>
    <s v="For"/>
    <x v="0"/>
    <s v="Not enough disclosure to make an informed decision."/>
    <s v="Yes"/>
  </r>
  <r>
    <x v="112"/>
    <s v="Turkey"/>
    <s v="TREVKFB00019"/>
    <s v="Annual"/>
    <x v="22"/>
    <s v="Management"/>
    <s v="G"/>
    <s v="Yes"/>
    <n v="10"/>
    <s v="Approve Remuneration of Directors and Internal Auditors"/>
    <x v="0"/>
    <s v="For"/>
    <x v="0"/>
    <s v="Not enough disclosure to make an informed decision."/>
    <s v="Yes"/>
  </r>
  <r>
    <x v="112"/>
    <s v="Turkey"/>
    <s v="TREVKFB00019"/>
    <s v="Annual"/>
    <x v="22"/>
    <s v="Management"/>
    <s v="G"/>
    <s v="Yes"/>
    <n v="11"/>
    <s v="Grant Permission for Board Members to Engage in Commercial Transactions with Company and Be Involved with Companies with Similar Corporate Purpose in Accordance with Articles 395 and 396 of Turkish Commercial Law"/>
    <x v="1"/>
    <s v="For"/>
    <x v="1"/>
    <m/>
    <s v="No"/>
  </r>
  <r>
    <x v="112"/>
    <s v="Turkey"/>
    <s v="TREVKFB00019"/>
    <s v="Annual"/>
    <x v="22"/>
    <s v="Management"/>
    <s v="G"/>
    <s v="Yes"/>
    <n v="12"/>
    <s v="Ratify External Auditors"/>
    <x v="2"/>
    <s v="For"/>
    <x v="1"/>
    <m/>
    <s v="No"/>
  </r>
  <r>
    <x v="112"/>
    <s v="Turkey"/>
    <s v="TREVKFB00019"/>
    <s v="Annual"/>
    <x v="22"/>
    <s v="Management"/>
    <s v="S"/>
    <s v="Yes"/>
    <n v="13"/>
    <s v="Approve Donations for Earthquake Relief Efforts"/>
    <x v="1"/>
    <s v="For"/>
    <x v="1"/>
    <m/>
    <s v="No"/>
  </r>
  <r>
    <x v="112"/>
    <s v="Turkey"/>
    <s v="TREVKFB00019"/>
    <s v="Annual"/>
    <x v="22"/>
    <s v="Management"/>
    <s v="S"/>
    <s v="No"/>
    <n v="14"/>
    <s v="Receive Information on Donations Made in 2022"/>
    <x v="1"/>
    <s v="Non voting"/>
    <x v="2"/>
    <m/>
    <s v="No"/>
  </r>
  <r>
    <x v="112"/>
    <s v="Turkey"/>
    <s v="TREVKFB00019"/>
    <s v="Annual"/>
    <x v="22"/>
    <s v="Management"/>
    <s v="G"/>
    <s v="No"/>
    <n v="15"/>
    <s v="Receive Information on Share Repurchase Program"/>
    <x v="1"/>
    <s v="Non voting"/>
    <x v="2"/>
    <m/>
    <s v="No"/>
  </r>
  <r>
    <x v="112"/>
    <s v="Turkey"/>
    <s v="TREVKFB00019"/>
    <s v="Annual"/>
    <x v="22"/>
    <s v="Management"/>
    <s v="G"/>
    <s v="No"/>
    <n v="16"/>
    <s v="Receive Information on Sustainability Activities"/>
    <x v="1"/>
    <s v="Non voting"/>
    <x v="2"/>
    <m/>
    <s v="No"/>
  </r>
  <r>
    <x v="112"/>
    <s v="Turkey"/>
    <s v="TREVKFB00019"/>
    <s v="Annual"/>
    <x v="22"/>
    <s v="Management"/>
    <s v="G"/>
    <s v="No"/>
    <n v="17"/>
    <s v="Wishes"/>
    <x v="1"/>
    <s v="Non voting"/>
    <x v="2"/>
    <m/>
    <s v="No"/>
  </r>
  <r>
    <x v="113"/>
    <s v="USA"/>
    <s v="US0130911037"/>
    <s v="Annual"/>
    <x v="23"/>
    <s v="Management"/>
    <s v="G"/>
    <s v="Yes"/>
    <n v="2"/>
    <s v="Ratify Deloitte and Touche LLP as Auditors"/>
    <x v="2"/>
    <s v="For"/>
    <x v="1"/>
    <m/>
    <s v="No"/>
  </r>
  <r>
    <x v="113"/>
    <s v="USA"/>
    <s v="US0130911037"/>
    <s v="Annual"/>
    <x v="23"/>
    <s v="Management"/>
    <s v="G"/>
    <s v="Yes"/>
    <n v="3"/>
    <s v="Advisory Vote to Ratify Named Executive Officers' Compensation"/>
    <x v="1"/>
    <s v="For"/>
    <x v="1"/>
    <m/>
    <s v="No"/>
  </r>
  <r>
    <x v="113"/>
    <s v="USA"/>
    <s v="US0130911037"/>
    <s v="Annual"/>
    <x v="23"/>
    <s v="Management"/>
    <s v="G"/>
    <s v="Yes"/>
    <s v="1a"/>
    <s v="Elect Director Vivek Sankaran"/>
    <x v="0"/>
    <s v="For"/>
    <x v="1"/>
    <m/>
    <s v="No"/>
  </r>
  <r>
    <x v="113"/>
    <s v="USA"/>
    <s v="US0130911037"/>
    <s v="Annual"/>
    <x v="23"/>
    <s v="Management"/>
    <s v="G"/>
    <s v="Yes"/>
    <s v="1b"/>
    <s v="Elect Director James Donald"/>
    <x v="0"/>
    <s v="For"/>
    <x v="1"/>
    <m/>
    <s v="No"/>
  </r>
  <r>
    <x v="113"/>
    <s v="USA"/>
    <s v="US0130911037"/>
    <s v="Annual"/>
    <x v="23"/>
    <s v="Management"/>
    <s v="G"/>
    <s v="Yes"/>
    <s v="1c"/>
    <s v="Elect Director Chan Galbato"/>
    <x v="0"/>
    <s v="For"/>
    <x v="1"/>
    <m/>
    <s v="No"/>
  </r>
  <r>
    <x v="113"/>
    <s v="USA"/>
    <s v="US0130911037"/>
    <s v="Annual"/>
    <x v="23"/>
    <s v="Management"/>
    <s v="G"/>
    <s v="Yes"/>
    <s v="1d"/>
    <s v="Elect Director Sharon Allen"/>
    <x v="0"/>
    <s v="For"/>
    <x v="0"/>
    <s v="Lack of gender diversity."/>
    <s v="Yes"/>
  </r>
  <r>
    <x v="113"/>
    <s v="USA"/>
    <s v="US0130911037"/>
    <s v="Annual"/>
    <x v="23"/>
    <s v="Management"/>
    <s v="G"/>
    <s v="Yes"/>
    <s v="1e"/>
    <s v="Elect Director Kim Fennebresque"/>
    <x v="0"/>
    <s v="For"/>
    <x v="1"/>
    <m/>
    <s v="No"/>
  </r>
  <r>
    <x v="113"/>
    <s v="USA"/>
    <s v="US0130911037"/>
    <s v="Annual"/>
    <x v="23"/>
    <s v="Management"/>
    <s v="G"/>
    <s v="Yes"/>
    <s v="1f"/>
    <s v="Elect Director Allen Gibson"/>
    <x v="0"/>
    <s v="For"/>
    <x v="1"/>
    <m/>
    <s v="No"/>
  </r>
  <r>
    <x v="113"/>
    <s v="USA"/>
    <s v="US0130911037"/>
    <s v="Annual"/>
    <x v="23"/>
    <s v="Management"/>
    <s v="G"/>
    <s v="Yes"/>
    <s v="1g"/>
    <s v="Elect Director Alan Schumacher"/>
    <x v="0"/>
    <s v="For"/>
    <x v="1"/>
    <m/>
    <s v="No"/>
  </r>
  <r>
    <x v="113"/>
    <s v="USA"/>
    <s v="US0130911037"/>
    <s v="Annual"/>
    <x v="23"/>
    <s v="Management"/>
    <s v="G"/>
    <s v="Yes"/>
    <s v="1h"/>
    <s v="Elect Director Brian Kevin Turner"/>
    <x v="0"/>
    <s v="For"/>
    <x v="1"/>
    <m/>
    <s v="No"/>
  </r>
  <r>
    <x v="113"/>
    <s v="USA"/>
    <s v="US0130911037"/>
    <s v="Annual"/>
    <x v="23"/>
    <s v="Management"/>
    <s v="G"/>
    <s v="Yes"/>
    <s v="1i"/>
    <s v="Elect Director Mary Elizabeth West"/>
    <x v="0"/>
    <s v="For"/>
    <x v="1"/>
    <m/>
    <s v="No"/>
  </r>
  <r>
    <x v="113"/>
    <s v="USA"/>
    <s v="US0130911037"/>
    <s v="Annual"/>
    <x v="23"/>
    <s v="Management"/>
    <s v="G"/>
    <s v="Yes"/>
    <s v="1j"/>
    <s v="Elect Director Scott Wille"/>
    <x v="0"/>
    <s v="For"/>
    <x v="1"/>
    <m/>
    <s v="No"/>
  </r>
  <r>
    <x v="114"/>
    <s v="Israel"/>
    <s v="IL0010824113"/>
    <s v="Annual"/>
    <x v="23"/>
    <s v="Management"/>
    <s v="G"/>
    <s v="Yes"/>
    <n v="2"/>
    <s v="Elect  Ray Rothrock as Director"/>
    <x v="0"/>
    <s v="For"/>
    <x v="0"/>
    <s v="Non-independent candidate and historic concerns over Board independence. Non-independent and Audit Committee lacks sufficient independence. Non-independent and the Remuneration Committee lacks sufficient independence. Non-independent and the Nomination Committee lacks sufficient independence."/>
    <s v="Yes"/>
  </r>
  <r>
    <x v="114"/>
    <s v="Israel"/>
    <s v="IL0010824113"/>
    <s v="Annual"/>
    <x v="23"/>
    <s v="Management"/>
    <s v="G"/>
    <s v="Yes"/>
    <n v="3"/>
    <s v="Ratify Appointment of Kost, Forer, Gabbay &amp; Kasierer as Auditors and Authorize Board to Fix Their Remuneration"/>
    <x v="2"/>
    <s v="For"/>
    <x v="1"/>
    <m/>
    <s v="No"/>
  </r>
  <r>
    <x v="114"/>
    <s v="Israel"/>
    <s v="IL0010824113"/>
    <s v="Annual"/>
    <x v="23"/>
    <s v="Management"/>
    <s v="G"/>
    <s v="Yes"/>
    <n v="4"/>
    <s v="Approve Compensation of CEO"/>
    <x v="1"/>
    <s v="For"/>
    <x v="0"/>
    <s v="Vesting of performance awards is less than three years."/>
    <s v="Yes"/>
  </r>
  <r>
    <x v="114"/>
    <s v="Israel"/>
    <s v="IL0010824113"/>
    <s v="Annual"/>
    <x v="23"/>
    <s v="Management"/>
    <s v="G"/>
    <s v="Yes"/>
    <n v="5"/>
    <s v="Approve Amended Compensation of Non-Executive Directors"/>
    <x v="0"/>
    <s v="For"/>
    <x v="1"/>
    <m/>
    <s v="No"/>
  </r>
  <r>
    <x v="114"/>
    <s v="Israel"/>
    <s v="IL0010824113"/>
    <s v="Annual"/>
    <x v="23"/>
    <s v="Management"/>
    <s v="G"/>
    <s v="Yes"/>
    <s v="1a"/>
    <s v="Reelect Gil Shwed as Director"/>
    <x v="0"/>
    <s v="For"/>
    <x v="1"/>
    <m/>
    <s v="No"/>
  </r>
  <r>
    <x v="114"/>
    <s v="Israel"/>
    <s v="IL0010824113"/>
    <s v="Annual"/>
    <x v="23"/>
    <s v="Management"/>
    <s v="G"/>
    <s v="Yes"/>
    <s v="1b"/>
    <s v="Reelect Jerry Ungerman as Director"/>
    <x v="0"/>
    <s v="For"/>
    <x v="0"/>
    <s v="Non-independent candidate and historic concerns over Board independence. Non-independent Chair on majority non-independent Board."/>
    <s v="Yes"/>
  </r>
  <r>
    <x v="114"/>
    <s v="Israel"/>
    <s v="IL0010824113"/>
    <s v="Annual"/>
    <x v="23"/>
    <s v="Management"/>
    <s v="G"/>
    <s v="Yes"/>
    <s v="1c"/>
    <s v="Reelect Tzipi Ozer-Armon as Director"/>
    <x v="0"/>
    <s v="For"/>
    <x v="1"/>
    <m/>
    <s v="No"/>
  </r>
  <r>
    <x v="114"/>
    <s v="Israel"/>
    <s v="IL0010824113"/>
    <s v="Annual"/>
    <x v="23"/>
    <s v="Management"/>
    <s v="G"/>
    <s v="Yes"/>
    <s v="1d"/>
    <s v="Reelect Tal Shavit as Director"/>
    <x v="0"/>
    <s v="For"/>
    <x v="0"/>
    <s v="Non-independent candidate and historic concerns over Board independence. Non-independent and the Nomination Committee lacks sufficient independence."/>
    <s v="Yes"/>
  </r>
  <r>
    <x v="114"/>
    <s v="Israel"/>
    <s v="IL0010824113"/>
    <s v="Annual"/>
    <x v="23"/>
    <s v="Management"/>
    <s v="G"/>
    <s v="Yes"/>
    <s v="1e"/>
    <s v="Elect Jill D. Smith as Director"/>
    <x v="0"/>
    <s v="For"/>
    <x v="0"/>
    <s v="Director is considered overboarded."/>
    <s v="Yes"/>
  </r>
  <r>
    <x v="114"/>
    <s v="Israel"/>
    <s v="IL0010824113"/>
    <s v="Annual"/>
    <x v="23"/>
    <s v="Management"/>
    <s v="G"/>
    <s v="Yes"/>
    <s v="1f"/>
    <s v="Reelect Shai Weiss as Director"/>
    <x v="0"/>
    <s v="For"/>
    <x v="0"/>
    <s v="Board not sufficiently independent."/>
    <s v="Yes"/>
  </r>
  <r>
    <x v="114"/>
    <s v="Israel"/>
    <s v="IL0010824113"/>
    <s v="Annual"/>
    <x v="23"/>
    <s v="Management"/>
    <s v="G"/>
    <s v="Yes"/>
    <s v="A"/>
    <s v="Vote FOR if you are NOT a controlling shareholder and do NOT have a personal interest in one or several resolutions, as indicated in the proxy card; otherwise, vote AGAINST. If you vote AGAINST, please provide an explanation to your account manager"/>
    <x v="1"/>
    <s v="None"/>
    <x v="1"/>
    <m/>
    <s v="No"/>
  </r>
  <r>
    <x v="115"/>
    <s v="China"/>
    <s v="CNE1000002T6"/>
    <s v="Extraordinary Shareholders"/>
    <x v="23"/>
    <s v="Management"/>
    <s v="G"/>
    <s v="Yes"/>
    <n v="1"/>
    <s v="Approve Satisfaction of the Conditions of the Issuance of A Shares to Specific Entities"/>
    <x v="1"/>
    <s v="For"/>
    <x v="0"/>
    <s v="There are concerns around the potential dilution of the transaction."/>
    <s v="Yes"/>
  </r>
  <r>
    <x v="115"/>
    <s v="China"/>
    <s v="CNE1000002T6"/>
    <s v="Extraordinary Shareholders"/>
    <x v="23"/>
    <s v="Management"/>
    <s v="G"/>
    <s v="Yes"/>
    <n v="2"/>
    <s v="Approve Feasibility Report on the Use of Proceeds from the Issuance of A Shares to Specific Entities"/>
    <x v="3"/>
    <s v="For"/>
    <x v="0"/>
    <s v="There are concerns around the potential dilution of the transaction."/>
    <s v="Yes"/>
  </r>
  <r>
    <x v="115"/>
    <s v="China"/>
    <s v="CNE1000002T6"/>
    <s v="Extraordinary Shareholders"/>
    <x v="23"/>
    <s v="Management"/>
    <s v="G"/>
    <s v="Yes"/>
    <n v="3"/>
    <s v="Approve Report on Use of Proceeds from the Previous Fund-Raising Activities"/>
    <x v="3"/>
    <s v="For"/>
    <x v="0"/>
    <s v="There are concerns around the potential dilution of the transaction."/>
    <s v="Yes"/>
  </r>
  <r>
    <x v="115"/>
    <s v="China"/>
    <s v="CNE1000002T6"/>
    <s v="Extraordinary Shareholders"/>
    <x v="23"/>
    <s v="Management"/>
    <s v="G"/>
    <s v="Yes"/>
    <n v="4"/>
    <s v="Approve Impacts of Dilution of Current Returns of the Issuance of Shares to Specific Entities and the Remedial Returns Measures and the Undertakings from Controlling Shareholder, Directors and Senior Management"/>
    <x v="0"/>
    <s v="For"/>
    <x v="0"/>
    <s v="There are concerns around the potential dilution of the transaction."/>
    <s v="Yes"/>
  </r>
  <r>
    <x v="115"/>
    <s v="China"/>
    <s v="CNE1000002T6"/>
    <s v="Extraordinary Shareholders"/>
    <x v="23"/>
    <s v="Management"/>
    <s v="G"/>
    <s v="Yes"/>
    <n v="5"/>
    <s v="Approve Demonstration and Analysis Report Relating to the Company's Plan on Issuance of Shares to Specific Entities"/>
    <x v="3"/>
    <s v="For"/>
    <x v="0"/>
    <s v="There are concerns around the potential dilution of the transaction."/>
    <s v="Yes"/>
  </r>
  <r>
    <x v="115"/>
    <s v="China"/>
    <s v="CNE1000002T6"/>
    <s v="Extraordinary Shareholders"/>
    <x v="23"/>
    <s v="Management"/>
    <s v="G"/>
    <s v="Yes"/>
    <n v="6.01"/>
    <s v="Approve Types of Shares to be Issued and the Nominal Value"/>
    <x v="1"/>
    <s v="For"/>
    <x v="0"/>
    <s v="There are concerns around the potential dilution of the transaction."/>
    <s v="Yes"/>
  </r>
  <r>
    <x v="115"/>
    <s v="China"/>
    <s v="CNE1000002T6"/>
    <s v="Extraordinary Shareholders"/>
    <x v="23"/>
    <s v="Management"/>
    <s v="G"/>
    <s v="Yes"/>
    <n v="6.02"/>
    <s v="Approve Issue Method and Period"/>
    <x v="1"/>
    <s v="For"/>
    <x v="0"/>
    <s v="There are concerns around the potential dilution of the transaction."/>
    <s v="Yes"/>
  </r>
  <r>
    <x v="115"/>
    <s v="China"/>
    <s v="CNE1000002T6"/>
    <s v="Extraordinary Shareholders"/>
    <x v="23"/>
    <s v="Management"/>
    <s v="G"/>
    <s v="Yes"/>
    <n v="6.03"/>
    <s v="Approve Subscribers and Subscription Method"/>
    <x v="1"/>
    <s v="For"/>
    <x v="0"/>
    <s v="There are concerns around the potential dilution of the transaction."/>
    <s v="Yes"/>
  </r>
  <r>
    <x v="115"/>
    <s v="China"/>
    <s v="CNE1000002T6"/>
    <s v="Extraordinary Shareholders"/>
    <x v="23"/>
    <s v="Management"/>
    <s v="G"/>
    <s v="Yes"/>
    <n v="6.04"/>
    <s v="Approve Price Benchmark Date, Issue Price and Pricing Method"/>
    <x v="1"/>
    <s v="For"/>
    <x v="0"/>
    <s v="There are concerns around the potential dilution of the transaction."/>
    <s v="Yes"/>
  </r>
  <r>
    <x v="115"/>
    <s v="China"/>
    <s v="CNE1000002T6"/>
    <s v="Extraordinary Shareholders"/>
    <x v="23"/>
    <s v="Management"/>
    <s v="G"/>
    <s v="Yes"/>
    <n v="6.05"/>
    <s v="Approve Number of Shares to be Issued"/>
    <x v="1"/>
    <s v="For"/>
    <x v="0"/>
    <s v="There are concerns around the potential dilution of the transaction."/>
    <s v="Yes"/>
  </r>
  <r>
    <x v="115"/>
    <s v="China"/>
    <s v="CNE1000002T6"/>
    <s v="Extraordinary Shareholders"/>
    <x v="23"/>
    <s v="Management"/>
    <s v="G"/>
    <s v="Yes"/>
    <n v="6.06"/>
    <s v="Approve Lock-up Period"/>
    <x v="1"/>
    <s v="For"/>
    <x v="0"/>
    <s v="There are concerns around the potential dilution of the transaction."/>
    <s v="Yes"/>
  </r>
  <r>
    <x v="115"/>
    <s v="China"/>
    <s v="CNE1000002T6"/>
    <s v="Extraordinary Shareholders"/>
    <x v="23"/>
    <s v="Management"/>
    <s v="G"/>
    <s v="Yes"/>
    <n v="6.07"/>
    <s v="Approve Proceeds Raised and the Use of Proceeds"/>
    <x v="1"/>
    <s v="For"/>
    <x v="0"/>
    <s v="There are concerns around the potential dilution of the transaction."/>
    <s v="Yes"/>
  </r>
  <r>
    <x v="115"/>
    <s v="China"/>
    <s v="CNE1000002T6"/>
    <s v="Extraordinary Shareholders"/>
    <x v="23"/>
    <s v="Management"/>
    <s v="G"/>
    <s v="Yes"/>
    <n v="6.08"/>
    <s v="Approve Place of Listing"/>
    <x v="1"/>
    <s v="For"/>
    <x v="0"/>
    <s v="There are concerns around the potential dilution of the transaction."/>
    <s v="Yes"/>
  </r>
  <r>
    <x v="115"/>
    <s v="China"/>
    <s v="CNE1000002T6"/>
    <s v="Extraordinary Shareholders"/>
    <x v="23"/>
    <s v="Management"/>
    <s v="G"/>
    <s v="Yes"/>
    <n v="6.09"/>
    <s v="Approve Arrangement for the Distribution of Undistributed Profits Accumulated Before the Issuance of A Shares to Specific Entities"/>
    <x v="1"/>
    <s v="For"/>
    <x v="0"/>
    <s v="There are concerns around the potential dilution of the transaction."/>
    <s v="Yes"/>
  </r>
  <r>
    <x v="115"/>
    <s v="China"/>
    <s v="CNE1000002T6"/>
    <s v="Extraordinary Shareholders"/>
    <x v="23"/>
    <s v="Management"/>
    <s v="G"/>
    <s v="Yes"/>
    <n v="6.1"/>
    <s v="Approve Validity Period of this Resolution Regarding the Issuance of A Shares to Specific Entities"/>
    <x v="1"/>
    <s v="For"/>
    <x v="0"/>
    <s v="There are concerns around the potential dilution of the transaction."/>
    <s v="Yes"/>
  </r>
  <r>
    <x v="115"/>
    <s v="China"/>
    <s v="CNE1000002T6"/>
    <s v="Extraordinary Shareholders"/>
    <x v="23"/>
    <s v="Management"/>
    <s v="G"/>
    <s v="Yes"/>
    <n v="7"/>
    <s v="Approve Preliminary Proposal of the Issuance of A Shares to Specific Entities"/>
    <x v="1"/>
    <s v="For"/>
    <x v="0"/>
    <s v="There are concerns around the potential dilution of the transaction."/>
    <s v="Yes"/>
  </r>
  <r>
    <x v="115"/>
    <s v="China"/>
    <s v="CNE1000002T6"/>
    <s v="Extraordinary Shareholders"/>
    <x v="23"/>
    <s v="Management"/>
    <s v="G"/>
    <s v="Yes"/>
    <n v="8"/>
    <s v="Approve Connected Transactions Involved in the Issuance of A Shares to Specific Entities"/>
    <x v="1"/>
    <s v="For"/>
    <x v="0"/>
    <s v="There are concerns around the potential dilution of the transaction."/>
    <s v="Yes"/>
  </r>
  <r>
    <x v="115"/>
    <s v="China"/>
    <s v="CNE1000002T6"/>
    <s v="Extraordinary Shareholders"/>
    <x v="23"/>
    <s v="Management"/>
    <s v="G"/>
    <s v="Yes"/>
    <n v="9"/>
    <s v="Approve Connected Transactions Involved in the Issuance of H Shares to Specific Entities"/>
    <x v="1"/>
    <s v="For"/>
    <x v="0"/>
    <s v="There are concerns around the potential dilution of the transaction."/>
    <s v="Yes"/>
  </r>
  <r>
    <x v="115"/>
    <s v="China"/>
    <s v="CNE1000002T6"/>
    <s v="Extraordinary Shareholders"/>
    <x v="23"/>
    <s v="Management"/>
    <s v="G"/>
    <s v="Yes"/>
    <n v="10"/>
    <s v="Approve Conditional Subscription Agreement in Relation to Subscription of A Shares under the Issuance of A Shares to Specific Entities"/>
    <x v="1"/>
    <s v="For"/>
    <x v="0"/>
    <s v="There are concerns around the potential dilution of the transaction."/>
    <s v="Yes"/>
  </r>
  <r>
    <x v="115"/>
    <s v="China"/>
    <s v="CNE1000002T6"/>
    <s v="Extraordinary Shareholders"/>
    <x v="23"/>
    <s v="Management"/>
    <s v="G"/>
    <s v="Yes"/>
    <n v="11"/>
    <s v="Approve Conditional Subscription Agreement in Relation to Subscription of H Shares under the Issuance of H Shares to Specific Entities"/>
    <x v="1"/>
    <s v="For"/>
    <x v="0"/>
    <s v="There are concerns around the potential dilution of the transaction."/>
    <s v="Yes"/>
  </r>
  <r>
    <x v="115"/>
    <s v="China"/>
    <s v="CNE1000002T6"/>
    <s v="Extraordinary Shareholders"/>
    <x v="23"/>
    <s v="Management"/>
    <s v="G"/>
    <s v="Yes"/>
    <n v="12"/>
    <s v="Authorize Board or Authorized Persons to Amend Relevant Articles of the Articles of Association upon Completion of the Issuance of Shares to Specific Entities"/>
    <x v="1"/>
    <s v="For"/>
    <x v="0"/>
    <s v="There are concerns around the potential dilution of the transaction."/>
    <s v="Yes"/>
  </r>
  <r>
    <x v="115"/>
    <s v="China"/>
    <s v="CNE1000002T6"/>
    <s v="Extraordinary Shareholders"/>
    <x v="23"/>
    <s v="Management"/>
    <s v="G"/>
    <s v="Yes"/>
    <n v="13"/>
    <s v="Authorize Board or Authorized Persons to Deal with All Matters in Relation to the Issuance of A Shares and H Shares to Specific Entities"/>
    <x v="1"/>
    <s v="For"/>
    <x v="0"/>
    <s v="There are concerns around the potential dilution of the transaction."/>
    <s v="Yes"/>
  </r>
  <r>
    <x v="115"/>
    <s v="China"/>
    <s v="CNE1000002T6"/>
    <s v="Extraordinary Shareholders"/>
    <x v="23"/>
    <s v="Shareholder"/>
    <s v="G"/>
    <s v="Yes"/>
    <n v="14.01"/>
    <s v="Elect Pansy Catilina Chiu King Ho as Director"/>
    <x v="0"/>
    <s v="For"/>
    <x v="0"/>
    <s v="Director is considered overboarded."/>
    <s v="Yes"/>
  </r>
  <r>
    <x v="115"/>
    <s v="China"/>
    <s v="CNE1000002T6"/>
    <s v="Special"/>
    <x v="23"/>
    <s v="Management"/>
    <s v="G"/>
    <s v="Yes"/>
    <n v="1.01"/>
    <s v="Approve Types of Shares to be Issued and the Nominal Value"/>
    <x v="1"/>
    <s v="For"/>
    <x v="0"/>
    <s v="There are concerns around the potential dilution of the transaction."/>
    <s v="Yes"/>
  </r>
  <r>
    <x v="115"/>
    <s v="China"/>
    <s v="CNE1000002T6"/>
    <s v="Special"/>
    <x v="23"/>
    <s v="Management"/>
    <s v="G"/>
    <s v="Yes"/>
    <n v="1.02"/>
    <s v="Approve Issue Method and Period"/>
    <x v="1"/>
    <s v="For"/>
    <x v="0"/>
    <s v="There are concerns around the potential dilution of the transaction."/>
    <s v="Yes"/>
  </r>
  <r>
    <x v="115"/>
    <s v="China"/>
    <s v="CNE1000002T6"/>
    <s v="Special"/>
    <x v="23"/>
    <s v="Management"/>
    <s v="G"/>
    <s v="Yes"/>
    <n v="1.03"/>
    <s v="Approve Subscribers and Subscription Method"/>
    <x v="1"/>
    <s v="For"/>
    <x v="0"/>
    <s v="There are concerns around the potential dilution of the transaction."/>
    <s v="Yes"/>
  </r>
  <r>
    <x v="115"/>
    <s v="China"/>
    <s v="CNE1000002T6"/>
    <s v="Special"/>
    <x v="23"/>
    <s v="Management"/>
    <s v="G"/>
    <s v="Yes"/>
    <n v="1.04"/>
    <s v="Approve Price Benchmark Date, Issue Price and Pricing Method"/>
    <x v="1"/>
    <s v="For"/>
    <x v="0"/>
    <s v="There are concerns around the potential dilution of the transaction."/>
    <s v="Yes"/>
  </r>
  <r>
    <x v="115"/>
    <s v="China"/>
    <s v="CNE1000002T6"/>
    <s v="Special"/>
    <x v="23"/>
    <s v="Management"/>
    <s v="G"/>
    <s v="Yes"/>
    <n v="1.05"/>
    <s v="Approve Number of Shares to be Issued"/>
    <x v="1"/>
    <s v="For"/>
    <x v="0"/>
    <s v="There are concerns around the potential dilution of the transaction."/>
    <s v="Yes"/>
  </r>
  <r>
    <x v="115"/>
    <s v="China"/>
    <s v="CNE1000002T6"/>
    <s v="Special"/>
    <x v="23"/>
    <s v="Management"/>
    <s v="G"/>
    <s v="Yes"/>
    <n v="1.06"/>
    <s v="Approve Lock-up Period"/>
    <x v="1"/>
    <s v="For"/>
    <x v="0"/>
    <s v="There are concerns around the potential dilution of the transaction."/>
    <s v="Yes"/>
  </r>
  <r>
    <x v="115"/>
    <s v="China"/>
    <s v="CNE1000002T6"/>
    <s v="Special"/>
    <x v="23"/>
    <s v="Management"/>
    <s v="G"/>
    <s v="Yes"/>
    <n v="1.07"/>
    <s v="Approve Proceeds Raised and the Use of Proceeds"/>
    <x v="1"/>
    <s v="For"/>
    <x v="0"/>
    <s v="There are concerns around the potential dilution of the transaction."/>
    <s v="Yes"/>
  </r>
  <r>
    <x v="115"/>
    <s v="China"/>
    <s v="CNE1000002T6"/>
    <s v="Special"/>
    <x v="23"/>
    <s v="Management"/>
    <s v="G"/>
    <s v="Yes"/>
    <n v="1.08"/>
    <s v="Approve Place of Listing"/>
    <x v="1"/>
    <s v="For"/>
    <x v="0"/>
    <s v="There are concerns around the potential dilution of the transaction."/>
    <s v="Yes"/>
  </r>
  <r>
    <x v="115"/>
    <s v="China"/>
    <s v="CNE1000002T6"/>
    <s v="Special"/>
    <x v="23"/>
    <s v="Management"/>
    <s v="G"/>
    <s v="Yes"/>
    <n v="1.0900000000000001"/>
    <s v="Approve Arrangement for the Distribution of Undistributed Profits Accumulated Before the Issuance of A Shares to Specific Entities"/>
    <x v="1"/>
    <s v="For"/>
    <x v="0"/>
    <s v="There are concerns around the potential dilution of the transaction."/>
    <s v="Yes"/>
  </r>
  <r>
    <x v="115"/>
    <s v="China"/>
    <s v="CNE1000002T6"/>
    <s v="Special"/>
    <x v="23"/>
    <s v="Management"/>
    <s v="G"/>
    <s v="Yes"/>
    <n v="1.1000000000000001"/>
    <s v="Approve Validity Period of this Resolution Regarding the Issuance of A Shares to Specific Entities"/>
    <x v="1"/>
    <s v="For"/>
    <x v="0"/>
    <s v="There are concerns around the potential dilution of the transaction."/>
    <s v="Yes"/>
  </r>
  <r>
    <x v="115"/>
    <s v="China"/>
    <s v="CNE1000002T6"/>
    <s v="Special"/>
    <x v="23"/>
    <s v="Management"/>
    <s v="G"/>
    <s v="Yes"/>
    <n v="2"/>
    <s v="Approve Preliminary Proposal of the Issuance of A Shares to Specific Entities"/>
    <x v="1"/>
    <s v="For"/>
    <x v="0"/>
    <s v="There are concerns around the potential dilution of the transaction."/>
    <s v="Yes"/>
  </r>
  <r>
    <x v="115"/>
    <s v="China"/>
    <s v="CNE1000002T6"/>
    <s v="Special"/>
    <x v="23"/>
    <s v="Management"/>
    <s v="G"/>
    <s v="Yes"/>
    <n v="3"/>
    <s v="Approve Connected Transactions Involved in the Issuance of A Shares to Specific Entities"/>
    <x v="1"/>
    <s v="For"/>
    <x v="0"/>
    <s v="There are concerns around the potential dilution of the transaction."/>
    <s v="Yes"/>
  </r>
  <r>
    <x v="115"/>
    <s v="China"/>
    <s v="CNE1000002T6"/>
    <s v="Special"/>
    <x v="23"/>
    <s v="Management"/>
    <s v="G"/>
    <s v="Yes"/>
    <n v="4"/>
    <s v="Approve Conditional Subscription Agreement in Relation to Subscription of A Shares under the Issuance of A Shares to Specific Entities"/>
    <x v="1"/>
    <s v="For"/>
    <x v="0"/>
    <s v="There are concerns around the potential dilution of the transaction."/>
    <s v="Yes"/>
  </r>
  <r>
    <x v="116"/>
    <s v="Ireland"/>
    <s v="IE00B4Q5ZN47"/>
    <s v="Annual"/>
    <x v="23"/>
    <s v="Management"/>
    <s v="G"/>
    <s v="Yes"/>
    <n v="2"/>
    <s v="Approve KPMG as Auditors and Authorize Board to Fix Their Remuneration"/>
    <x v="2"/>
    <s v="For"/>
    <x v="1"/>
    <m/>
    <s v="No"/>
  </r>
  <r>
    <x v="116"/>
    <s v="Ireland"/>
    <s v="IE00B4Q5ZN47"/>
    <s v="Annual"/>
    <x v="23"/>
    <s v="Management"/>
    <s v="G"/>
    <s v="Yes"/>
    <n v="3"/>
    <s v="Advisory Vote to Ratify Named Executive Officers' Compensation"/>
    <x v="1"/>
    <s v="For"/>
    <x v="1"/>
    <m/>
    <s v="No"/>
  </r>
  <r>
    <x v="116"/>
    <s v="Ireland"/>
    <s v="IE00B4Q5ZN47"/>
    <s v="Annual"/>
    <x v="23"/>
    <s v="Management"/>
    <s v="G"/>
    <s v="Yes"/>
    <n v="4"/>
    <s v="Authorise Issue of Equity without Pre-emptive Rights"/>
    <x v="1"/>
    <s v="For"/>
    <x v="0"/>
    <s v="Share issuances without pre-emption rights exceeding 10% of issued share capital are deemed overly dilutive."/>
    <s v="Yes"/>
  </r>
  <r>
    <x v="116"/>
    <s v="Ireland"/>
    <s v="IE00B4Q5ZN47"/>
    <s v="Annual"/>
    <x v="23"/>
    <s v="Management"/>
    <s v="G"/>
    <s v="Yes"/>
    <n v="5"/>
    <s v="Adjourn Meeting"/>
    <x v="1"/>
    <s v="For"/>
    <x v="1"/>
    <m/>
    <s v="No"/>
  </r>
  <r>
    <x v="116"/>
    <s v="Ireland"/>
    <s v="IE00B4Q5ZN47"/>
    <s v="Annual"/>
    <x v="23"/>
    <s v="Management"/>
    <s v="G"/>
    <s v="Yes"/>
    <s v="1a"/>
    <s v="Elect Director Bruce C. Cozadd"/>
    <x v="0"/>
    <s v="For"/>
    <x v="1"/>
    <m/>
    <s v="No"/>
  </r>
  <r>
    <x v="116"/>
    <s v="Ireland"/>
    <s v="IE00B4Q5ZN47"/>
    <s v="Annual"/>
    <x v="23"/>
    <s v="Management"/>
    <s v="G"/>
    <s v="Yes"/>
    <s v="1b"/>
    <s v="Elect Director Heather Ann McSharry"/>
    <x v="0"/>
    <s v="For"/>
    <x v="1"/>
    <m/>
    <s v="No"/>
  </r>
  <r>
    <x v="116"/>
    <s v="Ireland"/>
    <s v="IE00B4Q5ZN47"/>
    <s v="Annual"/>
    <x v="23"/>
    <s v="Management"/>
    <s v="G"/>
    <s v="Yes"/>
    <s v="1c"/>
    <s v="Elect Director Anne O'Riordan"/>
    <x v="0"/>
    <s v="For"/>
    <x v="1"/>
    <m/>
    <s v="No"/>
  </r>
  <r>
    <x v="116"/>
    <s v="Ireland"/>
    <s v="IE00B4Q5ZN47"/>
    <s v="Annual"/>
    <x v="23"/>
    <s v="Management"/>
    <s v="G"/>
    <s v="Yes"/>
    <s v="1d"/>
    <s v="Elect Director Rick E. Winningham"/>
    <x v="0"/>
    <s v="For"/>
    <x v="1"/>
    <m/>
    <s v="No"/>
  </r>
  <r>
    <x v="117"/>
    <s v="USA"/>
    <s v="US7512121010"/>
    <s v="Annual"/>
    <x v="23"/>
    <s v="Management"/>
    <s v="G"/>
    <s v="Yes"/>
    <n v="1.1000000000000001"/>
    <s v="Elect Director Linda Findley"/>
    <x v="0"/>
    <s v="For"/>
    <x v="1"/>
    <m/>
    <s v="No"/>
  </r>
  <r>
    <x v="117"/>
    <s v="USA"/>
    <s v="US7512121010"/>
    <s v="Annual"/>
    <x v="23"/>
    <s v="Management"/>
    <s v="G"/>
    <s v="Yes"/>
    <n v="1.2"/>
    <s v="Elect Director Michael A. George"/>
    <x v="0"/>
    <s v="For"/>
    <x v="1"/>
    <m/>
    <s v="No"/>
  </r>
  <r>
    <x v="117"/>
    <s v="USA"/>
    <s v="US7512121010"/>
    <s v="Annual"/>
    <x v="23"/>
    <s v="Management"/>
    <s v="G"/>
    <s v="Yes"/>
    <n v="1.3"/>
    <s v="Elect Director Hubert Joly"/>
    <x v="0"/>
    <s v="For"/>
    <x v="6"/>
    <s v="We will not support the election of a Lead Director that we regard to be non-independent."/>
    <s v="Yes"/>
  </r>
  <r>
    <x v="117"/>
    <s v="USA"/>
    <s v="US7512121010"/>
    <s v="Annual"/>
    <x v="23"/>
    <s v="Management"/>
    <s v="G"/>
    <s v="Yes"/>
    <n v="1.4"/>
    <s v="Elect Director Darren Walker"/>
    <x v="0"/>
    <s v="For"/>
    <x v="1"/>
    <m/>
    <s v="No"/>
  </r>
  <r>
    <x v="117"/>
    <s v="USA"/>
    <s v="US7512121010"/>
    <s v="Annual"/>
    <x v="23"/>
    <s v="Management"/>
    <s v="G"/>
    <s v="Yes"/>
    <n v="2"/>
    <s v="Ratify Ernst &amp; Young LLP as Auditors"/>
    <x v="2"/>
    <s v="For"/>
    <x v="1"/>
    <m/>
    <s v="No"/>
  </r>
  <r>
    <x v="117"/>
    <s v="USA"/>
    <s v="US7512121010"/>
    <s v="Annual"/>
    <x v="23"/>
    <s v="Management"/>
    <s v="G"/>
    <s v="Yes"/>
    <n v="3"/>
    <s v="Advisory Vote to Ratify Named Executive Officers' Compensation"/>
    <x v="1"/>
    <s v="For"/>
    <x v="1"/>
    <m/>
    <s v="No"/>
  </r>
  <r>
    <x v="117"/>
    <s v="USA"/>
    <s v="US7512121010"/>
    <s v="Annual"/>
    <x v="23"/>
    <s v="Management"/>
    <s v="G"/>
    <s v="Yes"/>
    <n v="4"/>
    <s v="Advisory Vote on Say on Pay Frequency"/>
    <x v="1"/>
    <s v="One Year"/>
    <x v="4"/>
    <m/>
    <s v="No"/>
  </r>
  <r>
    <x v="118"/>
    <s v="Japan"/>
    <s v="JP3119920001"/>
    <s v="Annual"/>
    <x v="24"/>
    <s v="Management"/>
    <s v="G"/>
    <s v="Yes"/>
    <n v="1"/>
    <s v="Approve Allocation of Income, with a Final Dividend of JPY 18"/>
    <x v="1"/>
    <s v="For"/>
    <x v="1"/>
    <m/>
    <s v="No"/>
  </r>
  <r>
    <x v="118"/>
    <s v="Japan"/>
    <s v="JP3119920001"/>
    <s v="Annual"/>
    <x v="24"/>
    <s v="Management"/>
    <s v="G"/>
    <s v="Yes"/>
    <n v="2.1"/>
    <s v="Elect Director Yoshioka, Akira"/>
    <x v="0"/>
    <s v="For"/>
    <x v="0"/>
    <s v="Board lacks diversity."/>
    <s v="Yes"/>
  </r>
  <r>
    <x v="118"/>
    <s v="Japan"/>
    <s v="JP3119920001"/>
    <s v="Annual"/>
    <x v="24"/>
    <s v="Management"/>
    <s v="G"/>
    <s v="Yes"/>
    <n v="2.1"/>
    <s v="Elect Director Koshimizu, Hironori"/>
    <x v="0"/>
    <s v="For"/>
    <x v="1"/>
    <m/>
    <s v="No"/>
  </r>
  <r>
    <x v="118"/>
    <s v="Japan"/>
    <s v="JP3119920001"/>
    <s v="Annual"/>
    <x v="24"/>
    <s v="Management"/>
    <s v="G"/>
    <s v="Yes"/>
    <n v="2.2000000000000002"/>
    <s v="Elect Director Tamai, Tsuguhiro"/>
    <x v="0"/>
    <s v="For"/>
    <x v="1"/>
    <m/>
    <s v="No"/>
  </r>
  <r>
    <x v="118"/>
    <s v="Japan"/>
    <s v="JP3119920001"/>
    <s v="Annual"/>
    <x v="24"/>
    <s v="Management"/>
    <s v="G"/>
    <s v="Yes"/>
    <n v="2.2999999999999998"/>
    <s v="Elect Director Kawamura, Katsuhiro"/>
    <x v="0"/>
    <s v="For"/>
    <x v="1"/>
    <m/>
    <s v="No"/>
  </r>
  <r>
    <x v="118"/>
    <s v="Japan"/>
    <s v="JP3119920001"/>
    <s v="Annual"/>
    <x v="24"/>
    <s v="Management"/>
    <s v="G"/>
    <s v="Yes"/>
    <n v="2.4"/>
    <s v="Elect Director Hokari, Shinichi"/>
    <x v="0"/>
    <s v="For"/>
    <x v="1"/>
    <m/>
    <s v="No"/>
  </r>
  <r>
    <x v="118"/>
    <s v="Japan"/>
    <s v="JP3119920001"/>
    <s v="Annual"/>
    <x v="24"/>
    <s v="Management"/>
    <s v="G"/>
    <s v="Yes"/>
    <n v="2.5"/>
    <s v="Elect Director Ichige, Yumiko"/>
    <x v="0"/>
    <s v="For"/>
    <x v="1"/>
    <m/>
    <s v="No"/>
  </r>
  <r>
    <x v="118"/>
    <s v="Japan"/>
    <s v="JP3119920001"/>
    <s v="Annual"/>
    <x v="24"/>
    <s v="Management"/>
    <s v="G"/>
    <s v="Yes"/>
    <n v="2.6"/>
    <s v="Elect Director Goto, Genri"/>
    <x v="0"/>
    <s v="For"/>
    <x v="1"/>
    <m/>
    <s v="No"/>
  </r>
  <r>
    <x v="118"/>
    <s v="Japan"/>
    <s v="JP3119920001"/>
    <s v="Annual"/>
    <x v="24"/>
    <s v="Management"/>
    <s v="G"/>
    <s v="Yes"/>
    <n v="2.7"/>
    <s v="Elect Director Tsukahara, Kazuo"/>
    <x v="0"/>
    <s v="For"/>
    <x v="1"/>
    <m/>
    <s v="No"/>
  </r>
  <r>
    <x v="118"/>
    <s v="Japan"/>
    <s v="JP3119920001"/>
    <s v="Annual"/>
    <x v="24"/>
    <s v="Management"/>
    <s v="G"/>
    <s v="Yes"/>
    <n v="2.8"/>
    <s v="Elect Director Aoyama, Naomi"/>
    <x v="0"/>
    <s v="For"/>
    <x v="1"/>
    <m/>
    <s v="No"/>
  </r>
  <r>
    <x v="118"/>
    <s v="Japan"/>
    <s v="JP3119920001"/>
    <s v="Annual"/>
    <x v="24"/>
    <s v="Management"/>
    <s v="G"/>
    <s v="Yes"/>
    <n v="2.9"/>
    <s v="Elect Director Imaizumi, Tadahisa"/>
    <x v="0"/>
    <s v="For"/>
    <x v="1"/>
    <m/>
    <s v="No"/>
  </r>
  <r>
    <x v="118"/>
    <s v="Japan"/>
    <s v="JP3119920001"/>
    <s v="Annual"/>
    <x v="24"/>
    <s v="Management"/>
    <s v="G"/>
    <s v="Yes"/>
    <n v="3"/>
    <s v="Approve Restricted Stock Plan"/>
    <x v="1"/>
    <s v="For"/>
    <x v="0"/>
    <s v="Lacks performance conditions."/>
    <s v="Yes"/>
  </r>
  <r>
    <x v="119"/>
    <s v="India"/>
    <s v="INE271C01023"/>
    <s v="Annual"/>
    <x v="24"/>
    <s v="Management"/>
    <s v="G"/>
    <s v="Yes"/>
    <n v="1"/>
    <s v="Accept Financial Statements and Statutory Reports"/>
    <x v="3"/>
    <s v="For"/>
    <x v="1"/>
    <m/>
    <s v="No"/>
  </r>
  <r>
    <x v="119"/>
    <s v="India"/>
    <s v="INE271C01023"/>
    <s v="Annual"/>
    <x v="24"/>
    <s v="Management"/>
    <s v="G"/>
    <s v="Yes"/>
    <n v="2"/>
    <s v="Approve Dividend"/>
    <x v="1"/>
    <s v="For"/>
    <x v="1"/>
    <m/>
    <s v="No"/>
  </r>
  <r>
    <x v="119"/>
    <s v="India"/>
    <s v="INE271C01023"/>
    <s v="Annual"/>
    <x v="24"/>
    <s v="Management"/>
    <s v="G"/>
    <s v="Yes"/>
    <n v="3"/>
    <s v="Reelect Savitri Devi Singh as Director"/>
    <x v="0"/>
    <s v="For"/>
    <x v="1"/>
    <m/>
    <s v="No"/>
  </r>
  <r>
    <x v="119"/>
    <s v="India"/>
    <s v="INE271C01023"/>
    <s v="Annual"/>
    <x v="24"/>
    <s v="Management"/>
    <s v="G"/>
    <s v="Yes"/>
    <n v="4"/>
    <s v="Reelect Ashok Kumar Tyagi as Director"/>
    <x v="0"/>
    <s v="For"/>
    <x v="1"/>
    <m/>
    <s v="No"/>
  </r>
  <r>
    <x v="119"/>
    <s v="India"/>
    <s v="INE271C01023"/>
    <s v="Annual"/>
    <x v="24"/>
    <s v="Management"/>
    <s v="G"/>
    <s v="Yes"/>
    <n v="5"/>
    <s v="Approve Remuneration of Cost Auditors"/>
    <x v="2"/>
    <s v="For"/>
    <x v="1"/>
    <m/>
    <s v="No"/>
  </r>
  <r>
    <x v="120"/>
    <s v="India"/>
    <s v="INE101A01026"/>
    <s v="Annual"/>
    <x v="24"/>
    <s v="Management"/>
    <s v="G"/>
    <s v="Yes"/>
    <n v="1"/>
    <s v="Accept Standalone Financial Statements and Statutory Reports"/>
    <x v="3"/>
    <s v="For"/>
    <x v="1"/>
    <m/>
    <s v="No"/>
  </r>
  <r>
    <x v="120"/>
    <s v="India"/>
    <s v="INE101A01026"/>
    <s v="Annual"/>
    <x v="24"/>
    <s v="Management"/>
    <s v="G"/>
    <s v="Yes"/>
    <n v="2"/>
    <s v="Accept Consolidated Financial Statements and Statutory Reports"/>
    <x v="3"/>
    <s v="For"/>
    <x v="1"/>
    <m/>
    <s v="No"/>
  </r>
  <r>
    <x v="120"/>
    <s v="India"/>
    <s v="INE101A01026"/>
    <s v="Annual"/>
    <x v="24"/>
    <s v="Management"/>
    <s v="G"/>
    <s v="Yes"/>
    <n v="3"/>
    <s v="Approve Dividend"/>
    <x v="1"/>
    <s v="For"/>
    <x v="1"/>
    <m/>
    <s v="No"/>
  </r>
  <r>
    <x v="120"/>
    <s v="India"/>
    <s v="INE101A01026"/>
    <s v="Annual"/>
    <x v="24"/>
    <s v="Management"/>
    <s v="G"/>
    <s v="Yes"/>
    <n v="4"/>
    <s v="Reelect Vijay Kumar Sharma as Director"/>
    <x v="0"/>
    <s v="For"/>
    <x v="1"/>
    <m/>
    <s v="No"/>
  </r>
  <r>
    <x v="120"/>
    <s v="India"/>
    <s v="INE101A01026"/>
    <s v="Annual"/>
    <x v="24"/>
    <s v="Management"/>
    <s v="G"/>
    <s v="Yes"/>
    <n v="5"/>
    <s v="Reelect Anand G. Mahindra as Director"/>
    <x v="0"/>
    <s v="For"/>
    <x v="1"/>
    <m/>
    <s v="No"/>
  </r>
  <r>
    <x v="120"/>
    <s v="India"/>
    <s v="INE101A01026"/>
    <s v="Annual"/>
    <x v="24"/>
    <s v="Management"/>
    <s v="G"/>
    <s v="Yes"/>
    <n v="6"/>
    <s v="Approve Payment of Remuneration to Anand G. Mahindra as Non-Executive Chairman"/>
    <x v="4"/>
    <s v="For"/>
    <x v="1"/>
    <m/>
    <s v="No"/>
  </r>
  <r>
    <x v="120"/>
    <s v="India"/>
    <s v="INE101A01026"/>
    <s v="Annual"/>
    <x v="24"/>
    <s v="Management"/>
    <s v="G"/>
    <s v="Yes"/>
    <n v="7"/>
    <s v="Approve Remuneration of Cost Auditors"/>
    <x v="2"/>
    <s v="For"/>
    <x v="1"/>
    <m/>
    <s v="No"/>
  </r>
  <r>
    <x v="120"/>
    <s v="India"/>
    <s v="INE101A01026"/>
    <s v="Annual"/>
    <x v="24"/>
    <s v="Management"/>
    <s v="G"/>
    <s v="Yes"/>
    <n v="8"/>
    <s v="Approve Revision in the Terms of Remuneration to Anish Shah as Manading Director and Chief Executive Officer"/>
    <x v="0"/>
    <s v="For"/>
    <x v="1"/>
    <m/>
    <s v="No"/>
  </r>
  <r>
    <x v="120"/>
    <s v="India"/>
    <s v="INE101A01026"/>
    <s v="Annual"/>
    <x v="24"/>
    <s v="Management"/>
    <s v="G"/>
    <s v="Yes"/>
    <n v="9"/>
    <s v="Approve Revision in the Terms of Remuneration to Rajesh Jejurikar as Executive Director and CEO (Auto and Farm Sector)"/>
    <x v="0"/>
    <s v="For"/>
    <x v="1"/>
    <m/>
    <s v="No"/>
  </r>
  <r>
    <x v="120"/>
    <s v="India"/>
    <s v="INE101A01026"/>
    <s v="Annual"/>
    <x v="24"/>
    <s v="Management"/>
    <s v="G"/>
    <s v="Yes"/>
    <n v="10"/>
    <s v="Amend Articles of Association - Board Related"/>
    <x v="1"/>
    <s v="For"/>
    <x v="1"/>
    <m/>
    <s v="No"/>
  </r>
  <r>
    <x v="120"/>
    <s v="India"/>
    <s v="INE101A01026"/>
    <s v="Annual"/>
    <x v="24"/>
    <s v="Management"/>
    <s v="G"/>
    <s v="Yes"/>
    <n v="11"/>
    <s v="Approve Material Related Party Transactions between the Company and its Subsidiaries/Associate"/>
    <x v="1"/>
    <s v="For"/>
    <x v="1"/>
    <m/>
    <s v="No"/>
  </r>
  <r>
    <x v="120"/>
    <s v="India"/>
    <s v="INE101A01026"/>
    <s v="Annual"/>
    <x v="24"/>
    <s v="Management"/>
    <s v="G"/>
    <s v="Yes"/>
    <n v="12"/>
    <s v="Approve Material Related Party Transactions Pertaining to a Subsidiary of the Company"/>
    <x v="1"/>
    <s v="For"/>
    <x v="1"/>
    <m/>
    <s v="No"/>
  </r>
  <r>
    <x v="120"/>
    <s v="India"/>
    <s v="INE101A01026"/>
    <s v="Annual"/>
    <x v="24"/>
    <s v="Management"/>
    <s v="G"/>
    <s v="Yes"/>
    <n v="13"/>
    <s v="Approve Material Modification of Earlier Approved Material Related Party Transactions between the Company and its Subsidiaries/Associate"/>
    <x v="1"/>
    <s v="For"/>
    <x v="1"/>
    <m/>
    <s v="No"/>
  </r>
  <r>
    <x v="121"/>
    <s v="India"/>
    <s v="INE102D01028"/>
    <s v="Annual"/>
    <x v="25"/>
    <s v="Management"/>
    <s v="G"/>
    <s v="Yes"/>
    <n v="1"/>
    <s v="Accept Financial Statements and Statutory Reports"/>
    <x v="3"/>
    <s v="For"/>
    <x v="1"/>
    <m/>
    <s v="No"/>
  </r>
  <r>
    <x v="121"/>
    <s v="India"/>
    <s v="INE102D01028"/>
    <s v="Annual"/>
    <x v="25"/>
    <s v="Management"/>
    <s v="G"/>
    <s v="Yes"/>
    <n v="2"/>
    <s v="Reelect Pirojsha Godrej as Director"/>
    <x v="0"/>
    <s v="For"/>
    <x v="0"/>
    <s v="Non-independent and Audit Committee lacks sufficient independence."/>
    <s v="Yes"/>
  </r>
  <r>
    <x v="121"/>
    <s v="India"/>
    <s v="INE102D01028"/>
    <s v="Annual"/>
    <x v="25"/>
    <s v="Management"/>
    <s v="G"/>
    <s v="Yes"/>
    <n v="3"/>
    <s v="Reelect Nadir Godrej as Director"/>
    <x v="0"/>
    <s v="For"/>
    <x v="1"/>
    <m/>
    <s v="No"/>
  </r>
  <r>
    <x v="121"/>
    <s v="India"/>
    <s v="INE102D01028"/>
    <s v="Annual"/>
    <x v="25"/>
    <s v="Management"/>
    <s v="G"/>
    <s v="Yes"/>
    <n v="4"/>
    <s v="Approve Remuneration of Cost Auditors"/>
    <x v="2"/>
    <s v="For"/>
    <x v="1"/>
    <m/>
    <s v="No"/>
  </r>
  <r>
    <x v="121"/>
    <s v="India"/>
    <s v="INE102D01028"/>
    <s v="Annual"/>
    <x v="25"/>
    <s v="Management"/>
    <s v="G"/>
    <s v="Yes"/>
    <n v="5"/>
    <s v="Elect Shalini Puchalapalli as Director"/>
    <x v="0"/>
    <s v="For"/>
    <x v="1"/>
    <m/>
    <s v="No"/>
  </r>
  <r>
    <x v="122"/>
    <s v="Israel"/>
    <s v="IL0010811243"/>
    <s v="Annual"/>
    <x v="26"/>
    <s v="Management"/>
    <s v="G"/>
    <s v="Yes"/>
    <n v="1.1000000000000001"/>
    <s v="Reelect Michael Federmann as Director"/>
    <x v="0"/>
    <s v="For"/>
    <x v="1"/>
    <m/>
    <s v="No"/>
  </r>
  <r>
    <x v="122"/>
    <s v="Israel"/>
    <s v="IL0010811243"/>
    <s v="Annual"/>
    <x v="26"/>
    <s v="Management"/>
    <s v="G"/>
    <s v="Yes"/>
    <n v="1.2"/>
    <s v="Reelect Ehud (Udi) Adam as Director"/>
    <x v="0"/>
    <s v="For"/>
    <x v="1"/>
    <m/>
    <s v="No"/>
  </r>
  <r>
    <x v="122"/>
    <s v="Israel"/>
    <s v="IL0010811243"/>
    <s v="Annual"/>
    <x v="26"/>
    <s v="Management"/>
    <s v="G"/>
    <s v="Yes"/>
    <n v="1.3"/>
    <s v="Reelect Rina Baum as Director"/>
    <x v="0"/>
    <s v="For"/>
    <x v="1"/>
    <m/>
    <s v="No"/>
  </r>
  <r>
    <x v="122"/>
    <s v="Israel"/>
    <s v="IL0010811243"/>
    <s v="Annual"/>
    <x v="26"/>
    <s v="Management"/>
    <s v="G"/>
    <s v="Yes"/>
    <n v="1.4"/>
    <s v="Reelect David Federmann as Director"/>
    <x v="0"/>
    <s v="For"/>
    <x v="1"/>
    <m/>
    <s v="No"/>
  </r>
  <r>
    <x v="122"/>
    <s v="Israel"/>
    <s v="IL0010811243"/>
    <s v="Annual"/>
    <x v="26"/>
    <s v="Management"/>
    <s v="G"/>
    <s v="Yes"/>
    <n v="1.5"/>
    <s v="Reelect Tzipi Linvni as Director"/>
    <x v="0"/>
    <s v="For"/>
    <x v="1"/>
    <m/>
    <s v="No"/>
  </r>
  <r>
    <x v="122"/>
    <s v="Israel"/>
    <s v="IL0010811243"/>
    <s v="Annual"/>
    <x v="26"/>
    <s v="Management"/>
    <s v="G"/>
    <s v="Yes"/>
    <n v="1.6"/>
    <s v="Reelect Dov Ninveh as Director"/>
    <x v="0"/>
    <s v="For"/>
    <x v="1"/>
    <m/>
    <s v="No"/>
  </r>
  <r>
    <x v="122"/>
    <s v="Israel"/>
    <s v="IL0010811243"/>
    <s v="Annual"/>
    <x v="26"/>
    <s v="Management"/>
    <s v="G"/>
    <s v="Yes"/>
    <n v="1.7"/>
    <s v="Reelect Ehood (Udi) Nisan as Director"/>
    <x v="0"/>
    <s v="For"/>
    <x v="1"/>
    <m/>
    <s v="No"/>
  </r>
  <r>
    <x v="122"/>
    <s v="Israel"/>
    <s v="IL0010811243"/>
    <s v="Annual"/>
    <x v="26"/>
    <s v="Management"/>
    <s v="G"/>
    <s v="Yes"/>
    <n v="2"/>
    <s v="Reelect Noaz Bar Nir as External Director"/>
    <x v="0"/>
    <s v="For"/>
    <x v="1"/>
    <m/>
    <s v="No"/>
  </r>
  <r>
    <x v="122"/>
    <s v="Israel"/>
    <s v="IL0010811243"/>
    <s v="Annual"/>
    <x v="26"/>
    <s v="Management"/>
    <s v="G"/>
    <s v="Yes"/>
    <n v="3"/>
    <s v="Issue Extended Indemnification Agreements to Michael Federmann and David Federmann"/>
    <x v="1"/>
    <s v="For"/>
    <x v="1"/>
    <m/>
    <s v="No"/>
  </r>
  <r>
    <x v="122"/>
    <s v="Israel"/>
    <s v="IL0010811243"/>
    <s v="Annual"/>
    <x v="26"/>
    <s v="Management"/>
    <s v="G"/>
    <s v="Yes"/>
    <n v="4"/>
    <s v="Issue Extended Exemption Agreements to Michael Federmann and David Federmann"/>
    <x v="1"/>
    <s v="For"/>
    <x v="1"/>
    <m/>
    <s v="No"/>
  </r>
  <r>
    <x v="122"/>
    <s v="Israel"/>
    <s v="IL0010811243"/>
    <s v="Annual"/>
    <x v="26"/>
    <s v="Management"/>
    <s v="G"/>
    <s v="Yes"/>
    <n v="5"/>
    <s v="Reappoint Kost Forer Gabbay &amp; Kasierer as Auditors"/>
    <x v="2"/>
    <s v="For"/>
    <x v="1"/>
    <m/>
    <s v="No"/>
  </r>
  <r>
    <x v="122"/>
    <s v="Israel"/>
    <s v="IL0010811243"/>
    <s v="Annual"/>
    <x v="26"/>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123"/>
    <s v="China"/>
    <s v="CNE100000593"/>
    <s v="Extraordinary Shareholders"/>
    <x v="26"/>
    <s v="Management"/>
    <s v="G"/>
    <s v="Yes"/>
    <n v="1"/>
    <s v="Elect Wang Tingke as Director"/>
    <x v="0"/>
    <s v="For"/>
    <x v="1"/>
    <m/>
    <s v="No"/>
  </r>
  <r>
    <x v="123"/>
    <s v="China"/>
    <s v="CNE100000593"/>
    <s v="Extraordinary Shareholders"/>
    <x v="26"/>
    <s v="Management"/>
    <s v="G"/>
    <s v="Yes"/>
    <n v="2"/>
    <s v="Elect Yu Ze as Director"/>
    <x v="0"/>
    <s v="For"/>
    <x v="0"/>
    <s v="Executive Chair without sufficient counterbalance."/>
    <s v="Yes"/>
  </r>
  <r>
    <x v="123"/>
    <s v="China"/>
    <s v="CNE100000593"/>
    <s v="Extraordinary Shareholders"/>
    <x v="26"/>
    <s v="Management"/>
    <s v="G"/>
    <s v="Yes"/>
    <n v="3"/>
    <s v="Elect Jiang Caishi as Director"/>
    <x v="0"/>
    <s v="For"/>
    <x v="1"/>
    <m/>
    <s v="No"/>
  </r>
  <r>
    <x v="123"/>
    <s v="China"/>
    <s v="CNE100000593"/>
    <s v="Extraordinary Shareholders"/>
    <x v="26"/>
    <s v="Management"/>
    <s v="G"/>
    <s v="Yes"/>
    <n v="4"/>
    <s v="Elect Zhang Daoming as Director"/>
    <x v="0"/>
    <s v="For"/>
    <x v="1"/>
    <m/>
    <s v="No"/>
  </r>
  <r>
    <x v="123"/>
    <s v="China"/>
    <s v="CNE100000593"/>
    <s v="Extraordinary Shareholders"/>
    <x v="26"/>
    <s v="Management"/>
    <s v="G"/>
    <s v="Yes"/>
    <n v="5"/>
    <s v="Elect Hu Wei as Director"/>
    <x v="0"/>
    <s v="For"/>
    <x v="1"/>
    <m/>
    <s v="No"/>
  </r>
  <r>
    <x v="123"/>
    <s v="China"/>
    <s v="CNE100000593"/>
    <s v="Extraordinary Shareholders"/>
    <x v="26"/>
    <s v="Management"/>
    <s v="G"/>
    <s v="Yes"/>
    <n v="6"/>
    <s v="Elect Li Tao as Director"/>
    <x v="0"/>
    <s v="For"/>
    <x v="0"/>
    <s v="Non-independent and Audit Committee lacks sufficient independence."/>
    <s v="Yes"/>
  </r>
  <r>
    <x v="123"/>
    <s v="China"/>
    <s v="CNE100000593"/>
    <s v="Extraordinary Shareholders"/>
    <x v="26"/>
    <s v="Management"/>
    <s v="G"/>
    <s v="Yes"/>
    <n v="7"/>
    <s v="Elect Qu Xiaohui as Director"/>
    <x v="0"/>
    <s v="For"/>
    <x v="1"/>
    <m/>
    <s v="No"/>
  </r>
  <r>
    <x v="123"/>
    <s v="China"/>
    <s v="CNE100000593"/>
    <s v="Extraordinary Shareholders"/>
    <x v="26"/>
    <s v="Management"/>
    <s v="G"/>
    <s v="Yes"/>
    <n v="8"/>
    <s v="Elect Cheng Fengchao as Director"/>
    <x v="0"/>
    <s v="For"/>
    <x v="0"/>
    <s v="Lack of gender diversity."/>
    <s v="Yes"/>
  </r>
  <r>
    <x v="123"/>
    <s v="China"/>
    <s v="CNE100000593"/>
    <s v="Extraordinary Shareholders"/>
    <x v="26"/>
    <s v="Management"/>
    <s v="G"/>
    <s v="Yes"/>
    <n v="9"/>
    <s v="Elect Wei Chenyang as Director"/>
    <x v="0"/>
    <s v="For"/>
    <x v="1"/>
    <m/>
    <s v="No"/>
  </r>
  <r>
    <x v="123"/>
    <s v="China"/>
    <s v="CNE100000593"/>
    <s v="Extraordinary Shareholders"/>
    <x v="26"/>
    <s v="Management"/>
    <s v="G"/>
    <s v="Yes"/>
    <n v="10"/>
    <s v="Elect Li Weibin as Director"/>
    <x v="0"/>
    <s v="For"/>
    <x v="1"/>
    <m/>
    <s v="No"/>
  </r>
  <r>
    <x v="123"/>
    <s v="China"/>
    <s v="CNE100000593"/>
    <s v="Extraordinary Shareholders"/>
    <x v="26"/>
    <s v="Management"/>
    <s v="G"/>
    <s v="Yes"/>
    <n v="11"/>
    <s v="Elect Qu Xiaobo as Director"/>
    <x v="0"/>
    <s v="For"/>
    <x v="1"/>
    <m/>
    <s v="No"/>
  </r>
  <r>
    <x v="123"/>
    <s v="China"/>
    <s v="CNE100000593"/>
    <s v="Extraordinary Shareholders"/>
    <x v="26"/>
    <s v="Management"/>
    <s v="G"/>
    <s v="Yes"/>
    <n v="12"/>
    <s v="Elect Dong Qingxiu as Supervisor"/>
    <x v="1"/>
    <s v="For"/>
    <x v="1"/>
    <m/>
    <s v="No"/>
  </r>
  <r>
    <x v="123"/>
    <s v="China"/>
    <s v="CNE100000593"/>
    <s v="Extraordinary Shareholders"/>
    <x v="26"/>
    <s v="Management"/>
    <s v="G"/>
    <s v="Yes"/>
    <n v="13"/>
    <s v="Elect Wang Yadong as Supervisor"/>
    <x v="1"/>
    <s v="For"/>
    <x v="1"/>
    <m/>
    <s v="No"/>
  </r>
  <r>
    <x v="123"/>
    <s v="China"/>
    <s v="CNE100000593"/>
    <s v="Extraordinary Shareholders"/>
    <x v="26"/>
    <s v="Management"/>
    <s v="G"/>
    <s v="Yes"/>
    <n v="14"/>
    <s v="Elect Li Shuk Yin Edwin as Supervisor"/>
    <x v="1"/>
    <s v="For"/>
    <x v="1"/>
    <m/>
    <s v="No"/>
  </r>
  <r>
    <x v="123"/>
    <s v="China"/>
    <s v="CNE100000593"/>
    <s v="Extraordinary Shareholders"/>
    <x v="26"/>
    <s v="Management"/>
    <s v="G"/>
    <s v="Yes"/>
    <n v="15"/>
    <s v="Elect Carson Wen as Supervisor"/>
    <x v="1"/>
    <s v="For"/>
    <x v="1"/>
    <m/>
    <s v="No"/>
  </r>
  <r>
    <x v="124"/>
    <s v="India"/>
    <s v="INE155A01022"/>
    <s v="Annual"/>
    <x v="26"/>
    <s v="Management"/>
    <s v="G"/>
    <s v="Yes"/>
    <n v="1"/>
    <s v="Accept Financial Statements and Statutory Reports"/>
    <x v="3"/>
    <s v="For"/>
    <x v="1"/>
    <m/>
    <s v="No"/>
  </r>
  <r>
    <x v="124"/>
    <s v="India"/>
    <s v="INE155A01022"/>
    <s v="Annual"/>
    <x v="26"/>
    <s v="Management"/>
    <s v="G"/>
    <s v="Yes"/>
    <n v="2"/>
    <s v="Accept Consolidated Financial Statements and Statutory Reports"/>
    <x v="3"/>
    <s v="For"/>
    <x v="1"/>
    <m/>
    <s v="No"/>
  </r>
  <r>
    <x v="124"/>
    <s v="India"/>
    <s v="INE155A01022"/>
    <s v="Annual"/>
    <x v="26"/>
    <s v="Management"/>
    <s v="G"/>
    <s v="Yes"/>
    <n v="3"/>
    <s v="Approve Dividend"/>
    <x v="1"/>
    <s v="For"/>
    <x v="1"/>
    <m/>
    <s v="No"/>
  </r>
  <r>
    <x v="124"/>
    <s v="India"/>
    <s v="INE155A01022"/>
    <s v="Annual"/>
    <x v="26"/>
    <s v="Management"/>
    <s v="G"/>
    <s v="Yes"/>
    <n v="4"/>
    <s v="Reelect N Chandrasekaran as Director"/>
    <x v="0"/>
    <s v="For"/>
    <x v="1"/>
    <m/>
    <s v="No"/>
  </r>
  <r>
    <x v="124"/>
    <s v="India"/>
    <s v="INE155A01022"/>
    <s v="Annual"/>
    <x v="26"/>
    <s v="Management"/>
    <s v="G"/>
    <s v="Yes"/>
    <n v="5"/>
    <s v="Elect Usha Sangwan as Director"/>
    <x v="0"/>
    <s v="For"/>
    <x v="1"/>
    <m/>
    <s v="No"/>
  </r>
  <r>
    <x v="124"/>
    <s v="India"/>
    <s v="INE155A01022"/>
    <s v="Annual"/>
    <x v="26"/>
    <s v="Management"/>
    <s v="G"/>
    <s v="Yes"/>
    <n v="6"/>
    <s v="Approve Remuneration of Non-Executive Directors"/>
    <x v="0"/>
    <s v="For"/>
    <x v="1"/>
    <m/>
    <s v="No"/>
  </r>
  <r>
    <x v="124"/>
    <s v="India"/>
    <s v="INE155A01022"/>
    <s v="Annual"/>
    <x v="26"/>
    <s v="Management"/>
    <s v="G"/>
    <s v="Yes"/>
    <n v="7"/>
    <s v="Approve Appoinment of Branch Auditors and Authorize Board to Fix Their Remuneration"/>
    <x v="2"/>
    <s v="For"/>
    <x v="1"/>
    <m/>
    <s v="No"/>
  </r>
  <r>
    <x v="124"/>
    <s v="India"/>
    <s v="INE155A01022"/>
    <s v="Annual"/>
    <x v="26"/>
    <s v="Management"/>
    <s v="G"/>
    <s v="Yes"/>
    <n v="8"/>
    <s v="Approve Remuneration of Cost Auditors"/>
    <x v="2"/>
    <s v="For"/>
    <x v="1"/>
    <m/>
    <s v="No"/>
  </r>
  <r>
    <x v="124"/>
    <s v="India"/>
    <s v="INE155A01022"/>
    <s v="Annual"/>
    <x v="26"/>
    <s v="Management"/>
    <s v="G"/>
    <s v="Yes"/>
    <n v="9"/>
    <s v="Approve Material Related Party Transactions Between the Company and Tata Technologies Limited"/>
    <x v="1"/>
    <s v="For"/>
    <x v="1"/>
    <m/>
    <s v="No"/>
  </r>
  <r>
    <x v="124"/>
    <s v="India"/>
    <s v="INE155A01022"/>
    <s v="Annual"/>
    <x v="26"/>
    <s v="Management"/>
    <s v="G"/>
    <s v="Yes"/>
    <n v="10"/>
    <s v="Approve Material Related Party Transactions of TMF Holdings Limited, a Subsidiary of the Company with Tata Cummins Private Limited"/>
    <x v="1"/>
    <s v="For"/>
    <x v="1"/>
    <m/>
    <s v="No"/>
  </r>
  <r>
    <x v="124"/>
    <s v="India"/>
    <s v="INE155A01022"/>
    <s v="Annual"/>
    <x v="26"/>
    <s v="Management"/>
    <s v="G"/>
    <s v="Yes"/>
    <n v="11"/>
    <s v="Approve Material Related Party Transactions of the Company and its Identified Subsidiaries with Tata Capital Financial Services"/>
    <x v="1"/>
    <s v="For"/>
    <x v="1"/>
    <m/>
    <s v="No"/>
  </r>
  <r>
    <x v="124"/>
    <s v="India"/>
    <s v="INE155A01022"/>
    <s v="Annual"/>
    <x v="26"/>
    <s v="Management"/>
    <s v="G"/>
    <s v="Yes"/>
    <n v="12"/>
    <s v="Approve Material Related Party Transactions of the Company and its Identified Subsidiaries with Fiat India Automobiles Private Limited"/>
    <x v="1"/>
    <s v="For"/>
    <x v="1"/>
    <m/>
    <s v="No"/>
  </r>
  <r>
    <x v="124"/>
    <s v="India"/>
    <s v="INE155A01022"/>
    <s v="Annual"/>
    <x v="26"/>
    <s v="Management"/>
    <s v="G"/>
    <s v="Yes"/>
    <n v="13"/>
    <s v="Approve Material Related Party Transactions of Tata Motors Passenger Vehicles Limited"/>
    <x v="1"/>
    <s v="For"/>
    <x v="1"/>
    <m/>
    <s v="No"/>
  </r>
  <r>
    <x v="124"/>
    <s v="India"/>
    <s v="INE155A01022"/>
    <s v="Annual"/>
    <x v="26"/>
    <s v="Management"/>
    <s v="G"/>
    <s v="Yes"/>
    <n v="14"/>
    <s v="Approve Material Related Party Transactions of Jaguar Land Rover Group of Companies with Chery Jaguar Land Rover Automotive Company Limited"/>
    <x v="1"/>
    <s v="For"/>
    <x v="1"/>
    <m/>
    <s v="No"/>
  </r>
  <r>
    <x v="124"/>
    <s v="India"/>
    <s v="INE155A01022"/>
    <s v="Annual"/>
    <x v="26"/>
    <s v="Management"/>
    <s v="G"/>
    <s v="Yes"/>
    <n v="15"/>
    <s v="Approve Material Related Party Transactions of the Company and its Identified Subsidiaries Including Jaguar Land Rover Group of Companies with Tata Consultancy Services Limited"/>
    <x v="1"/>
    <s v="For"/>
    <x v="1"/>
    <m/>
    <s v="No"/>
  </r>
  <r>
    <x v="124"/>
    <s v="India"/>
    <s v="INE155A01022"/>
    <s v="Annual"/>
    <x v="26"/>
    <s v="Management"/>
    <s v="G"/>
    <s v="Yes"/>
    <n v="16"/>
    <s v="Approve Material Related Party Transactions with Tata Steel Limited"/>
    <x v="1"/>
    <s v="For"/>
    <x v="1"/>
    <m/>
    <s v="No"/>
  </r>
  <r>
    <x v="124"/>
    <s v="India"/>
    <s v="INE155A01022"/>
    <s v="Annual"/>
    <x v="26"/>
    <s v="Management"/>
    <s v="G"/>
    <s v="Yes"/>
    <n v="17"/>
    <s v="Approve Material Related Party Transactions between Tata Cummins Private Limited"/>
    <x v="1"/>
    <s v="For"/>
    <x v="1"/>
    <m/>
    <s v="No"/>
  </r>
  <r>
    <x v="125"/>
    <s v="Canada"/>
    <s v="CA1247651088"/>
    <s v="Annual/Special"/>
    <x v="27"/>
    <s v="Management"/>
    <s v="G"/>
    <s v="Yes"/>
    <n v="1.1000000000000001"/>
    <s v="Elect Director Ayman Antoun"/>
    <x v="0"/>
    <s v="For"/>
    <x v="1"/>
    <m/>
    <s v="No"/>
  </r>
  <r>
    <x v="125"/>
    <s v="Canada"/>
    <s v="CA1247651088"/>
    <s v="Annual/Special"/>
    <x v="27"/>
    <s v="Management"/>
    <s v="G"/>
    <s v="Yes"/>
    <n v="1.1000000000000001"/>
    <s v="Elect Director David G. Perkins"/>
    <x v="0"/>
    <s v="For"/>
    <x v="1"/>
    <m/>
    <s v="No"/>
  </r>
  <r>
    <x v="125"/>
    <s v="Canada"/>
    <s v="CA1247651088"/>
    <s v="Annual/Special"/>
    <x v="27"/>
    <s v="Management"/>
    <s v="G"/>
    <s v="Yes"/>
    <n v="1.1100000000000001"/>
    <s v="Elect Director Michael E. Roach"/>
    <x v="0"/>
    <s v="For"/>
    <x v="1"/>
    <m/>
    <s v="No"/>
  </r>
  <r>
    <x v="125"/>
    <s v="Canada"/>
    <s v="CA1247651088"/>
    <s v="Annual/Special"/>
    <x v="27"/>
    <s v="Management"/>
    <s v="G"/>
    <s v="Yes"/>
    <n v="1.1200000000000001"/>
    <s v="Elect Director Patrick M. Shanahan"/>
    <x v="0"/>
    <s v="For"/>
    <x v="1"/>
    <m/>
    <s v="No"/>
  </r>
  <r>
    <x v="125"/>
    <s v="Canada"/>
    <s v="CA1247651088"/>
    <s v="Annual/Special"/>
    <x v="27"/>
    <s v="Management"/>
    <s v="G"/>
    <s v="Yes"/>
    <n v="1.1299999999999999"/>
    <s v="Elect Director Andrew J. Stevens"/>
    <x v="0"/>
    <s v="For"/>
    <x v="1"/>
    <m/>
    <s v="No"/>
  </r>
  <r>
    <x v="125"/>
    <s v="Canada"/>
    <s v="CA1247651088"/>
    <s v="Annual/Special"/>
    <x v="27"/>
    <s v="Management"/>
    <s v="G"/>
    <s v="Yes"/>
    <n v="1.2"/>
    <s v="Elect Director Margaret S. (Peg) Billson"/>
    <x v="0"/>
    <s v="For"/>
    <x v="1"/>
    <m/>
    <s v="No"/>
  </r>
  <r>
    <x v="125"/>
    <s v="Canada"/>
    <s v="CA1247651088"/>
    <s v="Annual/Special"/>
    <x v="27"/>
    <s v="Management"/>
    <s v="G"/>
    <s v="Yes"/>
    <n v="1.3"/>
    <s v="Elect Director Sophie Brochu"/>
    <x v="0"/>
    <s v="For"/>
    <x v="1"/>
    <m/>
    <s v="No"/>
  </r>
  <r>
    <x v="125"/>
    <s v="Canada"/>
    <s v="CA1247651088"/>
    <s v="Annual/Special"/>
    <x v="27"/>
    <s v="Management"/>
    <s v="G"/>
    <s v="Yes"/>
    <n v="1.4"/>
    <s v="Elect Director Elise Eberwein"/>
    <x v="0"/>
    <s v="For"/>
    <x v="1"/>
    <m/>
    <s v="No"/>
  </r>
  <r>
    <x v="125"/>
    <s v="Canada"/>
    <s v="CA1247651088"/>
    <s v="Annual/Special"/>
    <x v="27"/>
    <s v="Management"/>
    <s v="G"/>
    <s v="Yes"/>
    <n v="1.5"/>
    <s v="Elect Director Marianne Harrison"/>
    <x v="0"/>
    <s v="For"/>
    <x v="1"/>
    <m/>
    <s v="No"/>
  </r>
  <r>
    <x v="125"/>
    <s v="Canada"/>
    <s v="CA1247651088"/>
    <s v="Annual/Special"/>
    <x v="27"/>
    <s v="Management"/>
    <s v="G"/>
    <s v="Yes"/>
    <n v="1.6"/>
    <s v="Elect Director Alan N. MacGibbon"/>
    <x v="0"/>
    <s v="For"/>
    <x v="1"/>
    <m/>
    <s v="No"/>
  </r>
  <r>
    <x v="125"/>
    <s v="Canada"/>
    <s v="CA1247651088"/>
    <s v="Annual/Special"/>
    <x v="27"/>
    <s v="Management"/>
    <s v="G"/>
    <s v="Yes"/>
    <n v="1.7"/>
    <s v="Elect Director Mary Lou Maher"/>
    <x v="0"/>
    <s v="For"/>
    <x v="1"/>
    <m/>
    <s v="No"/>
  </r>
  <r>
    <x v="125"/>
    <s v="Canada"/>
    <s v="CA1247651088"/>
    <s v="Annual/Special"/>
    <x v="27"/>
    <s v="Management"/>
    <s v="G"/>
    <s v="Yes"/>
    <n v="1.8"/>
    <s v="Elect Director Francois Olivier"/>
    <x v="0"/>
    <s v="For"/>
    <x v="1"/>
    <m/>
    <s v="No"/>
  </r>
  <r>
    <x v="125"/>
    <s v="Canada"/>
    <s v="CA1247651088"/>
    <s v="Annual/Special"/>
    <x v="27"/>
    <s v="Management"/>
    <s v="G"/>
    <s v="Yes"/>
    <n v="1.9"/>
    <s v="Elect Director Marc Parent"/>
    <x v="0"/>
    <s v="For"/>
    <x v="1"/>
    <m/>
    <s v="No"/>
  </r>
  <r>
    <x v="125"/>
    <s v="Canada"/>
    <s v="CA1247651088"/>
    <s v="Annual/Special"/>
    <x v="27"/>
    <s v="Management"/>
    <s v="G"/>
    <s v="Yes"/>
    <n v="2"/>
    <s v="Approve PricewaterhouseCoopers LLP as Auditors and Authorize Board to Fix Their Remuneration"/>
    <x v="2"/>
    <s v="For"/>
    <x v="1"/>
    <m/>
    <s v="No"/>
  </r>
  <r>
    <x v="125"/>
    <s v="Canada"/>
    <s v="CA1247651088"/>
    <s v="Annual/Special"/>
    <x v="27"/>
    <s v="Management"/>
    <s v="G"/>
    <s v="Yes"/>
    <n v="3"/>
    <s v="Advisory Vote on Executive Compensation Approach"/>
    <x v="1"/>
    <s v="For"/>
    <x v="1"/>
    <m/>
    <s v="No"/>
  </r>
  <r>
    <x v="125"/>
    <s v="Canada"/>
    <s v="CA1247651088"/>
    <s v="Annual/Special"/>
    <x v="27"/>
    <s v="Management"/>
    <s v="G"/>
    <s v="Yes"/>
    <n v="4"/>
    <s v="Approve Omnibus Incentive Plan"/>
    <x v="1"/>
    <s v="For"/>
    <x v="1"/>
    <m/>
    <s v="No"/>
  </r>
  <r>
    <x v="126"/>
    <s v="India"/>
    <s v="INE158A01026"/>
    <s v="Annual"/>
    <x v="27"/>
    <s v="Management"/>
    <s v="G"/>
    <s v="Yes"/>
    <n v="1"/>
    <s v="Accept Financial Statements and Statutory Reports"/>
    <x v="3"/>
    <s v="For"/>
    <x v="1"/>
    <m/>
    <s v="No"/>
  </r>
  <r>
    <x v="126"/>
    <s v="India"/>
    <s v="INE158A01026"/>
    <s v="Annual"/>
    <x v="27"/>
    <s v="Management"/>
    <s v="G"/>
    <s v="Yes"/>
    <n v="2"/>
    <s v="Confirm Interim Dividend and Declare Final Dividend"/>
    <x v="1"/>
    <s v="For"/>
    <x v="1"/>
    <m/>
    <s v="No"/>
  </r>
  <r>
    <x v="126"/>
    <s v="India"/>
    <s v="INE158A01026"/>
    <s v="Annual"/>
    <x v="27"/>
    <s v="Management"/>
    <s v="G"/>
    <s v="Yes"/>
    <n v="3"/>
    <s v="Reelect Suman Kant Munjal as Director"/>
    <x v="0"/>
    <s v="For"/>
    <x v="1"/>
    <m/>
    <s v="No"/>
  </r>
  <r>
    <x v="126"/>
    <s v="India"/>
    <s v="INE158A01026"/>
    <s v="Annual"/>
    <x v="27"/>
    <s v="Management"/>
    <s v="G"/>
    <s v="Yes"/>
    <n v="4"/>
    <s v="Approve Remuneration of Cost Auditors"/>
    <x v="2"/>
    <s v="For"/>
    <x v="1"/>
    <m/>
    <s v="No"/>
  </r>
  <r>
    <x v="126"/>
    <s v="India"/>
    <s v="INE158A01026"/>
    <s v="Annual"/>
    <x v="27"/>
    <s v="Management"/>
    <s v="G"/>
    <s v="Yes"/>
    <n v="5"/>
    <s v="Reelect Jagmohan Singh Raju as Director"/>
    <x v="0"/>
    <s v="For"/>
    <x v="1"/>
    <m/>
    <s v="No"/>
  </r>
  <r>
    <x v="42"/>
    <s v="Israel"/>
    <s v="IL0006046119"/>
    <s v="Special"/>
    <x v="28"/>
    <s v="Management"/>
    <s v="G"/>
    <s v="Yes"/>
    <n v="1"/>
    <s v="Approve Grant of Options to Hanan Friedman, CEO"/>
    <x v="1"/>
    <s v="For"/>
    <x v="0"/>
    <s v="Vesting of performance awards is less than three years."/>
    <s v="Yes"/>
  </r>
  <r>
    <x v="42"/>
    <s v="Israel"/>
    <s v="IL0006046119"/>
    <s v="Special"/>
    <x v="28"/>
    <s v="Management"/>
    <s v="G"/>
    <s v="Yes"/>
    <n v="2"/>
    <s v="Approve Restricted Shares Plan to Directors"/>
    <x v="0"/>
    <s v="For"/>
    <x v="1"/>
    <m/>
    <s v="No"/>
  </r>
  <r>
    <x v="42"/>
    <s v="Israel"/>
    <s v="IL0006046119"/>
    <s v="Special"/>
    <x v="28"/>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42"/>
    <s v="Israel"/>
    <s v="IL0006046119"/>
    <s v="Special"/>
    <x v="28"/>
    <s v="Management"/>
    <s v="G"/>
    <s v="Yes"/>
    <s v="B1"/>
    <s v="If you are an Interest Holder as defined in Section 1 of the Securities Law, 1968, vote FOR.  Otherwise, vote against."/>
    <x v="1"/>
    <s v="None"/>
    <x v="0"/>
    <m/>
    <s v="No"/>
  </r>
  <r>
    <x v="42"/>
    <s v="Israel"/>
    <s v="IL0006046119"/>
    <s v="Special"/>
    <x v="28"/>
    <s v="Management"/>
    <s v="G"/>
    <s v="Yes"/>
    <s v="B2"/>
    <s v="If you are a Senior Officer as defined in Section 37(D) of the Securities Law, 1968, vote FOR. Otherwise, vote against."/>
    <x v="1"/>
    <s v="None"/>
    <x v="0"/>
    <m/>
    <s v="No"/>
  </r>
  <r>
    <x v="42"/>
    <s v="Israel"/>
    <s v="IL0006046119"/>
    <s v="Special"/>
    <x v="28"/>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127"/>
    <s v="USA"/>
    <s v="US2855121099"/>
    <s v="Annual"/>
    <x v="28"/>
    <s v="Management"/>
    <s v="G"/>
    <s v="Yes"/>
    <n v="2"/>
    <s v="Advisory Vote to Ratify Named Executive Officers' Compensation"/>
    <x v="1"/>
    <s v="For"/>
    <x v="1"/>
    <m/>
    <s v="No"/>
  </r>
  <r>
    <x v="127"/>
    <s v="USA"/>
    <s v="US2855121099"/>
    <s v="Annual"/>
    <x v="28"/>
    <s v="Management"/>
    <s v="G"/>
    <s v="Yes"/>
    <n v="3"/>
    <s v="Ratify KPMG LLP as Auditors"/>
    <x v="2"/>
    <s v="For"/>
    <x v="1"/>
    <m/>
    <s v="No"/>
  </r>
  <r>
    <x v="127"/>
    <s v="USA"/>
    <s v="US2855121099"/>
    <s v="Annual"/>
    <x v="28"/>
    <s v="Management"/>
    <s v="G"/>
    <s v="Yes"/>
    <n v="4"/>
    <s v="Advisory Vote on Say on Pay Frequency"/>
    <x v="1"/>
    <s v="One Year"/>
    <x v="4"/>
    <m/>
    <s v="No"/>
  </r>
  <r>
    <x v="127"/>
    <s v="USA"/>
    <s v="US2855121099"/>
    <s v="Annual"/>
    <x v="28"/>
    <s v="Shareholder"/>
    <s v="G"/>
    <s v="Yes"/>
    <n v="5"/>
    <s v="Submit Severance Agreement (Change-in-Control) to Shareholder Vote"/>
    <x v="1"/>
    <s v="Against"/>
    <x v="0"/>
    <m/>
    <s v="No"/>
  </r>
  <r>
    <x v="127"/>
    <s v="USA"/>
    <s v="US2855121099"/>
    <s v="Annual"/>
    <x v="28"/>
    <s v="Management"/>
    <s v="G"/>
    <s v="Yes"/>
    <s v="1a"/>
    <s v="Elect Director Kofi A. Bruce"/>
    <x v="0"/>
    <s v="For"/>
    <x v="1"/>
    <m/>
    <s v="No"/>
  </r>
  <r>
    <x v="127"/>
    <s v="USA"/>
    <s v="US2855121099"/>
    <s v="Annual"/>
    <x v="28"/>
    <s v="Management"/>
    <s v="G"/>
    <s v="Yes"/>
    <s v="1b"/>
    <s v="Elect Director Rachel A. Gonzalez"/>
    <x v="0"/>
    <s v="For"/>
    <x v="1"/>
    <m/>
    <s v="No"/>
  </r>
  <r>
    <x v="127"/>
    <s v="USA"/>
    <s v="US2855121099"/>
    <s v="Annual"/>
    <x v="28"/>
    <s v="Management"/>
    <s v="G"/>
    <s v="Yes"/>
    <s v="1c"/>
    <s v="Elect Director Jeffrey T. Huber"/>
    <x v="0"/>
    <s v="For"/>
    <x v="0"/>
    <s v="Non-independent and Audit Committee lacks sufficient independence."/>
    <s v="Yes"/>
  </r>
  <r>
    <x v="127"/>
    <s v="USA"/>
    <s v="US2855121099"/>
    <s v="Annual"/>
    <x v="28"/>
    <s v="Management"/>
    <s v="G"/>
    <s v="Yes"/>
    <s v="1d"/>
    <s v="Elect Director Talbott Roche"/>
    <x v="0"/>
    <s v="For"/>
    <x v="1"/>
    <m/>
    <s v="No"/>
  </r>
  <r>
    <x v="127"/>
    <s v="USA"/>
    <s v="US2855121099"/>
    <s v="Annual"/>
    <x v="28"/>
    <s v="Management"/>
    <s v="G"/>
    <s v="Yes"/>
    <s v="1e"/>
    <s v="Elect Director Richard A. Simonson"/>
    <x v="0"/>
    <s v="For"/>
    <x v="0"/>
    <s v="Non-independent and Audit Committee lacks sufficient independence."/>
    <s v="Yes"/>
  </r>
  <r>
    <x v="127"/>
    <s v="USA"/>
    <s v="US2855121099"/>
    <s v="Annual"/>
    <x v="28"/>
    <s v="Management"/>
    <s v="G"/>
    <s v="Yes"/>
    <s v="1f"/>
    <s v="Elect Director Luis A. Ubinas"/>
    <x v="0"/>
    <s v="For"/>
    <x v="0"/>
    <s v="We will not support the election of a Lead Director that we regard to be non-independent."/>
    <s v="Yes"/>
  </r>
  <r>
    <x v="127"/>
    <s v="USA"/>
    <s v="US2855121099"/>
    <s v="Annual"/>
    <x v="28"/>
    <s v="Management"/>
    <s v="G"/>
    <s v="Yes"/>
    <s v="1g"/>
    <s v="Elect Director Heidi J. Ueberroth"/>
    <x v="0"/>
    <s v="For"/>
    <x v="1"/>
    <m/>
    <s v="No"/>
  </r>
  <r>
    <x v="127"/>
    <s v="USA"/>
    <s v="US2855121099"/>
    <s v="Annual"/>
    <x v="28"/>
    <s v="Management"/>
    <s v="G"/>
    <s v="Yes"/>
    <s v="1h"/>
    <s v="Elect Director Andrew Wilson"/>
    <x v="0"/>
    <s v="For"/>
    <x v="0"/>
    <s v="Executive Chair without sufficient counterbalance."/>
    <s v="Yes"/>
  </r>
  <r>
    <x v="128"/>
    <s v="China"/>
    <s v="CNE000001QZ7"/>
    <s v="Special"/>
    <x v="28"/>
    <s v="Management"/>
    <s v="G"/>
    <s v="Yes"/>
    <n v="1"/>
    <s v="Elect Chen Xinjian as Non-independent Director"/>
    <x v="0"/>
    <s v="For"/>
    <x v="1"/>
    <m/>
    <s v="No"/>
  </r>
  <r>
    <x v="12"/>
    <s v="India"/>
    <s v="INE081A01020"/>
    <s v="Court"/>
    <x v="28"/>
    <s v="Management"/>
    <s v="G"/>
    <s v="Yes"/>
    <n v="1"/>
    <s v="Approve Scheme of Amalgamation"/>
    <x v="1"/>
    <s v="For"/>
    <x v="1"/>
    <m/>
    <s v="No"/>
  </r>
  <r>
    <x v="129"/>
    <s v="Japan"/>
    <s v="JP3536150000"/>
    <s v="Annual"/>
    <x v="28"/>
    <s v="Management"/>
    <s v="G"/>
    <s v="Yes"/>
    <n v="1.1000000000000001"/>
    <s v="Elect Director Tsuruha, Tatsuru"/>
    <x v="0"/>
    <s v="For"/>
    <x v="1"/>
    <m/>
    <s v="No"/>
  </r>
  <r>
    <x v="129"/>
    <s v="Japan"/>
    <s v="JP3536150000"/>
    <s v="Annual"/>
    <x v="28"/>
    <s v="Management"/>
    <s v="G"/>
    <s v="Yes"/>
    <n v="1.2"/>
    <s v="Elect Director Tsuruha, Jun"/>
    <x v="0"/>
    <s v="For"/>
    <x v="1"/>
    <m/>
    <s v="No"/>
  </r>
  <r>
    <x v="129"/>
    <s v="Japan"/>
    <s v="JP3536150000"/>
    <s v="Annual"/>
    <x v="28"/>
    <s v="Management"/>
    <s v="G"/>
    <s v="Yes"/>
    <n v="1.3"/>
    <s v="Elect Director Ogawa, Hisaya"/>
    <x v="0"/>
    <s v="For"/>
    <x v="1"/>
    <m/>
    <s v="No"/>
  </r>
  <r>
    <x v="129"/>
    <s v="Japan"/>
    <s v="JP3536150000"/>
    <s v="Annual"/>
    <x v="28"/>
    <s v="Management"/>
    <s v="G"/>
    <s v="Yes"/>
    <n v="1.4"/>
    <s v="Elect Director Murakami, Shoichi"/>
    <x v="0"/>
    <s v="For"/>
    <x v="1"/>
    <m/>
    <s v="No"/>
  </r>
  <r>
    <x v="129"/>
    <s v="Japan"/>
    <s v="JP3536150000"/>
    <s v="Annual"/>
    <x v="28"/>
    <s v="Management"/>
    <s v="G"/>
    <s v="Yes"/>
    <n v="1.5"/>
    <s v="Elect Director Yahata, Masahiro"/>
    <x v="0"/>
    <s v="For"/>
    <x v="1"/>
    <m/>
    <s v="No"/>
  </r>
  <r>
    <x v="129"/>
    <s v="Japan"/>
    <s v="JP3536150000"/>
    <s v="Annual"/>
    <x v="28"/>
    <s v="Management"/>
    <s v="G"/>
    <s v="Yes"/>
    <n v="1.6"/>
    <s v="Elect Director Tanaka, Wakana"/>
    <x v="0"/>
    <s v="For"/>
    <x v="0"/>
    <s v="Support is not warranted due to structural governance issues that might not allow the board to properly supervise and hold management accountable, and the new candidate was nominated by the current board at a time when a proxy contest emerged."/>
    <s v="Yes"/>
  </r>
  <r>
    <x v="129"/>
    <s v="Japan"/>
    <s v="JP3536150000"/>
    <s v="Annual"/>
    <x v="28"/>
    <s v="Management"/>
    <s v="G"/>
    <s v="Yes"/>
    <n v="1.7"/>
    <s v="Elect Director Okuno, Hiroshi"/>
    <x v="0"/>
    <s v="For"/>
    <x v="0"/>
    <s v="Support is not warranted due to structural governance issues that might not allow the board to properly supervise and hold management accountable, and the new candidate was nominated by the current board at a time when a proxy contest emerged."/>
    <s v="Yes"/>
  </r>
  <r>
    <x v="129"/>
    <s v="Japan"/>
    <s v="JP3536150000"/>
    <s v="Annual"/>
    <x v="28"/>
    <s v="Management"/>
    <s v="G"/>
    <s v="Yes"/>
    <n v="2.1"/>
    <s v="Elect Director and Audit Committee Member Ofune, Masahiro"/>
    <x v="0"/>
    <s v="For"/>
    <x v="1"/>
    <m/>
    <s v="No"/>
  </r>
  <r>
    <x v="129"/>
    <s v="Japan"/>
    <s v="JP3536150000"/>
    <s v="Annual"/>
    <x v="28"/>
    <s v="Management"/>
    <s v="G"/>
    <s v="Yes"/>
    <n v="2.2000000000000002"/>
    <s v="Elect Director and Audit Committee Member Sato, Harumi"/>
    <x v="0"/>
    <s v="For"/>
    <x v="0"/>
    <s v="Support is not warranted due to structural governance issues that might not allow the board to properly supervise and hold management accountable, and the new candidate was nominated by the current board at a time when a proxy contest emerged."/>
    <s v="Yes"/>
  </r>
  <r>
    <x v="129"/>
    <s v="Japan"/>
    <s v="JP3536150000"/>
    <s v="Annual"/>
    <x v="28"/>
    <s v="Management"/>
    <s v="G"/>
    <s v="Yes"/>
    <n v="2.2999999999999998"/>
    <s v="Elect Director and Audit Committee Member Okazaki, Takuya"/>
    <x v="0"/>
    <s v="For"/>
    <x v="0"/>
    <s v="Support is not warranted due to structural governance issues that might not allow the board to properly supervise and hold management accountable, and the new candidate was nominated by the current board at a time when a proxy contest emerged."/>
    <s v="Yes"/>
  </r>
  <r>
    <x v="129"/>
    <s v="Japan"/>
    <s v="JP3536150000"/>
    <s v="Annual"/>
    <x v="28"/>
    <s v="Shareholder"/>
    <s v="G"/>
    <s v="Yes"/>
    <n v="3.1"/>
    <s v="Appoint Shareholder Director and Audit Committee Member Nominee Gohara, Nobuo"/>
    <x v="0"/>
    <s v="Against"/>
    <x v="1"/>
    <s v="Support is recommended as the appointment of the nominee will likely enhance independent monitoring of the board."/>
    <s v="Yes"/>
  </r>
  <r>
    <x v="129"/>
    <s v="Japan"/>
    <s v="JP3536150000"/>
    <s v="Annual"/>
    <x v="28"/>
    <s v="Shareholder"/>
    <s v="G"/>
    <s v="Yes"/>
    <n v="3.2"/>
    <s v="Appoint Shareholder Director and Audit Committee Member Nominee Nakamura, Motohiko"/>
    <x v="0"/>
    <s v="Against"/>
    <x v="1"/>
    <s v="Support is recommended as the appointment of the nominee will likely enhance independent monitoring of the board."/>
    <s v="Yes"/>
  </r>
  <r>
    <x v="129"/>
    <s v="Japan"/>
    <s v="JP3536150000"/>
    <s v="Annual"/>
    <x v="28"/>
    <s v="Shareholder"/>
    <s v="G"/>
    <s v="Yes"/>
    <n v="3.3"/>
    <s v="Appoint Shareholder Director and Audit Committee Member Nominee Nakahata, Yuko"/>
    <x v="0"/>
    <s v="Against"/>
    <x v="1"/>
    <s v="Support is recommended as the appointment of the nominee will likely enhance independent monitoring of the board."/>
    <s v="Yes"/>
  </r>
  <r>
    <x v="129"/>
    <s v="Japan"/>
    <s v="JP3536150000"/>
    <s v="Annual"/>
    <x v="28"/>
    <s v="Shareholder"/>
    <s v="G"/>
    <s v="Yes"/>
    <n v="4.0999999999999996"/>
    <s v="Appoint Shareholder Director Nominee Tamagami, Muneto"/>
    <x v="0"/>
    <s v="Against"/>
    <x v="1"/>
    <s v="Support is recommended as the appointment of the nominee will likely enhance independent monitoring of the board."/>
    <s v="Yes"/>
  </r>
  <r>
    <x v="129"/>
    <s v="Japan"/>
    <s v="JP3536150000"/>
    <s v="Annual"/>
    <x v="28"/>
    <s v="Shareholder"/>
    <s v="G"/>
    <s v="Yes"/>
    <n v="4.2"/>
    <s v="Appoint Shareholder Director Nominee Ikeda, Akiko"/>
    <x v="0"/>
    <s v="Against"/>
    <x v="1"/>
    <s v="Support is recommended as the appointment of the nominee will likely enhance independent monitoring of the board."/>
    <s v="Yes"/>
  </r>
  <r>
    <x v="129"/>
    <s v="Japan"/>
    <s v="JP3536150000"/>
    <s v="Annual"/>
    <x v="28"/>
    <s v="Shareholder"/>
    <s v="G"/>
    <s v="Yes"/>
    <n v="5"/>
    <s v="Remove Incumbent Director and Audit Committee Member Fujii, Fumiyo"/>
    <x v="0"/>
    <s v="Against"/>
    <x v="1"/>
    <s v="Support is recommended as the appointment of the nominee will likely enhance independent monitoring of the board."/>
    <s v="Yes"/>
  </r>
  <r>
    <x v="129"/>
    <s v="Japan"/>
    <s v="JP3536150000"/>
    <s v="Annual"/>
    <x v="28"/>
    <s v="Shareholder"/>
    <s v="G"/>
    <s v="Yes"/>
    <n v="6"/>
    <s v="Approve Compensation for Outside Directors Who Are Not Audit Committee Members"/>
    <x v="0"/>
    <s v="Against"/>
    <x v="0"/>
    <m/>
    <s v="No"/>
  </r>
  <r>
    <x v="129"/>
    <s v="Japan"/>
    <s v="JP3536150000"/>
    <s v="Annual"/>
    <x v="28"/>
    <s v="Shareholder"/>
    <s v="G"/>
    <s v="Yes"/>
    <n v="7"/>
    <s v="Approve Compensation for Outside Directors Who Are Audit Committee Members"/>
    <x v="0"/>
    <s v="Against"/>
    <x v="0"/>
    <m/>
    <s v="No"/>
  </r>
  <r>
    <x v="129"/>
    <s v="Japan"/>
    <s v="JP3536150000"/>
    <s v="Annual"/>
    <x v="28"/>
    <s v="Shareholder"/>
    <s v="G"/>
    <s v="Yes"/>
    <n v="8"/>
    <s v="Amend Restricted Stock Plan"/>
    <x v="1"/>
    <s v="Against"/>
    <x v="1"/>
    <s v="Support is recommended because this plan is likely to help sharpen recipients' focus on share price performance and align their interests more closely with those of shareholders."/>
    <s v="Yes"/>
  </r>
  <r>
    <x v="129"/>
    <s v="Japan"/>
    <s v="JP3536150000"/>
    <s v="Annual"/>
    <x v="28"/>
    <s v="Shareholder"/>
    <s v="G"/>
    <s v="Yes"/>
    <n v="9"/>
    <s v="Amend Restricted Stock Plan"/>
    <x v="1"/>
    <s v="Against"/>
    <x v="1"/>
    <s v="Support is recommended because this plan is likely to help sharpen recipients' focus on share price performance and align their interests more closely with those of shareholders."/>
    <s v="Yes"/>
  </r>
  <r>
    <x v="129"/>
    <s v="Japan"/>
    <s v="JP3536150000"/>
    <s v="Annual"/>
    <x v="28"/>
    <s v="Shareholder"/>
    <s v="G"/>
    <s v="Yes"/>
    <n v="10"/>
    <s v="Amend Articles to Abolish Company Chairperson and Company Vice Chairperson Posts"/>
    <x v="1"/>
    <s v="Against"/>
    <x v="0"/>
    <m/>
    <s v="No"/>
  </r>
  <r>
    <x v="129"/>
    <s v="Japan"/>
    <s v="JP3536150000"/>
    <s v="Annual"/>
    <x v="28"/>
    <s v="Shareholder"/>
    <s v="G"/>
    <s v="Yes"/>
    <n v="11"/>
    <s v="Amend Articles to Separate Chairperson of the Board and CEO, and Appoint Outside Director as Board Chairperson"/>
    <x v="0"/>
    <s v="Against"/>
    <x v="1"/>
    <s v="Support is recommended because the proposed amendment will lead to a better governance structure."/>
    <s v="Yes"/>
  </r>
  <r>
    <x v="130"/>
    <s v="South Korea"/>
    <s v="KR7006360002"/>
    <s v="Special"/>
    <x v="29"/>
    <s v="Management"/>
    <s v="G"/>
    <s v="Yes"/>
    <n v="1"/>
    <s v="Elect Choi Hyeon-suk as Outside Director"/>
    <x v="0"/>
    <s v="For"/>
    <x v="1"/>
    <m/>
    <s v="No"/>
  </r>
  <r>
    <x v="130"/>
    <s v="South Korea"/>
    <s v="KR7006360002"/>
    <s v="Special"/>
    <x v="29"/>
    <s v="Management"/>
    <s v="G"/>
    <s v="Yes"/>
    <n v="2"/>
    <s v="Elect Choi Hyeon-suk as a Member of Audit Committee"/>
    <x v="2"/>
    <s v="For"/>
    <x v="1"/>
    <m/>
    <s v="No"/>
  </r>
  <r>
    <x v="131"/>
    <s v="India"/>
    <s v="INE040A01034"/>
    <s v="Annual"/>
    <x v="29"/>
    <s v="Management"/>
    <s v="G"/>
    <s v="Yes"/>
    <n v="1"/>
    <s v="Accept Standalone Financial Statements and Statutory Reports"/>
    <x v="3"/>
    <s v="For"/>
    <x v="1"/>
    <m/>
    <s v="No"/>
  </r>
  <r>
    <x v="131"/>
    <s v="India"/>
    <s v="INE040A01034"/>
    <s v="Annual"/>
    <x v="29"/>
    <s v="Management"/>
    <s v="G"/>
    <s v="Yes"/>
    <n v="2"/>
    <s v="Accept Consolidated Financial Statements and Statutory Reports"/>
    <x v="3"/>
    <s v="For"/>
    <x v="1"/>
    <m/>
    <s v="No"/>
  </r>
  <r>
    <x v="131"/>
    <s v="India"/>
    <s v="INE040A01034"/>
    <s v="Annual"/>
    <x v="29"/>
    <s v="Management"/>
    <s v="G"/>
    <s v="Yes"/>
    <n v="3"/>
    <s v="Approve Dividend"/>
    <x v="1"/>
    <s v="For"/>
    <x v="1"/>
    <m/>
    <s v="No"/>
  </r>
  <r>
    <x v="131"/>
    <s v="India"/>
    <s v="INE040A01034"/>
    <s v="Annual"/>
    <x v="29"/>
    <s v="Management"/>
    <s v="G"/>
    <s v="Yes"/>
    <n v="4"/>
    <s v="Reelect Kaizad Bharucha as Director"/>
    <x v="0"/>
    <s v="For"/>
    <x v="1"/>
    <m/>
    <s v="No"/>
  </r>
  <r>
    <x v="131"/>
    <s v="India"/>
    <s v="INE040A01034"/>
    <s v="Annual"/>
    <x v="29"/>
    <s v="Management"/>
    <s v="G"/>
    <s v="Yes"/>
    <n v="5"/>
    <s v="Authorize Board to Fix Remuneration of Auditors"/>
    <x v="2"/>
    <s v="For"/>
    <x v="1"/>
    <m/>
    <s v="No"/>
  </r>
  <r>
    <x v="131"/>
    <s v="India"/>
    <s v="INE040A01034"/>
    <s v="Annual"/>
    <x v="29"/>
    <s v="Management"/>
    <s v="G"/>
    <s v="Yes"/>
    <n v="6"/>
    <s v="Elect Renu Karnad as Director"/>
    <x v="0"/>
    <s v="For"/>
    <x v="1"/>
    <m/>
    <s v="No"/>
  </r>
  <r>
    <x v="131"/>
    <s v="India"/>
    <s v="INE040A01034"/>
    <s v="Annual"/>
    <x v="29"/>
    <s v="Management"/>
    <s v="G"/>
    <s v="Yes"/>
    <n v="7"/>
    <s v="Elect Keki Mistry as Director"/>
    <x v="0"/>
    <s v="For"/>
    <x v="1"/>
    <m/>
    <s v="No"/>
  </r>
  <r>
    <x v="131"/>
    <s v="India"/>
    <s v="INE040A01034"/>
    <s v="Annual"/>
    <x v="29"/>
    <s v="Management"/>
    <s v="G"/>
    <s v="Yes"/>
    <n v="8"/>
    <s v="Authorize Issuance of Unsecured Perpetual Debt Instruments, Tier II Capital Bonds and Long Term Bonds on Private Placement Basis"/>
    <x v="1"/>
    <s v="For"/>
    <x v="1"/>
    <m/>
    <s v="No"/>
  </r>
  <r>
    <x v="131"/>
    <s v="India"/>
    <s v="INE040A01034"/>
    <s v="Annual"/>
    <x v="29"/>
    <s v="Management"/>
    <s v="G"/>
    <s v="Yes"/>
    <n v="9"/>
    <s v="Approve Related Party Transactions with HDFC Credila Financial Services Limited"/>
    <x v="1"/>
    <s v="For"/>
    <x v="1"/>
    <m/>
    <s v="No"/>
  </r>
  <r>
    <x v="131"/>
    <s v="India"/>
    <s v="INE040A01034"/>
    <s v="Annual"/>
    <x v="29"/>
    <s v="Management"/>
    <s v="G"/>
    <s v="Yes"/>
    <n v="10"/>
    <s v="Approve Related Party Transactions with HCL Technologies Limited"/>
    <x v="1"/>
    <s v="For"/>
    <x v="1"/>
    <m/>
    <s v="No"/>
  </r>
  <r>
    <x v="132"/>
    <s v="India"/>
    <s v="INE154A01025"/>
    <s v="Annual"/>
    <x v="29"/>
    <s v="Management"/>
    <s v="G"/>
    <s v="Yes"/>
    <n v="1"/>
    <s v="Accept Financial Statements and Statutory Reports"/>
    <x v="3"/>
    <s v="For"/>
    <x v="1"/>
    <m/>
    <s v="No"/>
  </r>
  <r>
    <x v="132"/>
    <s v="India"/>
    <s v="INE154A01025"/>
    <s v="Annual"/>
    <x v="29"/>
    <s v="Management"/>
    <s v="G"/>
    <s v="Yes"/>
    <n v="2"/>
    <s v="Confirm Interim Dividend and Declare Final Dividend and Special Dividend"/>
    <x v="1"/>
    <s v="For"/>
    <x v="1"/>
    <m/>
    <s v="No"/>
  </r>
  <r>
    <x v="132"/>
    <s v="India"/>
    <s v="INE154A01025"/>
    <s v="Annual"/>
    <x v="29"/>
    <s v="Management"/>
    <s v="G"/>
    <s v="Yes"/>
    <n v="3"/>
    <s v="Reelect Sumant Bhargavan as Director"/>
    <x v="0"/>
    <s v="For"/>
    <x v="1"/>
    <m/>
    <s v="No"/>
  </r>
  <r>
    <x v="132"/>
    <s v="India"/>
    <s v="INE154A01025"/>
    <s v="Annual"/>
    <x v="29"/>
    <s v="Management"/>
    <s v="G"/>
    <s v="Yes"/>
    <n v="4"/>
    <s v="Reelect Mukesh Gupta as Director"/>
    <x v="0"/>
    <s v="For"/>
    <x v="1"/>
    <m/>
    <s v="No"/>
  </r>
  <r>
    <x v="132"/>
    <s v="India"/>
    <s v="INE154A01025"/>
    <s v="Annual"/>
    <x v="29"/>
    <s v="Management"/>
    <s v="G"/>
    <s v="Yes"/>
    <n v="5"/>
    <s v="Approve Remuneration of S R B C &amp; CO LLP, Chartered Accountants as Auditors"/>
    <x v="2"/>
    <s v="For"/>
    <x v="1"/>
    <m/>
    <s v="No"/>
  </r>
  <r>
    <x v="132"/>
    <s v="India"/>
    <s v="INE154A01025"/>
    <s v="Annual"/>
    <x v="29"/>
    <s v="Management"/>
    <s v="G"/>
    <s v="Yes"/>
    <n v="6"/>
    <s v="Elect Alka Marezban Bharucha as Director"/>
    <x v="0"/>
    <s v="For"/>
    <x v="1"/>
    <m/>
    <s v="No"/>
  </r>
  <r>
    <x v="132"/>
    <s v="India"/>
    <s v="INE154A01025"/>
    <s v="Annual"/>
    <x v="29"/>
    <s v="Management"/>
    <s v="G"/>
    <s v="Yes"/>
    <n v="7"/>
    <s v="Reelect Anand Nayak as Director"/>
    <x v="0"/>
    <s v="For"/>
    <x v="1"/>
    <m/>
    <s v="No"/>
  </r>
  <r>
    <x v="132"/>
    <s v="India"/>
    <s v="INE154A01025"/>
    <s v="Annual"/>
    <x v="29"/>
    <s v="Management"/>
    <s v="G"/>
    <s v="Yes"/>
    <n v="8"/>
    <s v="Reelect Ajit Kumar Seth as Director"/>
    <x v="0"/>
    <s v="For"/>
    <x v="1"/>
    <m/>
    <s v="No"/>
  </r>
  <r>
    <x v="132"/>
    <s v="India"/>
    <s v="INE154A01025"/>
    <s v="Annual"/>
    <x v="29"/>
    <s v="Management"/>
    <s v="G"/>
    <s v="Yes"/>
    <n v="9"/>
    <s v="Approve Appointment and Remuneration of Hemant Malik as Whole-Time Director"/>
    <x v="0"/>
    <s v="For"/>
    <x v="1"/>
    <m/>
    <s v="No"/>
  </r>
  <r>
    <x v="132"/>
    <s v="India"/>
    <s v="INE154A01025"/>
    <s v="Annual"/>
    <x v="29"/>
    <s v="Management"/>
    <s v="G"/>
    <s v="Yes"/>
    <n v="10"/>
    <s v="Approve Reappointment and Remuneration of Sanjiv Puri as Managing Director &amp; Chairman"/>
    <x v="0"/>
    <s v="For"/>
    <x v="0"/>
    <s v="Executive Chair without sufficient counterbalance. We are not supportive of Executives on the Remuneration Committee. Executive Director and the Nomination Committee lacks sufficient independence."/>
    <s v="Yes"/>
  </r>
  <r>
    <x v="132"/>
    <s v="India"/>
    <s v="INE154A01025"/>
    <s v="Annual"/>
    <x v="29"/>
    <s v="Management"/>
    <s v="G"/>
    <s v="Yes"/>
    <n v="11"/>
    <s v="Approve Payment of Commission to Non-Executive Directors"/>
    <x v="0"/>
    <s v="For"/>
    <x v="1"/>
    <m/>
    <s v="No"/>
  </r>
  <r>
    <x v="132"/>
    <s v="India"/>
    <s v="INE154A01025"/>
    <s v="Annual"/>
    <x v="29"/>
    <s v="Management"/>
    <s v="G"/>
    <s v="Yes"/>
    <n v="12"/>
    <s v="Approve Material Related Party Transactions with British American Tobacco (GLP) Limited, United Kingdom"/>
    <x v="1"/>
    <s v="For"/>
    <x v="1"/>
    <m/>
    <s v="No"/>
  </r>
  <r>
    <x v="132"/>
    <s v="India"/>
    <s v="INE154A01025"/>
    <s v="Annual"/>
    <x v="29"/>
    <s v="Management"/>
    <s v="G"/>
    <s v="Yes"/>
    <n v="13"/>
    <s v="Approve Remuneration of ABK &amp; Associates, Cost Accountants"/>
    <x v="4"/>
    <s v="For"/>
    <x v="1"/>
    <m/>
    <s v="No"/>
  </r>
  <r>
    <x v="132"/>
    <s v="India"/>
    <s v="INE154A01025"/>
    <s v="Annual"/>
    <x v="29"/>
    <s v="Management"/>
    <s v="G"/>
    <s v="Yes"/>
    <n v="14"/>
    <s v="Approve Remuneration of S. Mahadevan &amp; Co., Cost Accountants"/>
    <x v="4"/>
    <s v="For"/>
    <x v="1"/>
    <m/>
    <s v="No"/>
  </r>
  <r>
    <x v="133"/>
    <s v="Canada"/>
    <s v="CA8029121057"/>
    <s v="Annual"/>
    <x v="29"/>
    <s v="Management"/>
    <s v="G"/>
    <s v="Yes"/>
    <n v="1.1000000000000001"/>
    <s v="Elect Director Lino A. Saputo"/>
    <x v="0"/>
    <s v="For"/>
    <x v="0"/>
    <s v="Executive Chair without sufficient counterbalance."/>
    <s v="Yes"/>
  </r>
  <r>
    <x v="133"/>
    <s v="Canada"/>
    <s v="CA8029121057"/>
    <s v="Annual"/>
    <x v="29"/>
    <s v="Management"/>
    <s v="G"/>
    <s v="Yes"/>
    <n v="1.2"/>
    <s v="Elect Director Henry E. Demone"/>
    <x v="0"/>
    <s v="For"/>
    <x v="1"/>
    <m/>
    <s v="No"/>
  </r>
  <r>
    <x v="133"/>
    <s v="Canada"/>
    <s v="CA8029121057"/>
    <s v="Annual"/>
    <x v="29"/>
    <s v="Management"/>
    <s v="G"/>
    <s v="Yes"/>
    <n v="1.3"/>
    <s v="Elect Director Olu Fajemirokun-Beck"/>
    <x v="0"/>
    <s v="For"/>
    <x v="1"/>
    <m/>
    <s v="No"/>
  </r>
  <r>
    <x v="133"/>
    <s v="Canada"/>
    <s v="CA8029121057"/>
    <s v="Annual"/>
    <x v="29"/>
    <s v="Management"/>
    <s v="G"/>
    <s v="Yes"/>
    <n v="1.4"/>
    <s v="Elect Director Anthony M. Fata"/>
    <x v="0"/>
    <s v="For"/>
    <x v="0"/>
    <s v="We will not support the election of a Lead Director that we regard to be non-independent."/>
    <s v="Yes"/>
  </r>
  <r>
    <x v="133"/>
    <s v="Canada"/>
    <s v="CA8029121057"/>
    <s v="Annual"/>
    <x v="29"/>
    <s v="Management"/>
    <s v="G"/>
    <s v="Yes"/>
    <n v="1.5"/>
    <s v="Elect Director Annalisa King"/>
    <x v="0"/>
    <s v="For"/>
    <x v="1"/>
    <m/>
    <s v="No"/>
  </r>
  <r>
    <x v="133"/>
    <s v="Canada"/>
    <s v="CA8029121057"/>
    <s v="Annual"/>
    <x v="29"/>
    <s v="Management"/>
    <s v="G"/>
    <s v="Yes"/>
    <n v="1.6"/>
    <s v="Elect Director Karen Kinsley"/>
    <x v="0"/>
    <s v="For"/>
    <x v="1"/>
    <m/>
    <s v="No"/>
  </r>
  <r>
    <x v="133"/>
    <s v="Canada"/>
    <s v="CA8029121057"/>
    <s v="Annual"/>
    <x v="29"/>
    <s v="Management"/>
    <s v="G"/>
    <s v="Yes"/>
    <n v="1.7"/>
    <s v="Elect Director Diane Nyisztor"/>
    <x v="0"/>
    <s v="For"/>
    <x v="1"/>
    <m/>
    <s v="No"/>
  </r>
  <r>
    <x v="133"/>
    <s v="Canada"/>
    <s v="CA8029121057"/>
    <s v="Annual"/>
    <x v="29"/>
    <s v="Management"/>
    <s v="G"/>
    <s v="Yes"/>
    <n v="1.8"/>
    <s v="Elect Director Franziska Ruf"/>
    <x v="0"/>
    <s v="For"/>
    <x v="1"/>
    <m/>
    <s v="No"/>
  </r>
  <r>
    <x v="133"/>
    <s v="Canada"/>
    <s v="CA8029121057"/>
    <s v="Annual"/>
    <x v="29"/>
    <s v="Management"/>
    <s v="G"/>
    <s v="Yes"/>
    <n v="1.9"/>
    <s v="Elect Director Annette Verschuren"/>
    <x v="0"/>
    <s v="For"/>
    <x v="1"/>
    <m/>
    <s v="No"/>
  </r>
  <r>
    <x v="133"/>
    <s v="Canada"/>
    <s v="CA8029121057"/>
    <s v="Annual"/>
    <x v="29"/>
    <s v="Management"/>
    <s v="G"/>
    <s v="Yes"/>
    <n v="2"/>
    <s v="Approve KPMG LLP as Auditors and Authorize Board to Fix Their Remuneration"/>
    <x v="2"/>
    <s v="For"/>
    <x v="1"/>
    <m/>
    <s v="No"/>
  </r>
  <r>
    <x v="133"/>
    <s v="Canada"/>
    <s v="CA8029121057"/>
    <s v="Annual"/>
    <x v="29"/>
    <s v="Management"/>
    <s v="G"/>
    <s v="Yes"/>
    <n v="3"/>
    <s v="Advisory Vote on Executive Compensation Approach"/>
    <x v="1"/>
    <s v="For"/>
    <x v="0"/>
    <s v="Short term awards are greater than long term incentives."/>
    <s v="Yes"/>
  </r>
  <r>
    <x v="134"/>
    <s v="India"/>
    <s v="INE481G01011"/>
    <s v="Annual"/>
    <x v="29"/>
    <s v="Management"/>
    <s v="G"/>
    <s v="Yes"/>
    <n v="1"/>
    <s v="Accept Financial Statements and Statutory Reports"/>
    <x v="3"/>
    <s v="For"/>
    <x v="1"/>
    <m/>
    <s v="No"/>
  </r>
  <r>
    <x v="134"/>
    <s v="India"/>
    <s v="INE481G01011"/>
    <s v="Annual"/>
    <x v="29"/>
    <s v="Management"/>
    <s v="G"/>
    <s v="Yes"/>
    <n v="2"/>
    <s v="Approve Dividend"/>
    <x v="1"/>
    <s v="For"/>
    <x v="1"/>
    <m/>
    <s v="No"/>
  </r>
  <r>
    <x v="134"/>
    <s v="India"/>
    <s v="INE481G01011"/>
    <s v="Annual"/>
    <x v="29"/>
    <s v="Management"/>
    <s v="G"/>
    <s v="Yes"/>
    <n v="3"/>
    <s v="Reelect Rajashree Birla as Director"/>
    <x v="0"/>
    <s v="For"/>
    <x v="0"/>
    <s v="Director is considered overboarded."/>
    <s v="Yes"/>
  </r>
  <r>
    <x v="134"/>
    <s v="India"/>
    <s v="INE481G01011"/>
    <s v="Annual"/>
    <x v="29"/>
    <s v="Management"/>
    <s v="G"/>
    <s v="Yes"/>
    <n v="4"/>
    <s v="Approve Remuneration of Cost Auditors"/>
    <x v="2"/>
    <s v="For"/>
    <x v="1"/>
    <m/>
    <s v="No"/>
  </r>
  <r>
    <x v="134"/>
    <s v="India"/>
    <s v="INE481G01011"/>
    <s v="Annual"/>
    <x v="29"/>
    <s v="Management"/>
    <s v="G"/>
    <s v="Yes"/>
    <n v="5"/>
    <s v="Amend Articles of Association - Board Related"/>
    <x v="1"/>
    <s v="For"/>
    <x v="1"/>
    <m/>
    <s v="No"/>
  </r>
  <r>
    <x v="7"/>
    <s v="China"/>
    <s v="CNE0000015R4"/>
    <s v="Special"/>
    <x v="30"/>
    <s v="Management"/>
    <s v="G"/>
    <s v="Yes"/>
    <n v="1"/>
    <s v="Approve Repurchase and Cancellation of Performance Shares"/>
    <x v="1"/>
    <s v="For"/>
    <x v="1"/>
    <m/>
    <s v="No"/>
  </r>
  <r>
    <x v="135"/>
    <s v="China"/>
    <s v="CNE0000016L5"/>
    <s v="Special"/>
    <x v="30"/>
    <s v="Shareholder"/>
    <s v="G"/>
    <s v="Yes"/>
    <n v="1"/>
    <s v="Elect Wu Lishun as Non-independent Director"/>
    <x v="0"/>
    <s v="For"/>
    <x v="1"/>
    <m/>
    <s v="No"/>
  </r>
  <r>
    <x v="135"/>
    <s v="China"/>
    <s v="CNE0000016L5"/>
    <s v="Special"/>
    <x v="30"/>
    <s v="Management"/>
    <s v="G"/>
    <s v="Yes"/>
    <n v="2"/>
    <s v="Approve Cancellation of Treasury Shares in Company's Special Securities Account"/>
    <x v="1"/>
    <s v="For"/>
    <x v="1"/>
    <m/>
    <s v="No"/>
  </r>
  <r>
    <x v="22"/>
    <s v="China"/>
    <s v="CNE100001FR6"/>
    <s v="Special"/>
    <x v="30"/>
    <s v="Management"/>
    <s v="G"/>
    <s v="Yes"/>
    <n v="1"/>
    <s v="Approve Termination of the Stock Option and Performance Share Incentive Plan, Cancellation of Stock Options and Repurchase and Cancellation of Performance Shares"/>
    <x v="1"/>
    <s v="For"/>
    <x v="1"/>
    <m/>
    <s v="No"/>
  </r>
  <r>
    <x v="22"/>
    <s v="China"/>
    <s v="CNE100001FR6"/>
    <s v="Special"/>
    <x v="30"/>
    <s v="Management"/>
    <s v="G"/>
    <s v="Yes"/>
    <n v="2"/>
    <s v="Approve Change in Registered Capital and Amendment of Articles of Association"/>
    <x v="1"/>
    <s v="For"/>
    <x v="1"/>
    <m/>
    <s v="No"/>
  </r>
  <r>
    <x v="136"/>
    <s v="China"/>
    <s v="CNE000000MN4"/>
    <s v="Special"/>
    <x v="30"/>
    <s v="Management"/>
    <s v="G"/>
    <s v="Yes"/>
    <n v="1"/>
    <s v="Approve Signing of Financial Services Agreement and Related Party Transaction"/>
    <x v="1"/>
    <s v="For"/>
    <x v="0"/>
    <s v="The proposed transaction is not in the best interest of existing shareholders."/>
    <s v="Yes"/>
  </r>
  <r>
    <x v="136"/>
    <s v="China"/>
    <s v="CNE000000MN4"/>
    <s v="Special"/>
    <x v="30"/>
    <s v="Management"/>
    <s v="G"/>
    <s v="Yes"/>
    <n v="2"/>
    <s v="Approve Company's Eligibility for Corporate Bond Issuance"/>
    <x v="1"/>
    <s v="For"/>
    <x v="1"/>
    <m/>
    <s v="No"/>
  </r>
  <r>
    <x v="136"/>
    <s v="China"/>
    <s v="CNE000000MN4"/>
    <s v="Special"/>
    <x v="30"/>
    <s v="Management"/>
    <s v="G"/>
    <s v="Yes"/>
    <n v="3"/>
    <s v="Approve Corporate Bond Issuance"/>
    <x v="1"/>
    <s v="For"/>
    <x v="1"/>
    <m/>
    <s v="No"/>
  </r>
  <r>
    <x v="136"/>
    <s v="China"/>
    <s v="CNE000000MN4"/>
    <s v="Special"/>
    <x v="30"/>
    <s v="Management"/>
    <s v="G"/>
    <s v="Yes"/>
    <n v="4"/>
    <s v="Approve Authorized Matters for the Issue of Corporate Bond"/>
    <x v="1"/>
    <s v="For"/>
    <x v="1"/>
    <m/>
    <s v="No"/>
  </r>
  <r>
    <x v="137"/>
    <s v="China"/>
    <s v="CNE1000002N9"/>
    <s v="Extraordinary Shareholders"/>
    <x v="31"/>
    <s v="Management"/>
    <s v="G"/>
    <s v="Yes"/>
    <n v="1"/>
    <s v="Approve Merger Agreements Compensation Agreement and Merger by Absorption and Related Transactions"/>
    <x v="1"/>
    <s v="For"/>
    <x v="1"/>
    <m/>
    <s v="No"/>
  </r>
  <r>
    <x v="138"/>
    <s v="China"/>
    <s v="CNE000000JP5"/>
    <s v="Special"/>
    <x v="31"/>
    <s v="Management"/>
    <s v="G"/>
    <s v="Yes"/>
    <n v="1"/>
    <s v="Approve Draft and Summary of Stock Ownership Plan"/>
    <x v="1"/>
    <s v="For"/>
    <x v="0"/>
    <s v="LTIP lacks disclosure."/>
    <s v="Yes"/>
  </r>
  <r>
    <x v="138"/>
    <s v="China"/>
    <s v="CNE000000JP5"/>
    <s v="Special"/>
    <x v="31"/>
    <s v="Management"/>
    <s v="G"/>
    <s v="Yes"/>
    <n v="2"/>
    <s v="Approve Stock Ownership Plan Management Rules"/>
    <x v="1"/>
    <s v="For"/>
    <x v="0"/>
    <s v="LTIP lacks disclosure."/>
    <s v="Yes"/>
  </r>
  <r>
    <x v="138"/>
    <s v="China"/>
    <s v="CNE000000JP5"/>
    <s v="Special"/>
    <x v="31"/>
    <s v="Management"/>
    <s v="G"/>
    <s v="Yes"/>
    <n v="3"/>
    <s v="Approve Repurchase and Cancellation of Performance Shares"/>
    <x v="1"/>
    <s v="For"/>
    <x v="1"/>
    <m/>
    <s v="No"/>
  </r>
  <r>
    <x v="138"/>
    <s v="China"/>
    <s v="CNE000000JP5"/>
    <s v="Special"/>
    <x v="31"/>
    <s v="Management"/>
    <s v="G"/>
    <s v="Yes"/>
    <n v="4"/>
    <s v="Amend Articles of Association"/>
    <x v="1"/>
    <s v="For"/>
    <x v="1"/>
    <m/>
    <s v="No"/>
  </r>
  <r>
    <x v="139"/>
    <s v="USA"/>
    <s v="US74736K1016"/>
    <s v="Annual"/>
    <x v="31"/>
    <s v="Management"/>
    <s v="G"/>
    <s v="Yes"/>
    <n v="2"/>
    <s v="Advisory Vote to Ratify Named Executive Officers' Compensation"/>
    <x v="1"/>
    <s v="For"/>
    <x v="0"/>
    <s v="Vesting of performance awards is less than three years. Lack of a clawback provision."/>
    <s v="Yes"/>
  </r>
  <r>
    <x v="139"/>
    <s v="USA"/>
    <s v="US74736K1016"/>
    <s v="Annual"/>
    <x v="31"/>
    <s v="Management"/>
    <s v="G"/>
    <s v="Yes"/>
    <n v="3"/>
    <s v="Ratify Ernst &amp; Young LLP as Auditors"/>
    <x v="2"/>
    <s v="For"/>
    <x v="1"/>
    <m/>
    <s v="No"/>
  </r>
  <r>
    <x v="139"/>
    <s v="USA"/>
    <s v="US74736K1016"/>
    <s v="Annual"/>
    <x v="31"/>
    <s v="Management"/>
    <s v="G"/>
    <s v="Yes"/>
    <s v="1a"/>
    <s v="Elect Director Ralph G. Quinsey"/>
    <x v="0"/>
    <s v="For"/>
    <x v="0"/>
    <s v="Lack of gender diversity."/>
    <s v="Yes"/>
  </r>
  <r>
    <x v="139"/>
    <s v="USA"/>
    <s v="US74736K1016"/>
    <s v="Annual"/>
    <x v="31"/>
    <s v="Management"/>
    <s v="G"/>
    <s v="Yes"/>
    <s v="1b"/>
    <s v="Elect Director Robert A. Bruggeworth"/>
    <x v="0"/>
    <s v="For"/>
    <x v="1"/>
    <m/>
    <s v="No"/>
  </r>
  <r>
    <x v="139"/>
    <s v="USA"/>
    <s v="US74736K1016"/>
    <s v="Annual"/>
    <x v="31"/>
    <s v="Management"/>
    <s v="G"/>
    <s v="Yes"/>
    <s v="1c"/>
    <s v="Elect Director Judy Bruner"/>
    <x v="0"/>
    <s v="For"/>
    <x v="1"/>
    <m/>
    <s v="No"/>
  </r>
  <r>
    <x v="139"/>
    <s v="USA"/>
    <s v="US74736K1016"/>
    <s v="Annual"/>
    <x v="31"/>
    <s v="Management"/>
    <s v="G"/>
    <s v="Yes"/>
    <s v="1d"/>
    <s v="Elect Director Jeffery R. Gardner"/>
    <x v="0"/>
    <s v="For"/>
    <x v="1"/>
    <m/>
    <s v="No"/>
  </r>
  <r>
    <x v="139"/>
    <s v="USA"/>
    <s v="US74736K1016"/>
    <s v="Annual"/>
    <x v="31"/>
    <s v="Management"/>
    <s v="G"/>
    <s v="Yes"/>
    <s v="1e"/>
    <s v="Elect Director John R. Harding"/>
    <x v="0"/>
    <s v="For"/>
    <x v="1"/>
    <m/>
    <s v="No"/>
  </r>
  <r>
    <x v="139"/>
    <s v="USA"/>
    <s v="US74736K1016"/>
    <s v="Annual"/>
    <x v="31"/>
    <s v="Management"/>
    <s v="G"/>
    <s v="Yes"/>
    <s v="1f"/>
    <s v="Elect Director David H. Y. Ho"/>
    <x v="0"/>
    <s v="For"/>
    <x v="1"/>
    <m/>
    <s v="No"/>
  </r>
  <r>
    <x v="139"/>
    <s v="USA"/>
    <s v="US74736K1016"/>
    <s v="Annual"/>
    <x v="31"/>
    <s v="Management"/>
    <s v="G"/>
    <s v="Yes"/>
    <s v="1g"/>
    <s v="Elect Director Roderick D. Nelson"/>
    <x v="0"/>
    <s v="For"/>
    <x v="1"/>
    <m/>
    <s v="No"/>
  </r>
  <r>
    <x v="139"/>
    <s v="USA"/>
    <s v="US74736K1016"/>
    <s v="Annual"/>
    <x v="31"/>
    <s v="Management"/>
    <s v="G"/>
    <s v="Yes"/>
    <s v="1h"/>
    <s v="Elect Director Walden C. Rhines"/>
    <x v="0"/>
    <s v="For"/>
    <x v="1"/>
    <m/>
    <s v="No"/>
  </r>
  <r>
    <x v="139"/>
    <s v="USA"/>
    <s v="US74736K1016"/>
    <s v="Annual"/>
    <x v="31"/>
    <s v="Management"/>
    <s v="G"/>
    <s v="Yes"/>
    <s v="1i"/>
    <s v="Elect Director Susan L. Spradley"/>
    <x v="0"/>
    <s v="For"/>
    <x v="1"/>
    <m/>
    <s v="No"/>
  </r>
  <r>
    <x v="140"/>
    <s v="Sweden"/>
    <s v="SE0000872095"/>
    <s v="Extraordinary Shareholders"/>
    <x v="31"/>
    <s v="Management"/>
    <s v="G"/>
    <s v="No"/>
    <n v="1"/>
    <s v="Open Meeting"/>
    <x v="1"/>
    <s v="Non voting"/>
    <x v="2"/>
    <m/>
    <s v="No"/>
  </r>
  <r>
    <x v="140"/>
    <s v="Sweden"/>
    <s v="SE0000872095"/>
    <s v="Extraordinary Shareholders"/>
    <x v="31"/>
    <s v="Management"/>
    <s v="G"/>
    <s v="Yes"/>
    <n v="2"/>
    <s v="Elect Chairman of Meeting"/>
    <x v="1"/>
    <s v="For"/>
    <x v="1"/>
    <m/>
    <s v="No"/>
  </r>
  <r>
    <x v="140"/>
    <s v="Sweden"/>
    <s v="SE0000872095"/>
    <s v="Extraordinary Shareholders"/>
    <x v="31"/>
    <s v="Management"/>
    <s v="G"/>
    <s v="Yes"/>
    <n v="3"/>
    <s v="Prepare and Approve List of Shareholders"/>
    <x v="1"/>
    <s v="For"/>
    <x v="1"/>
    <m/>
    <s v="No"/>
  </r>
  <r>
    <x v="140"/>
    <s v="Sweden"/>
    <s v="SE0000872095"/>
    <s v="Extraordinary Shareholders"/>
    <x v="31"/>
    <s v="Management"/>
    <s v="G"/>
    <s v="Yes"/>
    <n v="4"/>
    <s v="Approve Agenda of Meeting"/>
    <x v="1"/>
    <s v="For"/>
    <x v="1"/>
    <m/>
    <s v="No"/>
  </r>
  <r>
    <x v="140"/>
    <s v="Sweden"/>
    <s v="SE0000872095"/>
    <s v="Extraordinary Shareholders"/>
    <x v="31"/>
    <s v="Management"/>
    <s v="G"/>
    <s v="No"/>
    <n v="5"/>
    <s v="Designate Inspector(s) of Minutes of Meeting"/>
    <x v="1"/>
    <s v="Non voting"/>
    <x v="2"/>
    <m/>
    <s v="No"/>
  </r>
  <r>
    <x v="140"/>
    <s v="Sweden"/>
    <s v="SE0000872095"/>
    <s v="Extraordinary Shareholders"/>
    <x v="31"/>
    <s v="Management"/>
    <s v="G"/>
    <s v="Yes"/>
    <n v="6"/>
    <s v="Acknowledge Proper Convening of Meeting"/>
    <x v="1"/>
    <s v="For"/>
    <x v="1"/>
    <m/>
    <s v="No"/>
  </r>
  <r>
    <x v="140"/>
    <s v="Sweden"/>
    <s v="SE0000872095"/>
    <s v="Extraordinary Shareholders"/>
    <x v="31"/>
    <s v="Management"/>
    <s v="G"/>
    <s v="Yes"/>
    <n v="7"/>
    <s v="Approve Creation of SEK 6 Billion Pool of Capital with Preemptive Rights"/>
    <x v="1"/>
    <s v="For"/>
    <x v="1"/>
    <m/>
    <s v="No"/>
  </r>
  <r>
    <x v="140"/>
    <s v="Sweden"/>
    <s v="SE0000872095"/>
    <s v="Extraordinary Shareholders"/>
    <x v="31"/>
    <s v="Management"/>
    <s v="G"/>
    <s v="Yes"/>
    <n v="8"/>
    <s v="Approve Equity Plan Financing"/>
    <x v="1"/>
    <s v="For"/>
    <x v="1"/>
    <m/>
    <s v="No"/>
  </r>
  <r>
    <x v="140"/>
    <s v="Sweden"/>
    <s v="SE0000872095"/>
    <s v="Extraordinary Shareholders"/>
    <x v="31"/>
    <s v="Management"/>
    <s v="G"/>
    <s v="No"/>
    <n v="9"/>
    <s v="Close Meeting"/>
    <x v="1"/>
    <s v="Non voting"/>
    <x v="2"/>
    <m/>
    <s v="No"/>
  </r>
  <r>
    <x v="141"/>
    <s v="Israel"/>
    <s v="IL0006912120"/>
    <s v="Annual"/>
    <x v="32"/>
    <s v="Management"/>
    <s v="G"/>
    <s v="No"/>
    <n v="1"/>
    <s v="Discuss Financial Statements and the Report of the Board"/>
    <x v="3"/>
    <s v="Non voting"/>
    <x v="2"/>
    <m/>
    <s v="No"/>
  </r>
  <r>
    <x v="141"/>
    <s v="Israel"/>
    <s v="IL0006912120"/>
    <s v="Annual"/>
    <x v="32"/>
    <s v="Management"/>
    <s v="G"/>
    <s v="Yes"/>
    <n v="2"/>
    <s v="Reappoint Ziv Haft &amp; Co. and Somekh Chaikin as Joint Auditors and Authorize Board to Fix Their Remuneration"/>
    <x v="2"/>
    <s v="For"/>
    <x v="1"/>
    <m/>
    <s v="No"/>
  </r>
  <r>
    <x v="141"/>
    <s v="Israel"/>
    <s v="IL0006912120"/>
    <s v="Annual"/>
    <x v="32"/>
    <s v="Management"/>
    <s v="G"/>
    <s v="Yes"/>
    <n v="3.1"/>
    <s v="Reelect Aharon Abramovich as External Director"/>
    <x v="0"/>
    <s v="For"/>
    <x v="1"/>
    <m/>
    <s v="No"/>
  </r>
  <r>
    <x v="141"/>
    <s v="Israel"/>
    <s v="IL0006912120"/>
    <s v="Annual"/>
    <x v="32"/>
    <s v="Management"/>
    <s v="G"/>
    <s v="Yes"/>
    <n v="3.2"/>
    <s v="Elect Ofer Levy as External Director"/>
    <x v="0"/>
    <s v="For"/>
    <x v="1"/>
    <m/>
    <s v="No"/>
  </r>
  <r>
    <x v="141"/>
    <s v="Israel"/>
    <s v="IL0006912120"/>
    <s v="Annual"/>
    <x v="32"/>
    <s v="Management"/>
    <s v="G"/>
    <s v="Yes"/>
    <n v="3.3"/>
    <s v="Elect Amir Kushilevitz Ilan as External Director"/>
    <x v="0"/>
    <s v="For"/>
    <x v="3"/>
    <s v="Alternative candidate selected."/>
    <s v="Yes"/>
  </r>
  <r>
    <x v="141"/>
    <s v="Israel"/>
    <s v="IL0006912120"/>
    <s v="Annual"/>
    <x v="32"/>
    <s v="Management"/>
    <s v="G"/>
    <s v="Yes"/>
    <n v="4.0999999999999996"/>
    <s v="Reelect Iris Avner as External Director"/>
    <x v="0"/>
    <s v="For"/>
    <x v="1"/>
    <m/>
    <s v="No"/>
  </r>
  <r>
    <x v="141"/>
    <s v="Israel"/>
    <s v="IL0006912120"/>
    <s v="Annual"/>
    <x v="32"/>
    <s v="Management"/>
    <s v="G"/>
    <s v="Yes"/>
    <n v="4.2"/>
    <s v="Elect Shlomo Mor-Yosef as External Director"/>
    <x v="0"/>
    <s v="For"/>
    <x v="3"/>
    <s v="Alternative candidate selected."/>
    <s v="Yes"/>
  </r>
  <r>
    <x v="141"/>
    <s v="Israel"/>
    <s v="IL0006912120"/>
    <s v="Annual"/>
    <x v="32"/>
    <s v="Management"/>
    <s v="G"/>
    <s v="Yes"/>
    <n v="4.3"/>
    <s v="Elect Ari Pinto as External Director"/>
    <x v="0"/>
    <s v="For"/>
    <x v="1"/>
    <m/>
    <s v="No"/>
  </r>
  <r>
    <x v="141"/>
    <s v="Israel"/>
    <s v="IL0006912120"/>
    <s v="Annual"/>
    <x v="32"/>
    <s v="Management"/>
    <s v="G"/>
    <s v="Yes"/>
    <n v="4.4000000000000004"/>
    <s v="Elect Sigal Regev as External Director"/>
    <x v="0"/>
    <s v="For"/>
    <x v="1"/>
    <m/>
    <s v="No"/>
  </r>
  <r>
    <x v="141"/>
    <s v="Israel"/>
    <s v="IL0006912120"/>
    <s v="Annual"/>
    <x v="32"/>
    <s v="Management"/>
    <s v="G"/>
    <s v="Yes"/>
    <n v="5"/>
    <s v="Approve Employment Terms of Avraham Levi, CEO"/>
    <x v="1"/>
    <s v="For"/>
    <x v="1"/>
    <m/>
    <s v="No"/>
  </r>
  <r>
    <x v="141"/>
    <s v="Israel"/>
    <s v="IL0006912120"/>
    <s v="Annual"/>
    <x v="32"/>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141"/>
    <s v="Israel"/>
    <s v="IL0006912120"/>
    <s v="Annual"/>
    <x v="32"/>
    <s v="Management"/>
    <s v="G"/>
    <s v="Yes"/>
    <s v="B1"/>
    <s v="If you are an Interest Holder as defined in Section 1 of the Securities Law, 1968, vote FOR.  Otherwise, vote against."/>
    <x v="1"/>
    <s v="None"/>
    <x v="0"/>
    <m/>
    <s v="No"/>
  </r>
  <r>
    <x v="141"/>
    <s v="Israel"/>
    <s v="IL0006912120"/>
    <s v="Annual"/>
    <x v="32"/>
    <s v="Management"/>
    <s v="G"/>
    <s v="Yes"/>
    <s v="B2"/>
    <s v="If you are a Senior Officer as defined in Section 37(D) of the Securities Law, 1968, vote FOR. Otherwise, vote against."/>
    <x v="1"/>
    <s v="None"/>
    <x v="0"/>
    <m/>
    <s v="No"/>
  </r>
  <r>
    <x v="141"/>
    <s v="Israel"/>
    <s v="IL0006912120"/>
    <s v="Annual"/>
    <x v="32"/>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142"/>
    <s v="USA"/>
    <s v="US8326964058"/>
    <s v="Annual"/>
    <x v="32"/>
    <s v="Management"/>
    <s v="G"/>
    <s v="Yes"/>
    <n v="2"/>
    <s v="Ratify Ernst &amp; Young LLP as Auditors"/>
    <x v="2"/>
    <s v="For"/>
    <x v="1"/>
    <m/>
    <s v="No"/>
  </r>
  <r>
    <x v="142"/>
    <s v="USA"/>
    <s v="US8326964058"/>
    <s v="Annual"/>
    <x v="32"/>
    <s v="Management"/>
    <s v="G"/>
    <s v="Yes"/>
    <n v="3"/>
    <s v="Advisory Vote to Ratify Named Executive Officers' Compensation"/>
    <x v="1"/>
    <s v="For"/>
    <x v="1"/>
    <m/>
    <s v="No"/>
  </r>
  <r>
    <x v="142"/>
    <s v="USA"/>
    <s v="US8326964058"/>
    <s v="Annual"/>
    <x v="32"/>
    <s v="Management"/>
    <s v="G"/>
    <s v="Yes"/>
    <n v="4"/>
    <s v="Advisory Vote on Say on Pay Frequency"/>
    <x v="1"/>
    <s v="One Year"/>
    <x v="4"/>
    <m/>
    <s v="No"/>
  </r>
  <r>
    <x v="142"/>
    <s v="USA"/>
    <s v="US8326964058"/>
    <s v="Annual"/>
    <x v="32"/>
    <s v="Management"/>
    <s v="G"/>
    <s v="Yes"/>
    <s v="1a"/>
    <s v="Elect Director Mercedes Abramo"/>
    <x v="0"/>
    <s v="For"/>
    <x v="1"/>
    <m/>
    <s v="No"/>
  </r>
  <r>
    <x v="142"/>
    <s v="USA"/>
    <s v="US8326964058"/>
    <s v="Annual"/>
    <x v="32"/>
    <s v="Management"/>
    <s v="G"/>
    <s v="Yes"/>
    <s v="1b"/>
    <s v="Elect Director Tarang P. Amin"/>
    <x v="0"/>
    <s v="For"/>
    <x v="1"/>
    <m/>
    <s v="No"/>
  </r>
  <r>
    <x v="142"/>
    <s v="USA"/>
    <s v="US8326964058"/>
    <s v="Annual"/>
    <x v="32"/>
    <s v="Management"/>
    <s v="G"/>
    <s v="Yes"/>
    <s v="1c"/>
    <s v="Elect Director Susan E. Chapman-Hughes"/>
    <x v="0"/>
    <s v="For"/>
    <x v="1"/>
    <m/>
    <s v="No"/>
  </r>
  <r>
    <x v="142"/>
    <s v="USA"/>
    <s v="US8326964058"/>
    <s v="Annual"/>
    <x v="32"/>
    <s v="Management"/>
    <s v="G"/>
    <s v="Yes"/>
    <s v="1d"/>
    <s v="Elect Director Jay L. Henderson"/>
    <x v="0"/>
    <s v="For"/>
    <x v="1"/>
    <m/>
    <s v="No"/>
  </r>
  <r>
    <x v="142"/>
    <s v="USA"/>
    <s v="US8326964058"/>
    <s v="Annual"/>
    <x v="32"/>
    <s v="Management"/>
    <s v="G"/>
    <s v="Yes"/>
    <s v="1e"/>
    <s v="Elect Director Jonathan E. Johnson, III"/>
    <x v="0"/>
    <s v="For"/>
    <x v="1"/>
    <m/>
    <s v="No"/>
  </r>
  <r>
    <x v="142"/>
    <s v="USA"/>
    <s v="US8326964058"/>
    <s v="Annual"/>
    <x v="32"/>
    <s v="Management"/>
    <s v="G"/>
    <s v="Yes"/>
    <s v="1f"/>
    <s v="Elect Director Kirk L. Perry"/>
    <x v="0"/>
    <s v="For"/>
    <x v="1"/>
    <m/>
    <s v="No"/>
  </r>
  <r>
    <x v="142"/>
    <s v="USA"/>
    <s v="US8326964058"/>
    <s v="Annual"/>
    <x v="32"/>
    <s v="Management"/>
    <s v="G"/>
    <s v="Yes"/>
    <s v="1g"/>
    <s v="Elect Director Alex Shumate"/>
    <x v="0"/>
    <s v="For"/>
    <x v="0"/>
    <s v="We will not support the election of a Lead Director that we regard to be non-independent."/>
    <s v="Yes"/>
  </r>
  <r>
    <x v="142"/>
    <s v="USA"/>
    <s v="US8326964058"/>
    <s v="Annual"/>
    <x v="32"/>
    <s v="Management"/>
    <s v="G"/>
    <s v="Yes"/>
    <s v="1h"/>
    <s v="Elect Director Mark T. Smucker"/>
    <x v="0"/>
    <s v="For"/>
    <x v="0"/>
    <s v="Executive Chair without sufficient counterbalance."/>
    <s v="Yes"/>
  </r>
  <r>
    <x v="142"/>
    <s v="USA"/>
    <s v="US8326964058"/>
    <s v="Annual"/>
    <x v="32"/>
    <s v="Management"/>
    <s v="G"/>
    <s v="Yes"/>
    <s v="1i"/>
    <s v="Elect Director Jodi L. Taylor"/>
    <x v="0"/>
    <s v="For"/>
    <x v="1"/>
    <m/>
    <s v="No"/>
  </r>
  <r>
    <x v="142"/>
    <s v="USA"/>
    <s v="US8326964058"/>
    <s v="Annual"/>
    <x v="32"/>
    <s v="Management"/>
    <s v="G"/>
    <s v="Yes"/>
    <s v="1j"/>
    <s v="Elect Director Dawn C. Willoughby"/>
    <x v="0"/>
    <s v="For"/>
    <x v="1"/>
    <m/>
    <s v="No"/>
  </r>
  <r>
    <x v="143"/>
    <s v="Japan"/>
    <s v="JP3047490002"/>
    <s v="Special"/>
    <x v="33"/>
    <s v="Management"/>
    <s v="G"/>
    <s v="Yes"/>
    <n v="1"/>
    <s v="Amend Articles to Disclose Unitholder Meeting Materials on Internet"/>
    <x v="1"/>
    <s v="For"/>
    <x v="1"/>
    <m/>
    <s v="No"/>
  </r>
  <r>
    <x v="143"/>
    <s v="Japan"/>
    <s v="JP3047490002"/>
    <s v="Special"/>
    <x v="33"/>
    <s v="Management"/>
    <s v="G"/>
    <s v="Yes"/>
    <n v="2"/>
    <s v="Elect Executive Director Kashiwagi, Nobuhide"/>
    <x v="0"/>
    <s v="For"/>
    <x v="1"/>
    <m/>
    <s v="No"/>
  </r>
  <r>
    <x v="143"/>
    <s v="Japan"/>
    <s v="JP3047490002"/>
    <s v="Special"/>
    <x v="33"/>
    <s v="Management"/>
    <s v="G"/>
    <s v="Yes"/>
    <n v="3.1"/>
    <s v="Elect Alternate Executive Director Murayama, Kazuyuki"/>
    <x v="0"/>
    <s v="For"/>
    <x v="1"/>
    <m/>
    <s v="No"/>
  </r>
  <r>
    <x v="143"/>
    <s v="Japan"/>
    <s v="JP3047490002"/>
    <s v="Special"/>
    <x v="33"/>
    <s v="Management"/>
    <s v="G"/>
    <s v="Yes"/>
    <n v="3.2"/>
    <s v="Elect Alternate Executive Director Kamikawara, Manabu"/>
    <x v="0"/>
    <s v="For"/>
    <x v="1"/>
    <m/>
    <s v="No"/>
  </r>
  <r>
    <x v="143"/>
    <s v="Japan"/>
    <s v="JP3047490002"/>
    <s v="Special"/>
    <x v="33"/>
    <s v="Management"/>
    <s v="G"/>
    <s v="Yes"/>
    <n v="4.0999999999999996"/>
    <s v="Elect Supervisory Director Ariga, Yoshinori"/>
    <x v="0"/>
    <s v="For"/>
    <x v="1"/>
    <m/>
    <s v="No"/>
  </r>
  <r>
    <x v="143"/>
    <s v="Japan"/>
    <s v="JP3047490002"/>
    <s v="Special"/>
    <x v="33"/>
    <s v="Management"/>
    <s v="G"/>
    <s v="Yes"/>
    <n v="4.2"/>
    <s v="Elect Supervisory Director Takamatsu, Kazuhiko"/>
    <x v="0"/>
    <s v="For"/>
    <x v="1"/>
    <m/>
    <s v="No"/>
  </r>
  <r>
    <x v="143"/>
    <s v="Japan"/>
    <s v="JP3047490002"/>
    <s v="Special"/>
    <x v="33"/>
    <s v="Management"/>
    <s v="G"/>
    <s v="Yes"/>
    <n v="5"/>
    <s v="Elect Alternate Supervisory Director Inagaki, Natsuko"/>
    <x v="0"/>
    <s v="For"/>
    <x v="1"/>
    <m/>
    <s v="No"/>
  </r>
  <r>
    <x v="144"/>
    <s v="New Zealand"/>
    <s v="NZIFTE0003S3"/>
    <s v="Annual"/>
    <x v="33"/>
    <s v="Management"/>
    <s v="G"/>
    <s v="Yes"/>
    <n v="1"/>
    <s v="Elect Peter Springford as Director"/>
    <x v="0"/>
    <s v="For"/>
    <x v="1"/>
    <m/>
    <s v="No"/>
  </r>
  <r>
    <x v="144"/>
    <s v="New Zealand"/>
    <s v="NZIFTE0003S3"/>
    <s v="Annual"/>
    <x v="33"/>
    <s v="Management"/>
    <s v="G"/>
    <s v="Yes"/>
    <n v="2"/>
    <s v="Elect Anne Urlwin as Director"/>
    <x v="0"/>
    <s v="For"/>
    <x v="1"/>
    <m/>
    <s v="No"/>
  </r>
  <r>
    <x v="144"/>
    <s v="New Zealand"/>
    <s v="NZIFTE0003S3"/>
    <s v="Annual"/>
    <x v="33"/>
    <s v="Management"/>
    <s v="G"/>
    <s v="Yes"/>
    <n v="3"/>
    <s v="Approve Payment of FY2022 Incentive Fee by Share Issue (2022 Scrip Option) to Morrison &amp; Co Infrastructure Management Limited"/>
    <x v="1"/>
    <s v="For"/>
    <x v="1"/>
    <m/>
    <s v="No"/>
  </r>
  <r>
    <x v="144"/>
    <s v="New Zealand"/>
    <s v="NZIFTE0003S3"/>
    <s v="Annual"/>
    <x v="33"/>
    <s v="Management"/>
    <s v="G"/>
    <s v="Yes"/>
    <n v="4"/>
    <s v="Approve Payment of FY2023 Incentive Fee by Share Issue (2023 Scrip Option) to Morrison &amp; Co Infrastructure Management Limited"/>
    <x v="1"/>
    <s v="For"/>
    <x v="1"/>
    <m/>
    <s v="No"/>
  </r>
  <r>
    <x v="144"/>
    <s v="New Zealand"/>
    <s v="NZIFTE0003S3"/>
    <s v="Annual"/>
    <x v="33"/>
    <s v="Management"/>
    <s v="G"/>
    <s v="Yes"/>
    <n v="5"/>
    <s v="Approve the Increase in Maximum Aggregate Remuneration of Directors"/>
    <x v="0"/>
    <s v="For"/>
    <x v="0"/>
    <s v="Aggregate cap on non-executive pay is not adequately justified."/>
    <s v="Yes"/>
  </r>
  <r>
    <x v="144"/>
    <s v="New Zealand"/>
    <s v="NZIFTE0003S3"/>
    <s v="Annual"/>
    <x v="33"/>
    <s v="Management"/>
    <s v="G"/>
    <s v="Yes"/>
    <n v="6"/>
    <s v="Authorize Board to Fix Remuneration of the Auditors"/>
    <x v="2"/>
    <s v="For"/>
    <x v="1"/>
    <m/>
    <s v="No"/>
  </r>
  <r>
    <x v="145"/>
    <s v="China"/>
    <s v="CNE100000L63"/>
    <s v="Special"/>
    <x v="33"/>
    <s v="Management"/>
    <s v="G"/>
    <s v="Yes"/>
    <n v="1"/>
    <s v="Approve Issuance of H Class Shares and Listing in The Stock Exchange of Hong Kong Limited"/>
    <x v="1"/>
    <s v="For"/>
    <x v="1"/>
    <m/>
    <s v="No"/>
  </r>
  <r>
    <x v="145"/>
    <s v="China"/>
    <s v="CNE100000L63"/>
    <s v="Special"/>
    <x v="33"/>
    <s v="Management"/>
    <s v="G"/>
    <s v="Yes"/>
    <n v="2.1"/>
    <s v="Approve Share Type and Par Value"/>
    <x v="1"/>
    <s v="For"/>
    <x v="1"/>
    <m/>
    <s v="No"/>
  </r>
  <r>
    <x v="145"/>
    <s v="China"/>
    <s v="CNE100000L63"/>
    <s v="Special"/>
    <x v="33"/>
    <s v="Management"/>
    <s v="G"/>
    <s v="Yes"/>
    <n v="2.2000000000000002"/>
    <s v="Approve Issue Manner"/>
    <x v="1"/>
    <s v="For"/>
    <x v="1"/>
    <m/>
    <s v="No"/>
  </r>
  <r>
    <x v="145"/>
    <s v="China"/>
    <s v="CNE100000L63"/>
    <s v="Special"/>
    <x v="33"/>
    <s v="Management"/>
    <s v="G"/>
    <s v="Yes"/>
    <n v="2.2999999999999998"/>
    <s v="Approve Issue Size"/>
    <x v="1"/>
    <s v="For"/>
    <x v="1"/>
    <m/>
    <s v="No"/>
  </r>
  <r>
    <x v="145"/>
    <s v="China"/>
    <s v="CNE100000L63"/>
    <s v="Special"/>
    <x v="33"/>
    <s v="Management"/>
    <s v="G"/>
    <s v="Yes"/>
    <n v="2.4"/>
    <s v="Approve Target Subscribers"/>
    <x v="1"/>
    <s v="For"/>
    <x v="1"/>
    <m/>
    <s v="No"/>
  </r>
  <r>
    <x v="145"/>
    <s v="China"/>
    <s v="CNE100000L63"/>
    <s v="Special"/>
    <x v="33"/>
    <s v="Management"/>
    <s v="G"/>
    <s v="Yes"/>
    <n v="2.5"/>
    <s v="Approve Pricing Method"/>
    <x v="1"/>
    <s v="For"/>
    <x v="1"/>
    <m/>
    <s v="No"/>
  </r>
  <r>
    <x v="145"/>
    <s v="China"/>
    <s v="CNE100000L63"/>
    <s v="Special"/>
    <x v="33"/>
    <s v="Management"/>
    <s v="G"/>
    <s v="Yes"/>
    <n v="2.6"/>
    <s v="Approve Issue Time"/>
    <x v="1"/>
    <s v="For"/>
    <x v="1"/>
    <m/>
    <s v="No"/>
  </r>
  <r>
    <x v="145"/>
    <s v="China"/>
    <s v="CNE100000L63"/>
    <s v="Special"/>
    <x v="33"/>
    <s v="Management"/>
    <s v="G"/>
    <s v="Yes"/>
    <n v="2.7"/>
    <s v="Approve Issue Principle"/>
    <x v="1"/>
    <s v="For"/>
    <x v="1"/>
    <m/>
    <s v="No"/>
  </r>
  <r>
    <x v="145"/>
    <s v="China"/>
    <s v="CNE100000L63"/>
    <s v="Special"/>
    <x v="33"/>
    <s v="Management"/>
    <s v="G"/>
    <s v="Yes"/>
    <n v="3"/>
    <s v="Approve Conversion to an Overseas Fundraising Company"/>
    <x v="1"/>
    <s v="For"/>
    <x v="1"/>
    <m/>
    <s v="No"/>
  </r>
  <r>
    <x v="145"/>
    <s v="China"/>
    <s v="CNE100000L63"/>
    <s v="Special"/>
    <x v="33"/>
    <s v="Management"/>
    <s v="G"/>
    <s v="Yes"/>
    <n v="4"/>
    <s v="Approve Resolution Validity Period"/>
    <x v="1"/>
    <s v="For"/>
    <x v="1"/>
    <m/>
    <s v="No"/>
  </r>
  <r>
    <x v="145"/>
    <s v="China"/>
    <s v="CNE100000L63"/>
    <s v="Special"/>
    <x v="33"/>
    <s v="Management"/>
    <s v="G"/>
    <s v="Yes"/>
    <n v="5"/>
    <s v="Approve Authorization of Board to Handle All Related Matters"/>
    <x v="1"/>
    <s v="For"/>
    <x v="1"/>
    <m/>
    <s v="No"/>
  </r>
  <r>
    <x v="145"/>
    <s v="China"/>
    <s v="CNE100000L63"/>
    <s v="Special"/>
    <x v="33"/>
    <s v="Management"/>
    <s v="G"/>
    <s v="Yes"/>
    <n v="6"/>
    <s v="Approve Report on the Usage of Previously Raised Funds"/>
    <x v="3"/>
    <s v="For"/>
    <x v="1"/>
    <m/>
    <s v="No"/>
  </r>
  <r>
    <x v="145"/>
    <s v="China"/>
    <s v="CNE100000L63"/>
    <s v="Special"/>
    <x v="33"/>
    <s v="Management"/>
    <s v="G"/>
    <s v="Yes"/>
    <n v="7"/>
    <s v="Approve Usage Plan of Raised Funds"/>
    <x v="1"/>
    <s v="For"/>
    <x v="1"/>
    <m/>
    <s v="No"/>
  </r>
  <r>
    <x v="145"/>
    <s v="China"/>
    <s v="CNE100000L63"/>
    <s v="Special"/>
    <x v="33"/>
    <s v="Management"/>
    <s v="G"/>
    <s v="Yes"/>
    <n v="8"/>
    <s v="Approve Distribution Arrangement of Cumulative Earnings"/>
    <x v="1"/>
    <s v="For"/>
    <x v="1"/>
    <m/>
    <s v="No"/>
  </r>
  <r>
    <x v="145"/>
    <s v="China"/>
    <s v="CNE100000L63"/>
    <s v="Special"/>
    <x v="33"/>
    <s v="Management"/>
    <s v="G"/>
    <s v="Yes"/>
    <n v="9"/>
    <s v="Approve Amendments to Articles of Association and Relevant Rules of Procedure"/>
    <x v="1"/>
    <s v="For"/>
    <x v="1"/>
    <m/>
    <s v="No"/>
  </r>
  <r>
    <x v="145"/>
    <s v="China"/>
    <s v="CNE100000L63"/>
    <s v="Special"/>
    <x v="33"/>
    <s v="Management"/>
    <s v="G"/>
    <s v="Yes"/>
    <n v="10"/>
    <s v="Approve to Appoint Auditor"/>
    <x v="2"/>
    <s v="For"/>
    <x v="1"/>
    <m/>
    <s v="No"/>
  </r>
  <r>
    <x v="146"/>
    <s v="New Zealand"/>
    <s v="NZXROE0001S2"/>
    <s v="Annual"/>
    <x v="33"/>
    <s v="Management"/>
    <s v="G"/>
    <s v="Yes"/>
    <n v="1"/>
    <s v="Authorize Board to Fix Remuneration of the Auditors"/>
    <x v="2"/>
    <s v="For"/>
    <x v="1"/>
    <m/>
    <s v="No"/>
  </r>
  <r>
    <x v="146"/>
    <s v="New Zealand"/>
    <s v="NZXROE0001S2"/>
    <s v="Annual"/>
    <x v="33"/>
    <s v="Management"/>
    <s v="G"/>
    <s v="Yes"/>
    <n v="2"/>
    <s v="Elect Mark Cross as Director"/>
    <x v="0"/>
    <s v="For"/>
    <x v="1"/>
    <m/>
    <s v="No"/>
  </r>
  <r>
    <x v="146"/>
    <s v="New Zealand"/>
    <s v="NZXROE0001S2"/>
    <s v="Annual"/>
    <x v="33"/>
    <s v="Management"/>
    <s v="G"/>
    <s v="Yes"/>
    <n v="3"/>
    <s v="Elect Anjali Joshi as Director"/>
    <x v="0"/>
    <s v="For"/>
    <x v="1"/>
    <m/>
    <s v="No"/>
  </r>
  <r>
    <x v="146"/>
    <s v="New Zealand"/>
    <s v="NZXROE0001S2"/>
    <s v="Annual"/>
    <x v="33"/>
    <s v="Management"/>
    <s v="G"/>
    <s v="Yes"/>
    <n v="4"/>
    <s v="Approve Xero Limited USA Incentive Scheme"/>
    <x v="1"/>
    <s v="For"/>
    <x v="1"/>
    <m/>
    <s v="No"/>
  </r>
  <r>
    <x v="146"/>
    <s v="New Zealand"/>
    <s v="NZXROE0001S2"/>
    <s v="Annual"/>
    <x v="33"/>
    <s v="Management"/>
    <s v="G"/>
    <s v="Yes"/>
    <n v="5"/>
    <s v="Approve the Increase in Non-Executive Directors' Fee Cap"/>
    <x v="0"/>
    <s v="None"/>
    <x v="1"/>
    <m/>
    <s v="No"/>
  </r>
  <r>
    <x v="6"/>
    <s v="South Africa"/>
    <s v="ZAE000043485"/>
    <s v="Special"/>
    <x v="34"/>
    <s v="Management"/>
    <s v="G"/>
    <s v="Yes"/>
    <n v="1"/>
    <s v="Approve the AGAH Sale in Terms of Sections 112 and 115 of the Companies Act"/>
    <x v="1"/>
    <s v="For"/>
    <x v="1"/>
    <m/>
    <s v="No"/>
  </r>
  <r>
    <x v="6"/>
    <s v="South Africa"/>
    <s v="ZAE000043485"/>
    <s v="Special"/>
    <x v="34"/>
    <s v="Management"/>
    <s v="G"/>
    <s v="Yes"/>
    <n v="1"/>
    <s v="Authorise Ratification of Approved Resolutions"/>
    <x v="1"/>
    <s v="For"/>
    <x v="1"/>
    <m/>
    <s v="No"/>
  </r>
  <r>
    <x v="6"/>
    <s v="South Africa"/>
    <s v="ZAE000043485"/>
    <s v="Special"/>
    <x v="34"/>
    <s v="Management"/>
    <s v="G"/>
    <s v="Yes"/>
    <n v="2"/>
    <s v="Approve Scheme of Arrangement in Terms of Sections 114 and 115 of the Companies Act"/>
    <x v="1"/>
    <s v="For"/>
    <x v="1"/>
    <m/>
    <s v="No"/>
  </r>
  <r>
    <x v="6"/>
    <s v="South Africa"/>
    <s v="ZAE000043485"/>
    <s v="Special"/>
    <x v="34"/>
    <s v="Management"/>
    <s v="G"/>
    <s v="Yes"/>
    <n v="3"/>
    <s v="Approve Revocation of Special Resolution Number 1 and Special Resolution Number 2 if the Reorganisation Does Not Become Unconditional or is Not Continued"/>
    <x v="1"/>
    <s v="For"/>
    <x v="1"/>
    <m/>
    <s v="No"/>
  </r>
  <r>
    <x v="147"/>
    <s v="India"/>
    <s v="INE545U01014"/>
    <s v="Annual"/>
    <x v="34"/>
    <s v="Management"/>
    <s v="G"/>
    <s v="Yes"/>
    <n v="1"/>
    <s v="Accept Financial Statements and Statutory Reports"/>
    <x v="3"/>
    <s v="For"/>
    <x v="1"/>
    <m/>
    <s v="No"/>
  </r>
  <r>
    <x v="147"/>
    <s v="India"/>
    <s v="INE545U01014"/>
    <s v="Annual"/>
    <x v="34"/>
    <s v="Management"/>
    <s v="G"/>
    <s v="Yes"/>
    <n v="2"/>
    <s v="Approve Dividend"/>
    <x v="1"/>
    <s v="For"/>
    <x v="1"/>
    <m/>
    <s v="No"/>
  </r>
  <r>
    <x v="147"/>
    <s v="India"/>
    <s v="INE545U01014"/>
    <s v="Annual"/>
    <x v="34"/>
    <s v="Management"/>
    <s v="G"/>
    <s v="Yes"/>
    <n v="3"/>
    <s v="Reelect Divya Krishnan as Director"/>
    <x v="0"/>
    <s v="For"/>
    <x v="1"/>
    <m/>
    <s v="No"/>
  </r>
  <r>
    <x v="147"/>
    <s v="India"/>
    <s v="INE545U01014"/>
    <s v="Annual"/>
    <x v="34"/>
    <s v="Management"/>
    <s v="G"/>
    <s v="Yes"/>
    <n v="4"/>
    <s v="Approve Increase in Remuneration of the Joint Statutory Auditors"/>
    <x v="2"/>
    <s v="For"/>
    <x v="1"/>
    <m/>
    <s v="No"/>
  </r>
  <r>
    <x v="147"/>
    <s v="India"/>
    <s v="INE545U01014"/>
    <s v="Annual"/>
    <x v="34"/>
    <s v="Management"/>
    <s v="G"/>
    <s v="Yes"/>
    <n v="5"/>
    <s v="Reelect Suhail Chander as Director"/>
    <x v="0"/>
    <s v="For"/>
    <x v="1"/>
    <m/>
    <s v="No"/>
  </r>
  <r>
    <x v="147"/>
    <s v="India"/>
    <s v="INE545U01014"/>
    <s v="Annual"/>
    <x v="34"/>
    <s v="Management"/>
    <s v="G"/>
    <s v="Yes"/>
    <n v="6"/>
    <s v="Reelect Subrata Dutta Gupta as Director"/>
    <x v="0"/>
    <s v="For"/>
    <x v="1"/>
    <m/>
    <s v="No"/>
  </r>
  <r>
    <x v="147"/>
    <s v="India"/>
    <s v="INE545U01014"/>
    <s v="Annual"/>
    <x v="34"/>
    <s v="Management"/>
    <s v="G"/>
    <s v="Yes"/>
    <n v="7"/>
    <s v="Approve Payment of Remuneration to Chandra Shekhar Ghosh as Managing Director &amp; CEO"/>
    <x v="0"/>
    <s v="For"/>
    <x v="1"/>
    <m/>
    <s v="No"/>
  </r>
  <r>
    <x v="147"/>
    <s v="India"/>
    <s v="INE545U01014"/>
    <s v="Annual"/>
    <x v="34"/>
    <s v="Management"/>
    <s v="G"/>
    <s v="Yes"/>
    <n v="8"/>
    <s v="Approve Material Related Party Transactions with Promoter/Promoter Group Entities for Banking Transactions"/>
    <x v="1"/>
    <s v="For"/>
    <x v="1"/>
    <m/>
    <s v="No"/>
  </r>
  <r>
    <x v="72"/>
    <s v="India"/>
    <s v="INE628A01036"/>
    <s v="Annual"/>
    <x v="34"/>
    <s v="Management"/>
    <s v="G"/>
    <s v="Yes"/>
    <n v="1"/>
    <s v="Accept Standalone Financial Statements and Statutory Reports"/>
    <x v="3"/>
    <s v="For"/>
    <x v="1"/>
    <m/>
    <s v="No"/>
  </r>
  <r>
    <x v="72"/>
    <s v="India"/>
    <s v="INE628A01036"/>
    <s v="Annual"/>
    <x v="34"/>
    <s v="Management"/>
    <s v="G"/>
    <s v="Yes"/>
    <n v="2"/>
    <s v="Accept Consolidated Financial Statements and Statutory Reports"/>
    <x v="3"/>
    <s v="For"/>
    <x v="1"/>
    <m/>
    <s v="No"/>
  </r>
  <r>
    <x v="72"/>
    <s v="India"/>
    <s v="INE628A01036"/>
    <s v="Annual"/>
    <x v="34"/>
    <s v="Management"/>
    <s v="G"/>
    <s v="Yes"/>
    <n v="3"/>
    <s v="Approve Dividend"/>
    <x v="1"/>
    <s v="For"/>
    <x v="1"/>
    <m/>
    <s v="No"/>
  </r>
  <r>
    <x v="72"/>
    <s v="India"/>
    <s v="INE628A01036"/>
    <s v="Annual"/>
    <x v="34"/>
    <s v="Management"/>
    <s v="G"/>
    <s v="Yes"/>
    <n v="4"/>
    <s v="Reelect Jai Shroff as Director"/>
    <x v="0"/>
    <s v="For"/>
    <x v="1"/>
    <m/>
    <s v="No"/>
  </r>
  <r>
    <x v="72"/>
    <s v="India"/>
    <s v="INE628A01036"/>
    <s v="Annual"/>
    <x v="34"/>
    <s v="Management"/>
    <s v="G"/>
    <s v="Yes"/>
    <n v="5"/>
    <s v="Approve Remuneration of Cost Auditors"/>
    <x v="2"/>
    <s v="For"/>
    <x v="1"/>
    <m/>
    <s v="No"/>
  </r>
  <r>
    <x v="72"/>
    <s v="India"/>
    <s v="INE628A01036"/>
    <s v="Annual"/>
    <x v="34"/>
    <s v="Management"/>
    <s v="G"/>
    <s v="Yes"/>
    <n v="6"/>
    <s v="Reelect Usha Rao-Monari as Director"/>
    <x v="0"/>
    <s v="For"/>
    <x v="1"/>
    <m/>
    <s v="No"/>
  </r>
  <r>
    <x v="148"/>
    <s v="India"/>
    <s v="INE237A01028"/>
    <s v="Annual"/>
    <x v="35"/>
    <s v="Management"/>
    <s v="G"/>
    <s v="Yes"/>
    <n v="1"/>
    <s v="Accept Standalone Financial Statements and Statutory Reports"/>
    <x v="3"/>
    <s v="For"/>
    <x v="1"/>
    <m/>
    <s v="No"/>
  </r>
  <r>
    <x v="148"/>
    <s v="India"/>
    <s v="INE237A01028"/>
    <s v="Annual"/>
    <x v="35"/>
    <s v="Management"/>
    <s v="G"/>
    <s v="Yes"/>
    <n v="2"/>
    <s v="Accept Consolidated Financial Statements and Statutory Reports"/>
    <x v="3"/>
    <s v="For"/>
    <x v="1"/>
    <m/>
    <s v="No"/>
  </r>
  <r>
    <x v="148"/>
    <s v="India"/>
    <s v="INE237A01028"/>
    <s v="Annual"/>
    <x v="35"/>
    <s v="Management"/>
    <s v="G"/>
    <s v="Yes"/>
    <n v="3"/>
    <s v="Confirm Interim Dividend on Preference Shares"/>
    <x v="1"/>
    <s v="For"/>
    <x v="1"/>
    <m/>
    <s v="No"/>
  </r>
  <r>
    <x v="148"/>
    <s v="India"/>
    <s v="INE237A01028"/>
    <s v="Annual"/>
    <x v="35"/>
    <s v="Management"/>
    <s v="G"/>
    <s v="Yes"/>
    <n v="4"/>
    <s v="Declare Dividend"/>
    <x v="1"/>
    <s v="For"/>
    <x v="1"/>
    <m/>
    <s v="No"/>
  </r>
  <r>
    <x v="148"/>
    <s v="India"/>
    <s v="INE237A01028"/>
    <s v="Annual"/>
    <x v="35"/>
    <s v="Management"/>
    <s v="G"/>
    <s v="Yes"/>
    <n v="5"/>
    <s v="Reelect Dipak Gupta as Director"/>
    <x v="0"/>
    <s v="For"/>
    <x v="1"/>
    <m/>
    <s v="No"/>
  </r>
  <r>
    <x v="148"/>
    <s v="India"/>
    <s v="INE237A01028"/>
    <s v="Annual"/>
    <x v="35"/>
    <s v="Management"/>
    <s v="G"/>
    <s v="Yes"/>
    <n v="6"/>
    <s v="Reelect C. Jayaram as Director"/>
    <x v="0"/>
    <s v="For"/>
    <x v="0"/>
    <s v="Non-independent and the Remuneration Committee lacks sufficient independence. Non-independent and the Nomination Committee lacks sufficient independence."/>
    <s v="Yes"/>
  </r>
  <r>
    <x v="148"/>
    <s v="India"/>
    <s v="INE237A01028"/>
    <s v="Annual"/>
    <x v="35"/>
    <s v="Management"/>
    <s v="G"/>
    <s v="Yes"/>
    <n v="7"/>
    <s v="Authorize Board to Fix Remuneration of Joint Statutory Auditors"/>
    <x v="2"/>
    <s v="For"/>
    <x v="1"/>
    <m/>
    <s v="No"/>
  </r>
  <r>
    <x v="149"/>
    <s v="China"/>
    <s v="CNE100000F46"/>
    <s v="Special"/>
    <x v="36"/>
    <s v="Shareholder"/>
    <s v="G"/>
    <s v="Yes"/>
    <n v="1"/>
    <s v="Elect Shan Guangxiu as Non-independent Director"/>
    <x v="0"/>
    <s v="For"/>
    <x v="1"/>
    <m/>
    <s v="No"/>
  </r>
  <r>
    <x v="150"/>
    <s v="Japan"/>
    <s v="JP3298400007"/>
    <s v="Annual"/>
    <x v="37"/>
    <s v="Management"/>
    <s v="G"/>
    <s v="Yes"/>
    <n v="1.1000000000000001"/>
    <s v="Elect Director Yokoyama, Hideaki"/>
    <x v="0"/>
    <s v="For"/>
    <x v="1"/>
    <m/>
    <s v="No"/>
  </r>
  <r>
    <x v="150"/>
    <s v="Japan"/>
    <s v="JP3298400007"/>
    <s v="Annual"/>
    <x v="37"/>
    <s v="Management"/>
    <s v="G"/>
    <s v="Yes"/>
    <n v="1.2"/>
    <s v="Elect Director Shibata, Futoshi"/>
    <x v="0"/>
    <s v="For"/>
    <x v="1"/>
    <m/>
    <s v="No"/>
  </r>
  <r>
    <x v="150"/>
    <s v="Japan"/>
    <s v="JP3298400007"/>
    <s v="Annual"/>
    <x v="37"/>
    <s v="Management"/>
    <s v="G"/>
    <s v="Yes"/>
    <n v="1.3"/>
    <s v="Elect Director Uno, Yukitaka"/>
    <x v="0"/>
    <s v="For"/>
    <x v="1"/>
    <m/>
    <s v="No"/>
  </r>
  <r>
    <x v="150"/>
    <s v="Japan"/>
    <s v="JP3298400007"/>
    <s v="Annual"/>
    <x v="37"/>
    <s v="Management"/>
    <s v="G"/>
    <s v="Yes"/>
    <n v="2.1"/>
    <s v="Elect Director and Audit Committee Member Kosaka, Michiyoshi"/>
    <x v="0"/>
    <s v="For"/>
    <x v="1"/>
    <m/>
    <s v="No"/>
  </r>
  <r>
    <x v="150"/>
    <s v="Japan"/>
    <s v="JP3298400007"/>
    <s v="Annual"/>
    <x v="37"/>
    <s v="Management"/>
    <s v="G"/>
    <s v="Yes"/>
    <n v="2.2000000000000002"/>
    <s v="Elect Director and Audit Committee Member Watabe, Yuki"/>
    <x v="0"/>
    <s v="For"/>
    <x v="1"/>
    <m/>
    <s v="No"/>
  </r>
  <r>
    <x v="150"/>
    <s v="Japan"/>
    <s v="JP3298400007"/>
    <s v="Annual"/>
    <x v="37"/>
    <s v="Management"/>
    <s v="G"/>
    <s v="Yes"/>
    <n v="2.2999999999999998"/>
    <s v="Elect Director and Audit Committee Member Harada, Chiyoko"/>
    <x v="0"/>
    <s v="For"/>
    <x v="1"/>
    <m/>
    <s v="No"/>
  </r>
  <r>
    <x v="150"/>
    <s v="Japan"/>
    <s v="JP3298400007"/>
    <s v="Annual"/>
    <x v="37"/>
    <s v="Management"/>
    <s v="G"/>
    <s v="Yes"/>
    <n v="3"/>
    <s v="Elect Alternate Director and Audit Committee Member Ueta, Masao"/>
    <x v="0"/>
    <s v="For"/>
    <x v="1"/>
    <m/>
    <s v="No"/>
  </r>
  <r>
    <x v="150"/>
    <s v="Japan"/>
    <s v="JP3298400007"/>
    <s v="Annual"/>
    <x v="37"/>
    <s v="Management"/>
    <s v="G"/>
    <s v="Yes"/>
    <n v="4"/>
    <s v="Approve Restricted Stock Plan"/>
    <x v="1"/>
    <s v="For"/>
    <x v="0"/>
    <s v="Lacks performance conditions."/>
    <s v="Yes"/>
  </r>
  <r>
    <x v="151"/>
    <s v="India"/>
    <s v="INE860A01027"/>
    <s v="Annual"/>
    <x v="37"/>
    <s v="Management"/>
    <s v="G"/>
    <s v="Yes"/>
    <n v="1"/>
    <s v="Accept Financial Statements and Statutory Reports"/>
    <x v="3"/>
    <s v="For"/>
    <x v="1"/>
    <m/>
    <s v="No"/>
  </r>
  <r>
    <x v="151"/>
    <s v="India"/>
    <s v="INE860A01027"/>
    <s v="Annual"/>
    <x v="37"/>
    <s v="Management"/>
    <s v="G"/>
    <s v="Yes"/>
    <n v="2"/>
    <s v="Reelect Shikhar Malhotra as Director"/>
    <x v="0"/>
    <s v="For"/>
    <x v="1"/>
    <m/>
    <s v="No"/>
  </r>
  <r>
    <x v="152"/>
    <s v="India"/>
    <s v="INE038A01020"/>
    <s v="Annual"/>
    <x v="37"/>
    <s v="Management"/>
    <s v="G"/>
    <s v="Yes"/>
    <n v="1"/>
    <s v="Accept Financial Statements and Statutory Reports"/>
    <x v="3"/>
    <s v="For"/>
    <x v="1"/>
    <m/>
    <s v="No"/>
  </r>
  <r>
    <x v="152"/>
    <s v="India"/>
    <s v="INE038A01020"/>
    <s v="Annual"/>
    <x v="37"/>
    <s v="Management"/>
    <s v="G"/>
    <s v="Yes"/>
    <n v="2"/>
    <s v="Approve Dividend"/>
    <x v="1"/>
    <s v="For"/>
    <x v="1"/>
    <m/>
    <s v="No"/>
  </r>
  <r>
    <x v="152"/>
    <s v="India"/>
    <s v="INE038A01020"/>
    <s v="Annual"/>
    <x v="37"/>
    <s v="Management"/>
    <s v="G"/>
    <s v="Yes"/>
    <n v="3"/>
    <s v="Approve Revision of Remuneration of the Statutory Auditors"/>
    <x v="2"/>
    <s v="For"/>
    <x v="1"/>
    <m/>
    <s v="No"/>
  </r>
  <r>
    <x v="152"/>
    <s v="India"/>
    <s v="INE038A01020"/>
    <s v="Annual"/>
    <x v="37"/>
    <s v="Management"/>
    <s v="G"/>
    <s v="Yes"/>
    <n v="4"/>
    <s v="Reelect Rajashree Birla as Director"/>
    <x v="0"/>
    <s v="For"/>
    <x v="0"/>
    <s v="Director is considered overboarded."/>
    <s v="Yes"/>
  </r>
  <r>
    <x v="152"/>
    <s v="India"/>
    <s v="INE038A01020"/>
    <s v="Annual"/>
    <x v="37"/>
    <s v="Management"/>
    <s v="G"/>
    <s v="Yes"/>
    <n v="5"/>
    <s v="Approve Remuneration of Cost Auditors"/>
    <x v="2"/>
    <s v="For"/>
    <x v="1"/>
    <m/>
    <s v="No"/>
  </r>
  <r>
    <x v="152"/>
    <s v="India"/>
    <s v="INE038A01020"/>
    <s v="Annual"/>
    <x v="37"/>
    <s v="Management"/>
    <s v="G"/>
    <s v="Yes"/>
    <n v="6"/>
    <s v="Approve Reappointment and Remuneration of Kumar Maheswari as Whole-Time Director"/>
    <x v="0"/>
    <s v="For"/>
    <x v="1"/>
    <m/>
    <s v="No"/>
  </r>
  <r>
    <x v="152"/>
    <s v="India"/>
    <s v="INE038A01020"/>
    <s v="Annual"/>
    <x v="37"/>
    <s v="Management"/>
    <s v="G"/>
    <s v="Yes"/>
    <n v="7"/>
    <s v="Approve Change in Place of Keeping and Inspection of Register and Index of Members"/>
    <x v="1"/>
    <s v="For"/>
    <x v="1"/>
    <m/>
    <s v="No"/>
  </r>
  <r>
    <x v="153"/>
    <s v="Japan"/>
    <s v="JP3046270009"/>
    <s v="Special"/>
    <x v="37"/>
    <s v="Management"/>
    <s v="G"/>
    <s v="Yes"/>
    <n v="1"/>
    <s v="Approve Merger Agreement with Kenedix Residential Next Investment Corp. and Kenedix Retail REIT Corp."/>
    <x v="1"/>
    <s v="For"/>
    <x v="1"/>
    <m/>
    <s v="No"/>
  </r>
  <r>
    <x v="153"/>
    <s v="Japan"/>
    <s v="JP3046270009"/>
    <s v="Special"/>
    <x v="37"/>
    <s v="Management"/>
    <s v="G"/>
    <s v="Yes"/>
    <n v="2"/>
    <s v="Amend Articles to Change REIT Name - Increase Authorized Capital - Amend Provisions on Deemed Approval System - Amend Compensation to Audit Firm - Amend Limits for Borrowings and Investment Corporation Bonds - Amend Asset Management Compensation"/>
    <x v="2"/>
    <s v="For"/>
    <x v="1"/>
    <m/>
    <s v="No"/>
  </r>
  <r>
    <x v="153"/>
    <s v="Japan"/>
    <s v="JP3046270009"/>
    <s v="Special"/>
    <x v="37"/>
    <s v="Management"/>
    <s v="G"/>
    <s v="Yes"/>
    <n v="3"/>
    <s v="Elect Executive Director Momoi, Hiroaki"/>
    <x v="0"/>
    <s v="For"/>
    <x v="1"/>
    <m/>
    <s v="No"/>
  </r>
  <r>
    <x v="153"/>
    <s v="Japan"/>
    <s v="JP3046270009"/>
    <s v="Special"/>
    <x v="37"/>
    <s v="Management"/>
    <s v="G"/>
    <s v="Yes"/>
    <n v="4"/>
    <s v="Elect Alternate Executive Director Watanabe, Moyuru"/>
    <x v="0"/>
    <s v="For"/>
    <x v="1"/>
    <m/>
    <s v="No"/>
  </r>
  <r>
    <x v="153"/>
    <s v="Japan"/>
    <s v="JP3046270009"/>
    <s v="Special"/>
    <x v="37"/>
    <s v="Management"/>
    <s v="G"/>
    <s v="Yes"/>
    <n v="5.0999999999999996"/>
    <s v="Elect Supervisory Director Tokuma, Akiko"/>
    <x v="0"/>
    <s v="For"/>
    <x v="1"/>
    <m/>
    <s v="No"/>
  </r>
  <r>
    <x v="153"/>
    <s v="Japan"/>
    <s v="JP3046270009"/>
    <s v="Special"/>
    <x v="37"/>
    <s v="Management"/>
    <s v="G"/>
    <s v="Yes"/>
    <n v="5.2"/>
    <s v="Elect Supervisory Director Utsunomiya, Osamu"/>
    <x v="0"/>
    <s v="For"/>
    <x v="1"/>
    <m/>
    <s v="No"/>
  </r>
  <r>
    <x v="153"/>
    <s v="Japan"/>
    <s v="JP3046270009"/>
    <s v="Special"/>
    <x v="37"/>
    <s v="Management"/>
    <s v="G"/>
    <s v="Yes"/>
    <n v="5.3"/>
    <s v="Elect Supervisory Director Yamakawa, Akiko"/>
    <x v="0"/>
    <s v="For"/>
    <x v="1"/>
    <m/>
    <s v="No"/>
  </r>
  <r>
    <x v="153"/>
    <s v="Japan"/>
    <s v="JP3046270009"/>
    <s v="Special"/>
    <x v="37"/>
    <s v="Management"/>
    <s v="G"/>
    <s v="Yes"/>
    <n v="5.4"/>
    <s v="Elect Supervisory Director Yamanaka, Satoru"/>
    <x v="0"/>
    <s v="For"/>
    <x v="1"/>
    <m/>
    <s v="No"/>
  </r>
  <r>
    <x v="154"/>
    <s v="USA"/>
    <s v="US5950171042"/>
    <s v="Annual"/>
    <x v="37"/>
    <s v="Management"/>
    <s v="G"/>
    <s v="Yes"/>
    <n v="1.1000000000000001"/>
    <s v="Elect Director Matthew W. Chapman"/>
    <x v="0"/>
    <s v="For"/>
    <x v="0"/>
    <s v="Non-independent candidate and historic concerns over Board independence. Chair of Audit Committee is non-independent."/>
    <s v="Yes"/>
  </r>
  <r>
    <x v="154"/>
    <s v="USA"/>
    <s v="US5950171042"/>
    <s v="Annual"/>
    <x v="37"/>
    <s v="Management"/>
    <s v="G"/>
    <s v="Yes"/>
    <n v="1.2"/>
    <s v="Elect Director Karlton D. Johnson"/>
    <x v="0"/>
    <s v="For"/>
    <x v="1"/>
    <m/>
    <s v="No"/>
  </r>
  <r>
    <x v="154"/>
    <s v="USA"/>
    <s v="US5950171042"/>
    <s v="Annual"/>
    <x v="37"/>
    <s v="Management"/>
    <s v="G"/>
    <s v="Yes"/>
    <n v="1.3"/>
    <s v="Elect Director Wade F. Meyercord"/>
    <x v="0"/>
    <s v="For"/>
    <x v="0"/>
    <s v="Non-independent candidate and historic concerns over Board independence. We will not support the election of a Lead Director that we regard to be non-independent."/>
    <s v="Yes"/>
  </r>
  <r>
    <x v="154"/>
    <s v="USA"/>
    <s v="US5950171042"/>
    <s v="Annual"/>
    <x v="37"/>
    <s v="Management"/>
    <s v="G"/>
    <s v="Yes"/>
    <n v="1.4"/>
    <s v="Elect Director Ganesh Moorthy"/>
    <x v="0"/>
    <s v="For"/>
    <x v="1"/>
    <m/>
    <s v="No"/>
  </r>
  <r>
    <x v="154"/>
    <s v="USA"/>
    <s v="US5950171042"/>
    <s v="Annual"/>
    <x v="37"/>
    <s v="Management"/>
    <s v="G"/>
    <s v="Yes"/>
    <n v="1.5"/>
    <s v="Elect Director Robert A. Rango"/>
    <x v="0"/>
    <s v="For"/>
    <x v="1"/>
    <m/>
    <s v="No"/>
  </r>
  <r>
    <x v="154"/>
    <s v="USA"/>
    <s v="US5950171042"/>
    <s v="Annual"/>
    <x v="37"/>
    <s v="Management"/>
    <s v="G"/>
    <s v="Yes"/>
    <n v="1.6"/>
    <s v="Elect Director Karen M. Rapp"/>
    <x v="0"/>
    <s v="For"/>
    <x v="0"/>
    <s v="Board not sufficiently independent. Lack of gender diversity."/>
    <s v="Yes"/>
  </r>
  <r>
    <x v="154"/>
    <s v="USA"/>
    <s v="US5950171042"/>
    <s v="Annual"/>
    <x v="37"/>
    <s v="Management"/>
    <s v="G"/>
    <s v="Yes"/>
    <n v="1.7"/>
    <s v="Elect Director Steve Sanghi"/>
    <x v="0"/>
    <s v="For"/>
    <x v="0"/>
    <s v="Executive Chair without sufficient counterbalance."/>
    <s v="Yes"/>
  </r>
  <r>
    <x v="154"/>
    <s v="USA"/>
    <s v="US5950171042"/>
    <s v="Annual"/>
    <x v="37"/>
    <s v="Management"/>
    <s v="G"/>
    <s v="Yes"/>
    <n v="2"/>
    <s v="Amend Qualified Employee Stock Purchase Plan"/>
    <x v="1"/>
    <s v="For"/>
    <x v="1"/>
    <m/>
    <s v="No"/>
  </r>
  <r>
    <x v="154"/>
    <s v="USA"/>
    <s v="US5950171042"/>
    <s v="Annual"/>
    <x v="37"/>
    <s v="Management"/>
    <s v="G"/>
    <s v="Yes"/>
    <n v="3"/>
    <s v="Approve Nonqualified Employee Stock Purchase Plan"/>
    <x v="1"/>
    <s v="For"/>
    <x v="1"/>
    <m/>
    <s v="No"/>
  </r>
  <r>
    <x v="154"/>
    <s v="USA"/>
    <s v="US5950171042"/>
    <s v="Annual"/>
    <x v="37"/>
    <s v="Management"/>
    <s v="G"/>
    <s v="Yes"/>
    <n v="4"/>
    <s v="Ratify Ernst &amp; Young LLP as Auditors"/>
    <x v="2"/>
    <s v="For"/>
    <x v="1"/>
    <m/>
    <s v="No"/>
  </r>
  <r>
    <x v="154"/>
    <s v="USA"/>
    <s v="US5950171042"/>
    <s v="Annual"/>
    <x v="37"/>
    <s v="Management"/>
    <s v="G"/>
    <s v="Yes"/>
    <n v="5"/>
    <s v="Advisory Vote to Ratify Named Executive Officers' Compensation"/>
    <x v="1"/>
    <s v="For"/>
    <x v="0"/>
    <s v="Lack of a clawback provision."/>
    <s v="Yes"/>
  </r>
  <r>
    <x v="154"/>
    <s v="USA"/>
    <s v="US5950171042"/>
    <s v="Annual"/>
    <x v="37"/>
    <s v="Management"/>
    <s v="G"/>
    <s v="Yes"/>
    <n v="6"/>
    <s v="Advisory Vote on Say on Pay Frequency"/>
    <x v="1"/>
    <s v="One Year"/>
    <x v="4"/>
    <m/>
    <s v="No"/>
  </r>
  <r>
    <x v="154"/>
    <s v="USA"/>
    <s v="US5950171042"/>
    <s v="Annual"/>
    <x v="37"/>
    <s v="Shareholder"/>
    <s v="S"/>
    <s v="Yes"/>
    <n v="7"/>
    <s v="Report on Due Diligence Efforts to Trace End-User Misuse of Company Products"/>
    <x v="3"/>
    <s v="Against"/>
    <x v="0"/>
    <m/>
    <s v="No"/>
  </r>
  <r>
    <x v="155"/>
    <s v="Cayman Islands"/>
    <s v="KYG9431R1039"/>
    <s v="Annual"/>
    <x v="37"/>
    <s v="Management"/>
    <s v="G"/>
    <s v="Yes"/>
    <n v="1"/>
    <s v="Accept Financial Statements and Statutory Reports"/>
    <x v="3"/>
    <s v="For"/>
    <x v="1"/>
    <m/>
    <s v="No"/>
  </r>
  <r>
    <x v="155"/>
    <s v="Cayman Islands"/>
    <s v="KYG9431R1039"/>
    <s v="Annual"/>
    <x v="37"/>
    <s v="Management"/>
    <s v="G"/>
    <s v="Yes"/>
    <n v="2"/>
    <s v="Approve Final Dividend"/>
    <x v="1"/>
    <s v="For"/>
    <x v="1"/>
    <m/>
    <s v="No"/>
  </r>
  <r>
    <x v="155"/>
    <s v="Cayman Islands"/>
    <s v="KYG9431R1039"/>
    <s v="Annual"/>
    <x v="37"/>
    <s v="Management"/>
    <s v="G"/>
    <s v="Yes"/>
    <n v="4"/>
    <s v="Approve Ernst &amp; Young as Auditors and Authorize Board to Fix Their Remuneration"/>
    <x v="2"/>
    <s v="For"/>
    <x v="1"/>
    <m/>
    <s v="No"/>
  </r>
  <r>
    <x v="155"/>
    <s v="Cayman Islands"/>
    <s v="KYG9431R1039"/>
    <s v="Annual"/>
    <x v="37"/>
    <s v="Management"/>
    <s v="G"/>
    <s v="Yes"/>
    <n v="5"/>
    <s v="Authorize Repurchase of Issued Share Capital"/>
    <x v="1"/>
    <s v="For"/>
    <x v="1"/>
    <m/>
    <s v="No"/>
  </r>
  <r>
    <x v="155"/>
    <s v="Cayman Islands"/>
    <s v="KYG9431R1039"/>
    <s v="Annual"/>
    <x v="37"/>
    <s v="Management"/>
    <s v="G"/>
    <s v="Yes"/>
    <n v="6"/>
    <s v="Approve Issuance of Equity or Equity-Linked Securities without Preemptive Rights"/>
    <x v="1"/>
    <s v="For"/>
    <x v="0"/>
    <s v="Share issuances without pre-emption rights exceeding 10% of issued share capital are deemed overly dilutive."/>
    <s v="Yes"/>
  </r>
  <r>
    <x v="155"/>
    <s v="Cayman Islands"/>
    <s v="KYG9431R1039"/>
    <s v="Annual"/>
    <x v="37"/>
    <s v="Management"/>
    <s v="G"/>
    <s v="Yes"/>
    <n v="7"/>
    <s v="Authorize Reissuance of Repurchased Shares"/>
    <x v="1"/>
    <s v="For"/>
    <x v="1"/>
    <m/>
    <s v="No"/>
  </r>
  <r>
    <x v="155"/>
    <s v="Cayman Islands"/>
    <s v="KYG9431R1039"/>
    <s v="Annual"/>
    <x v="37"/>
    <s v="Management"/>
    <s v="G"/>
    <s v="Yes"/>
    <s v="3a1"/>
    <s v="Elect Tsai Wang-Chia as Director"/>
    <x v="0"/>
    <s v="For"/>
    <x v="1"/>
    <m/>
    <s v="No"/>
  </r>
  <r>
    <x v="155"/>
    <s v="Cayman Islands"/>
    <s v="KYG9431R1039"/>
    <s v="Annual"/>
    <x v="37"/>
    <s v="Management"/>
    <s v="G"/>
    <s v="Yes"/>
    <s v="3a2"/>
    <s v="Elect Hsieh Tien-Jen as Director"/>
    <x v="0"/>
    <s v="For"/>
    <x v="1"/>
    <m/>
    <s v="No"/>
  </r>
  <r>
    <x v="155"/>
    <s v="Cayman Islands"/>
    <s v="KYG9431R1039"/>
    <s v="Annual"/>
    <x v="37"/>
    <s v="Management"/>
    <s v="G"/>
    <s v="Yes"/>
    <s v="3a3"/>
    <s v="Elect Lee Kwok Ming as Director"/>
    <x v="0"/>
    <s v="For"/>
    <x v="1"/>
    <m/>
    <s v="No"/>
  </r>
  <r>
    <x v="155"/>
    <s v="Cayman Islands"/>
    <s v="KYG9431R1039"/>
    <s v="Annual"/>
    <x v="37"/>
    <s v="Management"/>
    <s v="G"/>
    <s v="Yes"/>
    <s v="3a4"/>
    <s v="Elect Pan Chih-Chiang as Director"/>
    <x v="0"/>
    <s v="For"/>
    <x v="1"/>
    <m/>
    <s v="No"/>
  </r>
  <r>
    <x v="155"/>
    <s v="Cayman Islands"/>
    <s v="KYG9431R1039"/>
    <s v="Annual"/>
    <x v="37"/>
    <s v="Management"/>
    <s v="G"/>
    <s v="Yes"/>
    <s v="3b"/>
    <s v="Authorize Board to Fix Remuneration of Directors"/>
    <x v="0"/>
    <s v="For"/>
    <x v="1"/>
    <m/>
    <s v="No"/>
  </r>
  <r>
    <x v="156"/>
    <s v="Bermuda"/>
    <s v="BMG2109G1033"/>
    <s v="Annual"/>
    <x v="38"/>
    <s v="Management"/>
    <s v="G"/>
    <s v="Yes"/>
    <n v="1"/>
    <s v="Accept Financial Statements and Statutory Reports"/>
    <x v="3"/>
    <s v="For"/>
    <x v="1"/>
    <m/>
    <s v="No"/>
  </r>
  <r>
    <x v="156"/>
    <s v="Bermuda"/>
    <s v="BMG2109G1033"/>
    <s v="Annual"/>
    <x v="38"/>
    <s v="Management"/>
    <s v="G"/>
    <s v="Yes"/>
    <n v="2"/>
    <s v="Approve Final Dividend"/>
    <x v="1"/>
    <s v="For"/>
    <x v="1"/>
    <m/>
    <s v="No"/>
  </r>
  <r>
    <x v="156"/>
    <s v="Bermuda"/>
    <s v="BMG2109G1033"/>
    <s v="Annual"/>
    <x v="38"/>
    <s v="Management"/>
    <s v="G"/>
    <s v="Yes"/>
    <n v="4"/>
    <s v="Approve Deloitte Touche Tohmatsu as Auditors and Authorize Board to Fix Their Remuneration"/>
    <x v="2"/>
    <s v="For"/>
    <x v="1"/>
    <m/>
    <s v="No"/>
  </r>
  <r>
    <x v="156"/>
    <s v="Bermuda"/>
    <s v="BMG2109G1033"/>
    <s v="Annual"/>
    <x v="38"/>
    <s v="Management"/>
    <s v="G"/>
    <s v="Yes"/>
    <n v="5"/>
    <s v="Authorize Repurchase of Issued Share Capital"/>
    <x v="1"/>
    <s v="For"/>
    <x v="1"/>
    <m/>
    <s v="No"/>
  </r>
  <r>
    <x v="156"/>
    <s v="Bermuda"/>
    <s v="BMG2109G1033"/>
    <s v="Annual"/>
    <x v="38"/>
    <s v="Management"/>
    <s v="G"/>
    <s v="Yes"/>
    <n v="6"/>
    <s v="Approve Issuance of Equity or Equity-Linked Securities without Preemptive Rights"/>
    <x v="1"/>
    <s v="For"/>
    <x v="1"/>
    <m/>
    <s v="No"/>
  </r>
  <r>
    <x v="156"/>
    <s v="Bermuda"/>
    <s v="BMG2109G1033"/>
    <s v="Annual"/>
    <x v="38"/>
    <s v="Management"/>
    <s v="G"/>
    <s v="Yes"/>
    <n v="7"/>
    <s v="Authorize Reissuance of Repurchased Shares"/>
    <x v="1"/>
    <s v="For"/>
    <x v="0"/>
    <s v="Share issuances without pre-emption rights exceeding 10% of issued share capital are deemed overly dilutive."/>
    <s v="Yes"/>
  </r>
  <r>
    <x v="156"/>
    <s v="Bermuda"/>
    <s v="BMG2109G1033"/>
    <s v="Annual"/>
    <x v="38"/>
    <s v="Management"/>
    <s v="G"/>
    <s v="Yes"/>
    <n v="8"/>
    <s v="Adopt New Share Option Scheme, Termination of 2013 Share Option Scheme and Related Transactions"/>
    <x v="1"/>
    <s v="For"/>
    <x v="0"/>
    <s v="Dilution/discount applied is concerning._x0009_ LTIP lacks disclosure."/>
    <s v="Yes"/>
  </r>
  <r>
    <x v="156"/>
    <s v="Bermuda"/>
    <s v="BMG2109G1033"/>
    <s v="Annual"/>
    <x v="38"/>
    <s v="Management"/>
    <s v="G"/>
    <s v="Yes"/>
    <n v="9"/>
    <s v="Adopt Scheme Mandate Limit and Related Transactions"/>
    <x v="1"/>
    <s v="For"/>
    <x v="0"/>
    <s v="Dilution/discount applied is concerning._x0009_ LTIP lacks disclosure."/>
    <s v="Yes"/>
  </r>
  <r>
    <x v="156"/>
    <s v="Bermuda"/>
    <s v="BMG2109G1033"/>
    <s v="Annual"/>
    <x v="38"/>
    <s v="Management"/>
    <s v="G"/>
    <s v="Yes"/>
    <n v="10"/>
    <s v="Adopt Service Provider Sublimit"/>
    <x v="1"/>
    <s v="For"/>
    <x v="0"/>
    <s v="Dilution/discount applied is concerning._x0009_ LTIP lacks disclosure."/>
    <s v="Yes"/>
  </r>
  <r>
    <x v="156"/>
    <s v="Bermuda"/>
    <s v="BMG2109G1033"/>
    <s v="Annual"/>
    <x v="38"/>
    <s v="Management"/>
    <s v="G"/>
    <s v="Yes"/>
    <s v="3a1"/>
    <s v="Elect Liu Ming Hui as Director"/>
    <x v="0"/>
    <s v="For"/>
    <x v="0"/>
    <s v="Board not sufficiently independent. Executive Director and the Nomination Committee lacks sufficient independence. Lack of gender diversity."/>
    <s v="Yes"/>
  </r>
  <r>
    <x v="156"/>
    <s v="Bermuda"/>
    <s v="BMG2109G1033"/>
    <s v="Annual"/>
    <x v="38"/>
    <s v="Management"/>
    <s v="G"/>
    <s v="Yes"/>
    <s v="3a2"/>
    <s v="Elect Liu Chang as Director"/>
    <x v="0"/>
    <s v="For"/>
    <x v="1"/>
    <m/>
    <s v="No"/>
  </r>
  <r>
    <x v="156"/>
    <s v="Bermuda"/>
    <s v="BMG2109G1033"/>
    <s v="Annual"/>
    <x v="38"/>
    <s v="Management"/>
    <s v="G"/>
    <s v="Yes"/>
    <s v="3a3"/>
    <s v="Elect Mahesh Vishwanathan Iyer as Director"/>
    <x v="0"/>
    <s v="For"/>
    <x v="0"/>
    <s v="Director is considered overboarded. Non-independent candidate and historic concerns over Board independence. Poor unexplained attendance for past two years."/>
    <s v="Yes"/>
  </r>
  <r>
    <x v="156"/>
    <s v="Bermuda"/>
    <s v="BMG2109G1033"/>
    <s v="Annual"/>
    <x v="38"/>
    <s v="Management"/>
    <s v="G"/>
    <s v="Yes"/>
    <s v="3a4"/>
    <s v="Elect Zhao Yuhua as Director"/>
    <x v="0"/>
    <s v="For"/>
    <x v="0"/>
    <s v="Chair of Audit Committee is non-independent. Non-independent and Audit Committee lacks sufficient independence. Non-independent and the Nomination Committee lacks sufficient independence. Non-independent candidate and historic concerns over Board independence."/>
    <s v="Yes"/>
  </r>
  <r>
    <x v="156"/>
    <s v="Bermuda"/>
    <s v="BMG2109G1033"/>
    <s v="Annual"/>
    <x v="38"/>
    <s v="Management"/>
    <s v="G"/>
    <s v="Yes"/>
    <s v="3a5"/>
    <s v="Elect Zhang Ling as Director"/>
    <x v="0"/>
    <s v="For"/>
    <x v="1"/>
    <m/>
    <s v="No"/>
  </r>
  <r>
    <x v="156"/>
    <s v="Bermuda"/>
    <s v="BMG2109G1033"/>
    <s v="Annual"/>
    <x v="38"/>
    <s v="Management"/>
    <s v="G"/>
    <s v="Yes"/>
    <s v="3b"/>
    <s v="Authorize Board to Fix Remuneration of Directors"/>
    <x v="0"/>
    <s v="For"/>
    <x v="1"/>
    <m/>
    <s v="No"/>
  </r>
  <r>
    <x v="157"/>
    <s v="India"/>
    <s v="INE066A01021"/>
    <s v="Annual"/>
    <x v="38"/>
    <s v="Management"/>
    <s v="G"/>
    <s v="Yes"/>
    <n v="1"/>
    <s v="Accept Financial Statements and Statutory Reports"/>
    <x v="3"/>
    <s v="For"/>
    <x v="1"/>
    <m/>
    <s v="No"/>
  </r>
  <r>
    <x v="157"/>
    <s v="India"/>
    <s v="INE066A01021"/>
    <s v="Annual"/>
    <x v="38"/>
    <s v="Management"/>
    <s v="G"/>
    <s v="Yes"/>
    <n v="2"/>
    <s v="Approve Dividend"/>
    <x v="1"/>
    <s v="For"/>
    <x v="1"/>
    <m/>
    <s v="No"/>
  </r>
  <r>
    <x v="157"/>
    <s v="India"/>
    <s v="INE066A01021"/>
    <s v="Annual"/>
    <x v="38"/>
    <s v="Management"/>
    <s v="G"/>
    <s v="Yes"/>
    <n v="3"/>
    <s v="Reelect Siddhartha Vikram Lal as Director"/>
    <x v="0"/>
    <s v="For"/>
    <x v="1"/>
    <m/>
    <s v="No"/>
  </r>
  <r>
    <x v="157"/>
    <s v="India"/>
    <s v="INE066A01021"/>
    <s v="Annual"/>
    <x v="38"/>
    <s v="Management"/>
    <s v="G"/>
    <s v="Yes"/>
    <n v="4"/>
    <s v="Approve Remuneration of Cost Auditors"/>
    <x v="2"/>
    <s v="For"/>
    <x v="1"/>
    <m/>
    <s v="No"/>
  </r>
  <r>
    <x v="157"/>
    <s v="India"/>
    <s v="INE066A01021"/>
    <s v="Annual"/>
    <x v="38"/>
    <s v="Management"/>
    <s v="G"/>
    <s v="Yes"/>
    <n v="5"/>
    <s v="Reelect Inder Mohan Singh as Director"/>
    <x v="0"/>
    <s v="For"/>
    <x v="1"/>
    <m/>
    <s v="No"/>
  </r>
  <r>
    <x v="157"/>
    <s v="India"/>
    <s v="INE066A01021"/>
    <s v="Annual"/>
    <x v="38"/>
    <s v="Management"/>
    <s v="G"/>
    <s v="Yes"/>
    <n v="6"/>
    <s v="Reelect Vinod Kumar Aggarwal as Director"/>
    <x v="0"/>
    <s v="For"/>
    <x v="1"/>
    <m/>
    <s v="No"/>
  </r>
  <r>
    <x v="157"/>
    <s v="India"/>
    <s v="INE066A01021"/>
    <s v="Annual"/>
    <x v="38"/>
    <s v="Management"/>
    <s v="G"/>
    <s v="Yes"/>
    <n v="7"/>
    <s v="Approve Material Related Party Transactions Between VE Commercial Vehicles Limited (VECV) and Volvo Group India Private Limited"/>
    <x v="1"/>
    <s v="For"/>
    <x v="1"/>
    <m/>
    <s v="No"/>
  </r>
  <r>
    <x v="158"/>
    <s v="India"/>
    <s v="INE129A01019"/>
    <s v="Annual"/>
    <x v="38"/>
    <s v="Management"/>
    <s v="G"/>
    <s v="Yes"/>
    <n v="1"/>
    <s v="Accept Financial Statements and Statutory Reports"/>
    <x v="3"/>
    <s v="For"/>
    <x v="1"/>
    <m/>
    <s v="No"/>
  </r>
  <r>
    <x v="158"/>
    <s v="India"/>
    <s v="INE129A01019"/>
    <s v="Annual"/>
    <x v="38"/>
    <s v="Management"/>
    <s v="G"/>
    <s v="Yes"/>
    <n v="2"/>
    <s v="Confirm Interim Dividend"/>
    <x v="1"/>
    <s v="For"/>
    <x v="1"/>
    <m/>
    <s v="No"/>
  </r>
  <r>
    <x v="158"/>
    <s v="India"/>
    <s v="INE129A01019"/>
    <s v="Annual"/>
    <x v="38"/>
    <s v="Management"/>
    <s v="G"/>
    <s v="Yes"/>
    <n v="3"/>
    <s v="Reelect Rakesh Kumar Jain as Director"/>
    <x v="0"/>
    <s v="For"/>
    <x v="1"/>
    <m/>
    <s v="No"/>
  </r>
  <r>
    <x v="158"/>
    <s v="India"/>
    <s v="INE129A01019"/>
    <s v="Annual"/>
    <x v="38"/>
    <s v="Management"/>
    <s v="G"/>
    <s v="Yes"/>
    <n v="4"/>
    <s v="Reelect Deepak Gupta as Director"/>
    <x v="0"/>
    <s v="For"/>
    <x v="1"/>
    <m/>
    <s v="No"/>
  </r>
  <r>
    <x v="158"/>
    <s v="India"/>
    <s v="INE129A01019"/>
    <s v="Annual"/>
    <x v="38"/>
    <s v="Management"/>
    <s v="G"/>
    <s v="Yes"/>
    <n v="5"/>
    <s v="Authorize Board to Fix Remuneration of Auditors"/>
    <x v="2"/>
    <s v="For"/>
    <x v="1"/>
    <m/>
    <s v="No"/>
  </r>
  <r>
    <x v="158"/>
    <s v="India"/>
    <s v="INE129A01019"/>
    <s v="Annual"/>
    <x v="38"/>
    <s v="Management"/>
    <s v="G"/>
    <s v="Yes"/>
    <n v="6"/>
    <s v="Elect Praveen Mal Khanooja as Government Nominee Director"/>
    <x v="0"/>
    <s v="For"/>
    <x v="1"/>
    <m/>
    <s v="No"/>
  </r>
  <r>
    <x v="158"/>
    <s v="India"/>
    <s v="INE129A01019"/>
    <s v="Annual"/>
    <x v="38"/>
    <s v="Management"/>
    <s v="G"/>
    <s v="Yes"/>
    <n v="7"/>
    <s v="Elect Kushagra Mittal as Government Nominee Director"/>
    <x v="0"/>
    <s v="For"/>
    <x v="1"/>
    <m/>
    <s v="No"/>
  </r>
  <r>
    <x v="158"/>
    <s v="India"/>
    <s v="INE129A01019"/>
    <s v="Annual"/>
    <x v="38"/>
    <s v="Management"/>
    <s v="G"/>
    <s v="Yes"/>
    <n v="8"/>
    <s v="Elect Sanjay Kumar as Director and Approve Appointment of Sanjay Kumar as Director (Marketing)"/>
    <x v="0"/>
    <s v="For"/>
    <x v="0"/>
    <s v="We are not supportive of Executives on the Audit Committee."/>
    <s v="Yes"/>
  </r>
  <r>
    <x v="158"/>
    <s v="India"/>
    <s v="INE129A01019"/>
    <s v="Annual"/>
    <x v="38"/>
    <s v="Management"/>
    <s v="G"/>
    <s v="Yes"/>
    <n v="9"/>
    <s v="Approve Remuneration of Cost Auditors"/>
    <x v="2"/>
    <s v="For"/>
    <x v="1"/>
    <m/>
    <s v="No"/>
  </r>
  <r>
    <x v="158"/>
    <s v="India"/>
    <s v="INE129A01019"/>
    <s v="Annual"/>
    <x v="38"/>
    <s v="Management"/>
    <s v="G"/>
    <s v="Yes"/>
    <n v="10"/>
    <s v="Approve Material Related Party Transactions with Petronet LNG Limited"/>
    <x v="1"/>
    <s v="For"/>
    <x v="1"/>
    <m/>
    <s v="No"/>
  </r>
  <r>
    <x v="158"/>
    <s v="India"/>
    <s v="INE129A01019"/>
    <s v="Annual"/>
    <x v="38"/>
    <s v="Management"/>
    <s v="G"/>
    <s v="Yes"/>
    <n v="11"/>
    <s v="Approve Material Related Party Transactions with Ramagundam Fertilizers and Chemicals Limited"/>
    <x v="1"/>
    <s v="For"/>
    <x v="1"/>
    <m/>
    <s v="No"/>
  </r>
  <r>
    <x v="158"/>
    <s v="India"/>
    <s v="INE129A01019"/>
    <s v="Annual"/>
    <x v="38"/>
    <s v="Management"/>
    <s v="G"/>
    <s v="Yes"/>
    <n v="12"/>
    <s v="Approve Material Related Party Transactions with Talcher Fertilizers Limited"/>
    <x v="1"/>
    <s v="For"/>
    <x v="1"/>
    <m/>
    <s v="No"/>
  </r>
  <r>
    <x v="158"/>
    <s v="India"/>
    <s v="INE129A01019"/>
    <s v="Annual"/>
    <x v="38"/>
    <s v="Management"/>
    <s v="G"/>
    <s v="Yes"/>
    <n v="13"/>
    <s v="Approve Material Related Party Transactions with Indraprastha Gas Limited"/>
    <x v="1"/>
    <s v="For"/>
    <x v="1"/>
    <m/>
    <s v="No"/>
  </r>
  <r>
    <x v="158"/>
    <s v="India"/>
    <s v="INE129A01019"/>
    <s v="Annual"/>
    <x v="38"/>
    <s v="Management"/>
    <s v="G"/>
    <s v="Yes"/>
    <n v="14"/>
    <s v="Approve Material Related Party Transactions with Mahanagar Gas Limited"/>
    <x v="1"/>
    <s v="For"/>
    <x v="1"/>
    <m/>
    <s v="No"/>
  </r>
  <r>
    <x v="158"/>
    <s v="India"/>
    <s v="INE129A01019"/>
    <s v="Annual"/>
    <x v="38"/>
    <s v="Management"/>
    <s v="G"/>
    <s v="Yes"/>
    <n v="15"/>
    <s v="Approve Material Related Party Transactions with Maharashtra Natural Gas Limited"/>
    <x v="1"/>
    <s v="For"/>
    <x v="1"/>
    <m/>
    <s v="No"/>
  </r>
  <r>
    <x v="158"/>
    <s v="India"/>
    <s v="INE129A01019"/>
    <s v="Annual"/>
    <x v="38"/>
    <s v="Management"/>
    <s v="G"/>
    <s v="Yes"/>
    <n v="16"/>
    <s v="Approve Material Related Party Transactions with Aavantika Gas Limited"/>
    <x v="1"/>
    <s v="For"/>
    <x v="1"/>
    <m/>
    <s v="No"/>
  </r>
  <r>
    <x v="158"/>
    <s v="India"/>
    <s v="INE129A01019"/>
    <s v="Annual"/>
    <x v="38"/>
    <s v="Management"/>
    <s v="G"/>
    <s v="Yes"/>
    <n v="17"/>
    <s v="Approve Material Related Party Transactions with Central U.P. Gas Limited"/>
    <x v="1"/>
    <s v="For"/>
    <x v="1"/>
    <m/>
    <s v="No"/>
  </r>
  <r>
    <x v="158"/>
    <s v="India"/>
    <s v="INE129A01019"/>
    <s v="Annual"/>
    <x v="38"/>
    <s v="Management"/>
    <s v="G"/>
    <s v="Yes"/>
    <n v="18"/>
    <s v="Approve Material Related Party Transactions with Green Gas Limited"/>
    <x v="1"/>
    <s v="For"/>
    <x v="1"/>
    <m/>
    <s v="No"/>
  </r>
  <r>
    <x v="159"/>
    <s v="China"/>
    <s v="CNE000001G38"/>
    <s v="Special"/>
    <x v="38"/>
    <s v="Management"/>
    <s v="G"/>
    <s v="Yes"/>
    <n v="1.1000000000000001"/>
    <s v="Elect Shan Shewu as Director"/>
    <x v="0"/>
    <s v="For"/>
    <x v="1"/>
    <m/>
    <s v="No"/>
  </r>
  <r>
    <x v="159"/>
    <s v="China"/>
    <s v="CNE000001G38"/>
    <s v="Special"/>
    <x v="38"/>
    <s v="Management"/>
    <s v="G"/>
    <s v="Yes"/>
    <n v="1.2"/>
    <s v="Elect Zheng Zongqiang as Director"/>
    <x v="0"/>
    <s v="For"/>
    <x v="1"/>
    <m/>
    <s v="No"/>
  </r>
  <r>
    <x v="159"/>
    <s v="China"/>
    <s v="CNE000001G38"/>
    <s v="Special"/>
    <x v="38"/>
    <s v="Management"/>
    <s v="G"/>
    <s v="Yes"/>
    <n v="1.3"/>
    <s v="Elect Pang Lacheng as Director"/>
    <x v="0"/>
    <s v="For"/>
    <x v="1"/>
    <m/>
    <s v="No"/>
  </r>
  <r>
    <x v="159"/>
    <s v="China"/>
    <s v="CNE000001G38"/>
    <s v="Special"/>
    <x v="38"/>
    <s v="Management"/>
    <s v="G"/>
    <s v="Yes"/>
    <n v="1.4"/>
    <s v="Elect Liu Hao as Director"/>
    <x v="0"/>
    <s v="For"/>
    <x v="1"/>
    <m/>
    <s v="No"/>
  </r>
  <r>
    <x v="159"/>
    <s v="China"/>
    <s v="CNE000001G38"/>
    <s v="Special"/>
    <x v="38"/>
    <s v="Management"/>
    <s v="G"/>
    <s v="Yes"/>
    <n v="2.1"/>
    <s v="Elect Wu Weining as Supervisor"/>
    <x v="1"/>
    <s v="For"/>
    <x v="1"/>
    <m/>
    <s v="No"/>
  </r>
  <r>
    <x v="160"/>
    <s v="Netherlands"/>
    <s v="NL0013654783"/>
    <s v="Annual"/>
    <x v="38"/>
    <s v="Management"/>
    <s v="G"/>
    <s v="No"/>
    <n v="1"/>
    <s v="Receive Annual Report (Non-Voting)"/>
    <x v="3"/>
    <s v="Non voting"/>
    <x v="2"/>
    <m/>
    <s v="No"/>
  </r>
  <r>
    <x v="160"/>
    <s v="Netherlands"/>
    <s v="NL0013654783"/>
    <s v="Annual"/>
    <x v="38"/>
    <s v="Management"/>
    <s v="G"/>
    <s v="Yes"/>
    <n v="2"/>
    <s v="Approve Remuneration Report"/>
    <x v="3"/>
    <s v="For"/>
    <x v="0"/>
    <s v="Excessive pay quantum."/>
    <s v="Yes"/>
  </r>
  <r>
    <x v="160"/>
    <s v="Netherlands"/>
    <s v="NL0013654783"/>
    <s v="Annual"/>
    <x v="38"/>
    <s v="Management"/>
    <s v="G"/>
    <s v="Yes"/>
    <n v="3"/>
    <s v="Adopt Financial Statements"/>
    <x v="1"/>
    <s v="For"/>
    <x v="1"/>
    <m/>
    <s v="No"/>
  </r>
  <r>
    <x v="160"/>
    <s v="Netherlands"/>
    <s v="NL0013654783"/>
    <s v="Annual"/>
    <x v="38"/>
    <s v="Management"/>
    <s v="G"/>
    <s v="Yes"/>
    <n v="4"/>
    <s v="Approve Allocation of Income"/>
    <x v="1"/>
    <s v="For"/>
    <x v="1"/>
    <m/>
    <s v="No"/>
  </r>
  <r>
    <x v="160"/>
    <s v="Netherlands"/>
    <s v="NL0013654783"/>
    <s v="Annual"/>
    <x v="38"/>
    <s v="Management"/>
    <s v="G"/>
    <s v="Yes"/>
    <n v="5"/>
    <s v="Approve Discharge of Executive Directors"/>
    <x v="0"/>
    <s v="For"/>
    <x v="1"/>
    <m/>
    <s v="No"/>
  </r>
  <r>
    <x v="160"/>
    <s v="Netherlands"/>
    <s v="NL0013654783"/>
    <s v="Annual"/>
    <x v="38"/>
    <s v="Management"/>
    <s v="G"/>
    <s v="Yes"/>
    <n v="6"/>
    <s v="Approve Discharge of Non-Executive Directors"/>
    <x v="0"/>
    <s v="For"/>
    <x v="1"/>
    <m/>
    <s v="No"/>
  </r>
  <r>
    <x v="160"/>
    <s v="Netherlands"/>
    <s v="NL0013654783"/>
    <s v="Annual"/>
    <x v="38"/>
    <s v="Management"/>
    <s v="G"/>
    <s v="Yes"/>
    <n v="7"/>
    <s v="Approve Remuneration of Non-Executive Directors"/>
    <x v="0"/>
    <s v="For"/>
    <x v="1"/>
    <m/>
    <s v="No"/>
  </r>
  <r>
    <x v="160"/>
    <s v="Netherlands"/>
    <s v="NL0013654783"/>
    <s v="Annual"/>
    <x v="38"/>
    <s v="Management"/>
    <s v="G"/>
    <s v="Yes"/>
    <n v="8.1"/>
    <s v="Reelect Manisha Girotra as Non-Executive Director"/>
    <x v="0"/>
    <s v="For"/>
    <x v="1"/>
    <m/>
    <s v="No"/>
  </r>
  <r>
    <x v="160"/>
    <s v="Netherlands"/>
    <s v="NL0013654783"/>
    <s v="Annual"/>
    <x v="38"/>
    <s v="Management"/>
    <s v="G"/>
    <s v="Yes"/>
    <n v="8.1999999999999993"/>
    <s v="Reelect Rachel Jafta as Non-Executive Director"/>
    <x v="0"/>
    <s v="For"/>
    <x v="1"/>
    <m/>
    <s v="No"/>
  </r>
  <r>
    <x v="160"/>
    <s v="Netherlands"/>
    <s v="NL0013654783"/>
    <s v="Annual"/>
    <x v="38"/>
    <s v="Management"/>
    <s v="G"/>
    <s v="Yes"/>
    <n v="8.3000000000000007"/>
    <s v="Reelect Mark Sorour as Non-Executive Director"/>
    <x v="0"/>
    <s v="For"/>
    <x v="1"/>
    <m/>
    <s v="No"/>
  </r>
  <r>
    <x v="160"/>
    <s v="Netherlands"/>
    <s v="NL0013654783"/>
    <s v="Annual"/>
    <x v="38"/>
    <s v="Management"/>
    <s v="G"/>
    <s v="Yes"/>
    <n v="8.4"/>
    <s v="Reelect Ying Xu as Non-Executive Director"/>
    <x v="0"/>
    <s v="For"/>
    <x v="1"/>
    <m/>
    <s v="No"/>
  </r>
  <r>
    <x v="160"/>
    <s v="Netherlands"/>
    <s v="NL0013654783"/>
    <s v="Annual"/>
    <x v="38"/>
    <s v="Management"/>
    <s v="G"/>
    <s v="Yes"/>
    <n v="9"/>
    <s v="Ratify Deloitte Accountants B.V. as Auditors"/>
    <x v="2"/>
    <s v="For"/>
    <x v="1"/>
    <m/>
    <s v="No"/>
  </r>
  <r>
    <x v="160"/>
    <s v="Netherlands"/>
    <s v="NL0013654783"/>
    <s v="Annual"/>
    <x v="38"/>
    <s v="Management"/>
    <s v="G"/>
    <s v="Yes"/>
    <n v="10"/>
    <s v="Amend Articles of Association and Grant Board Authority to Issue Shares"/>
    <x v="1"/>
    <s v="For"/>
    <x v="1"/>
    <m/>
    <s v="No"/>
  </r>
  <r>
    <x v="160"/>
    <s v="Netherlands"/>
    <s v="NL0013654783"/>
    <s v="Annual"/>
    <x v="38"/>
    <s v="Management"/>
    <s v="G"/>
    <s v="Yes"/>
    <n v="11"/>
    <s v="Grant Board Authority to Issue Shares Up To 10 Percent of Issued Capital and Restrict/Exclude Preemptive Rights"/>
    <x v="1"/>
    <s v="For"/>
    <x v="1"/>
    <m/>
    <s v="No"/>
  </r>
  <r>
    <x v="160"/>
    <s v="Netherlands"/>
    <s v="NL0013654783"/>
    <s v="Annual"/>
    <x v="38"/>
    <s v="Management"/>
    <s v="G"/>
    <s v="Yes"/>
    <n v="12"/>
    <s v="Authorize Repurchase of Shares"/>
    <x v="1"/>
    <s v="For"/>
    <x v="1"/>
    <m/>
    <s v="No"/>
  </r>
  <r>
    <x v="160"/>
    <s v="Netherlands"/>
    <s v="NL0013654783"/>
    <s v="Annual"/>
    <x v="38"/>
    <s v="Management"/>
    <s v="G"/>
    <s v="Yes"/>
    <n v="13"/>
    <s v="Approve Reduction in Share Capital Through Cancellation of Shares"/>
    <x v="1"/>
    <s v="For"/>
    <x v="1"/>
    <m/>
    <s v="No"/>
  </r>
  <r>
    <x v="160"/>
    <s v="Netherlands"/>
    <s v="NL0013654783"/>
    <s v="Annual"/>
    <x v="38"/>
    <s v="Management"/>
    <s v="G"/>
    <s v="No"/>
    <n v="14"/>
    <s v="Discuss Voting Results"/>
    <x v="1"/>
    <s v="Non voting"/>
    <x v="2"/>
    <m/>
    <s v="No"/>
  </r>
  <r>
    <x v="160"/>
    <s v="Netherlands"/>
    <s v="NL0013654783"/>
    <s v="Annual"/>
    <x v="38"/>
    <s v="Management"/>
    <s v="G"/>
    <s v="No"/>
    <n v="15"/>
    <s v="Close Meeting"/>
    <x v="1"/>
    <s v="Non voting"/>
    <x v="2"/>
    <m/>
    <s v="No"/>
  </r>
  <r>
    <x v="161"/>
    <s v="India"/>
    <s v="INE257A01026"/>
    <s v="Annual"/>
    <x v="39"/>
    <s v="Management"/>
    <s v="G"/>
    <s v="Yes"/>
    <n v="1"/>
    <s v="Accept Financial Statements and Statutory Reports"/>
    <x v="3"/>
    <s v="For"/>
    <x v="1"/>
    <m/>
    <s v="No"/>
  </r>
  <r>
    <x v="161"/>
    <s v="India"/>
    <s v="INE257A01026"/>
    <s v="Annual"/>
    <x v="39"/>
    <s v="Management"/>
    <s v="G"/>
    <s v="Yes"/>
    <n v="2"/>
    <s v="Approve Dividend"/>
    <x v="1"/>
    <s v="For"/>
    <x v="1"/>
    <m/>
    <s v="No"/>
  </r>
  <r>
    <x v="161"/>
    <s v="India"/>
    <s v="INE257A01026"/>
    <s v="Annual"/>
    <x v="39"/>
    <s v="Management"/>
    <s v="G"/>
    <s v="Yes"/>
    <n v="3"/>
    <s v="Reelect Upinder Singh Matharu as Director"/>
    <x v="0"/>
    <s v="For"/>
    <x v="1"/>
    <m/>
    <s v="No"/>
  </r>
  <r>
    <x v="161"/>
    <s v="India"/>
    <s v="INE257A01026"/>
    <s v="Annual"/>
    <x v="39"/>
    <s v="Management"/>
    <s v="G"/>
    <s v="Yes"/>
    <n v="4"/>
    <s v="Reelect Jai Prakash Srivastava as Director"/>
    <x v="0"/>
    <s v="For"/>
    <x v="1"/>
    <m/>
    <s v="No"/>
  </r>
  <r>
    <x v="161"/>
    <s v="India"/>
    <s v="INE257A01026"/>
    <s v="Annual"/>
    <x v="39"/>
    <s v="Management"/>
    <s v="G"/>
    <s v="Yes"/>
    <n v="5"/>
    <s v="Authorize Board to Fix Remuneration of Auditors"/>
    <x v="2"/>
    <s v="For"/>
    <x v="1"/>
    <m/>
    <s v="No"/>
  </r>
  <r>
    <x v="161"/>
    <s v="India"/>
    <s v="INE257A01026"/>
    <s v="Annual"/>
    <x v="39"/>
    <s v="Management"/>
    <s v="G"/>
    <s v="Yes"/>
    <n v="6"/>
    <s v="Approve Remuneration of Cost Auditors"/>
    <x v="2"/>
    <s v="For"/>
    <x v="1"/>
    <m/>
    <s v="No"/>
  </r>
  <r>
    <x v="161"/>
    <s v="India"/>
    <s v="INE257A01026"/>
    <s v="Annual"/>
    <x v="39"/>
    <s v="Management"/>
    <s v="G"/>
    <s v="Yes"/>
    <n v="7"/>
    <s v="Elect Arti Bhatnagar as Director"/>
    <x v="0"/>
    <s v="For"/>
    <x v="1"/>
    <m/>
    <s v="No"/>
  </r>
  <r>
    <x v="161"/>
    <s v="India"/>
    <s v="INE257A01026"/>
    <s v="Annual"/>
    <x v="39"/>
    <s v="Management"/>
    <s v="G"/>
    <s v="Yes"/>
    <n v="8"/>
    <s v="Elect Ramesh Patlya Mawaskar as Director"/>
    <x v="0"/>
    <s v="For"/>
    <x v="1"/>
    <m/>
    <s v="No"/>
  </r>
  <r>
    <x v="161"/>
    <s v="India"/>
    <s v="INE257A01026"/>
    <s v="Annual"/>
    <x v="39"/>
    <s v="Management"/>
    <s v="G"/>
    <s v="Yes"/>
    <n v="9"/>
    <s v="Elect Krishna Kumar Thakur as Director"/>
    <x v="0"/>
    <s v="For"/>
    <x v="1"/>
    <m/>
    <s v="No"/>
  </r>
  <r>
    <x v="162"/>
    <s v="India"/>
    <s v="INE397D01024"/>
    <s v="Annual"/>
    <x v="39"/>
    <s v="Management"/>
    <s v="G"/>
    <s v="Yes"/>
    <n v="1"/>
    <s v="Accept Financial Statements and Statutory Reports"/>
    <x v="3"/>
    <s v="For"/>
    <x v="1"/>
    <m/>
    <s v="No"/>
  </r>
  <r>
    <x v="162"/>
    <s v="India"/>
    <s v="INE397D01024"/>
    <s v="Annual"/>
    <x v="39"/>
    <s v="Management"/>
    <s v="G"/>
    <s v="Yes"/>
    <n v="2"/>
    <s v="Approve Dividend"/>
    <x v="1"/>
    <s v="For"/>
    <x v="1"/>
    <m/>
    <s v="No"/>
  </r>
  <r>
    <x v="162"/>
    <s v="India"/>
    <s v="INE397D01024"/>
    <s v="Annual"/>
    <x v="39"/>
    <s v="Management"/>
    <s v="G"/>
    <s v="Yes"/>
    <n v="3"/>
    <s v="Reelect Gopal Vittal as Director"/>
    <x v="0"/>
    <s v="For"/>
    <x v="1"/>
    <m/>
    <s v="No"/>
  </r>
  <r>
    <x v="162"/>
    <s v="India"/>
    <s v="INE397D01024"/>
    <s v="Annual"/>
    <x v="39"/>
    <s v="Management"/>
    <s v="G"/>
    <s v="Yes"/>
    <n v="4"/>
    <s v="Approve Remuneration of Cost Auditors"/>
    <x v="2"/>
    <s v="For"/>
    <x v="1"/>
    <m/>
    <s v="No"/>
  </r>
  <r>
    <x v="162"/>
    <s v="India"/>
    <s v="INE397D01024"/>
    <s v="Annual"/>
    <x v="39"/>
    <s v="Management"/>
    <s v="G"/>
    <s v="Yes"/>
    <n v="5"/>
    <s v="Reelect Kimsuka Narasimhan as Director"/>
    <x v="0"/>
    <s v="For"/>
    <x v="1"/>
    <m/>
    <s v="No"/>
  </r>
  <r>
    <x v="162"/>
    <s v="India"/>
    <s v="INE397D01024"/>
    <s v="Annual"/>
    <x v="39"/>
    <s v="Management"/>
    <s v="G"/>
    <s v="Yes"/>
    <n v="6"/>
    <s v="Approve Revision in Remuneration of Sunil Bharti Mittal as Chairman"/>
    <x v="4"/>
    <s v="For"/>
    <x v="0"/>
    <s v="Poor pay disclosure."/>
    <s v="Yes"/>
  </r>
  <r>
    <x v="162"/>
    <s v="India"/>
    <s v="INE397D01024"/>
    <s v="Annual"/>
    <x v="39"/>
    <s v="Management"/>
    <s v="G"/>
    <s v="Yes"/>
    <n v="7"/>
    <s v="Approve Material Related Party Transactions with Bharti Hexacom Limited"/>
    <x v="1"/>
    <s v="For"/>
    <x v="1"/>
    <m/>
    <s v="No"/>
  </r>
  <r>
    <x v="162"/>
    <s v="India"/>
    <s v="INE397D01024"/>
    <s v="Annual"/>
    <x v="39"/>
    <s v="Management"/>
    <s v="G"/>
    <s v="Yes"/>
    <n v="8"/>
    <s v="Approve Material Related Party Transactions with Nxtra Data Limited"/>
    <x v="1"/>
    <s v="For"/>
    <x v="1"/>
    <m/>
    <s v="No"/>
  </r>
  <r>
    <x v="162"/>
    <s v="India"/>
    <s v="INE397D01024"/>
    <s v="Annual"/>
    <x v="39"/>
    <s v="Management"/>
    <s v="G"/>
    <s v="Yes"/>
    <n v="9"/>
    <s v="Approve Material Related Party Transactions with Indus Towers Limited"/>
    <x v="1"/>
    <s v="For"/>
    <x v="1"/>
    <m/>
    <s v="No"/>
  </r>
  <r>
    <x v="163"/>
    <s v="Turkey"/>
    <s v="TRAKCHOL91Q8"/>
    <s v="Special"/>
    <x v="39"/>
    <s v="Management"/>
    <s v="G"/>
    <s v="Yes"/>
    <n v="1"/>
    <s v="Open Meeting and Elect Presiding Council of Meeting"/>
    <x v="1"/>
    <s v="For"/>
    <x v="1"/>
    <m/>
    <s v="No"/>
  </r>
  <r>
    <x v="163"/>
    <s v="Turkey"/>
    <s v="TRAKCHOL91Q8"/>
    <s v="Special"/>
    <x v="39"/>
    <s v="Management"/>
    <s v="G"/>
    <s v="No"/>
    <n v="2"/>
    <s v="Receive Information in Accordance with CMB Circular II-23.2"/>
    <x v="1"/>
    <s v="Non voting"/>
    <x v="2"/>
    <m/>
    <s v="No"/>
  </r>
  <r>
    <x v="163"/>
    <s v="Turkey"/>
    <s v="TRAKCHOL91Q8"/>
    <s v="Special"/>
    <x v="39"/>
    <s v="Management"/>
    <s v="G"/>
    <s v="Yes"/>
    <n v="3"/>
    <s v="Approve Demerger Agreement"/>
    <x v="1"/>
    <s v="For"/>
    <x v="1"/>
    <m/>
    <s v="No"/>
  </r>
  <r>
    <x v="163"/>
    <s v="Turkey"/>
    <s v="TRAKCHOL91Q8"/>
    <s v="Special"/>
    <x v="39"/>
    <s v="Management"/>
    <s v="G"/>
    <s v="Yes"/>
    <n v="4"/>
    <s v="Amend Article 6 Re: Capital Related"/>
    <x v="1"/>
    <s v="For"/>
    <x v="1"/>
    <m/>
    <s v="No"/>
  </r>
  <r>
    <x v="163"/>
    <s v="Turkey"/>
    <s v="TRAKCHOL91Q8"/>
    <s v="Special"/>
    <x v="39"/>
    <s v="Management"/>
    <s v="G"/>
    <s v="No"/>
    <n v="5"/>
    <s v="Wishes"/>
    <x v="1"/>
    <s v="Non voting"/>
    <x v="2"/>
    <m/>
    <s v="No"/>
  </r>
  <r>
    <x v="164"/>
    <s v="South Africa"/>
    <s v="ZAE000265971"/>
    <s v="Annual"/>
    <x v="39"/>
    <s v="Management"/>
    <s v="G"/>
    <s v="Yes"/>
    <n v="1"/>
    <s v="Accept Financial Statements and Statutory Reports for the Year Ended 31 March 2023"/>
    <x v="3"/>
    <s v="For"/>
    <x v="1"/>
    <m/>
    <s v="No"/>
  </r>
  <r>
    <x v="164"/>
    <s v="South Africa"/>
    <s v="ZAE000265971"/>
    <s v="Annual"/>
    <x v="39"/>
    <s v="Management"/>
    <s v="G"/>
    <s v="Yes"/>
    <n v="1"/>
    <s v="Approve Remuneration Policy"/>
    <x v="4"/>
    <s v="For"/>
    <x v="1"/>
    <m/>
    <s v="No"/>
  </r>
  <r>
    <x v="164"/>
    <s v="South Africa"/>
    <s v="ZAE000265971"/>
    <s v="Annual"/>
    <x v="39"/>
    <s v="Management"/>
    <s v="G"/>
    <s v="Yes"/>
    <n v="1"/>
    <s v="Approve Remuneration of Non-executive Directors"/>
    <x v="0"/>
    <s v="For"/>
    <x v="0"/>
    <s v="Aggregate cap on non-executive pay is not adequately justified."/>
    <s v="Yes"/>
  </r>
  <r>
    <x v="164"/>
    <s v="South Africa"/>
    <s v="ZAE000265971"/>
    <s v="Annual"/>
    <x v="39"/>
    <s v="Management"/>
    <s v="G"/>
    <s v="Yes"/>
    <n v="2"/>
    <s v="Approve Implementation of the Remuneration Policy"/>
    <x v="4"/>
    <s v="For"/>
    <x v="1"/>
    <m/>
    <s v="No"/>
  </r>
  <r>
    <x v="164"/>
    <s v="South Africa"/>
    <s v="ZAE000265971"/>
    <s v="Annual"/>
    <x v="39"/>
    <s v="Management"/>
    <s v="G"/>
    <s v="Yes"/>
    <n v="2"/>
    <s v="Authorise Repurchase of Issued Share Capital"/>
    <x v="1"/>
    <s v="For"/>
    <x v="1"/>
    <m/>
    <s v="No"/>
  </r>
  <r>
    <x v="164"/>
    <s v="South Africa"/>
    <s v="ZAE000265971"/>
    <s v="Annual"/>
    <x v="39"/>
    <s v="Management"/>
    <s v="G"/>
    <s v="Yes"/>
    <n v="2.1"/>
    <s v="Elect Deborah Klein as Director"/>
    <x v="0"/>
    <s v="For"/>
    <x v="1"/>
    <m/>
    <s v="No"/>
  </r>
  <r>
    <x v="164"/>
    <s v="South Africa"/>
    <s v="ZAE000265971"/>
    <s v="Annual"/>
    <x v="39"/>
    <s v="Management"/>
    <s v="G"/>
    <s v="Yes"/>
    <n v="2.2000000000000002"/>
    <s v="Elect Andrea Zappia as Director"/>
    <x v="0"/>
    <s v="For"/>
    <x v="1"/>
    <m/>
    <s v="No"/>
  </r>
  <r>
    <x v="164"/>
    <s v="South Africa"/>
    <s v="ZAE000265971"/>
    <s v="Annual"/>
    <x v="39"/>
    <s v="Management"/>
    <s v="G"/>
    <s v="Yes"/>
    <n v="3"/>
    <s v="Approve Financial Assistance in Terms of Section 44 of the Companies Act"/>
    <x v="1"/>
    <s v="For"/>
    <x v="1"/>
    <m/>
    <s v="No"/>
  </r>
  <r>
    <x v="164"/>
    <s v="South Africa"/>
    <s v="ZAE000265971"/>
    <s v="Annual"/>
    <x v="39"/>
    <s v="Management"/>
    <s v="G"/>
    <s v="Yes"/>
    <n v="3.1"/>
    <s v="Re-elect Kgomotso Moroka as Director"/>
    <x v="0"/>
    <s v="For"/>
    <x v="0"/>
    <s v="Non-independent and the Remuneration Committee lacks sufficient independence. Non-independent and the Nomination Committee lacks sufficient independence."/>
    <s v="Yes"/>
  </r>
  <r>
    <x v="164"/>
    <s v="South Africa"/>
    <s v="ZAE000265971"/>
    <s v="Annual"/>
    <x v="39"/>
    <s v="Management"/>
    <s v="G"/>
    <s v="Yes"/>
    <n v="3.2"/>
    <s v="Re-elect Christine Sabwa as Director"/>
    <x v="0"/>
    <s v="For"/>
    <x v="1"/>
    <m/>
    <s v="No"/>
  </r>
  <r>
    <x v="164"/>
    <s v="South Africa"/>
    <s v="ZAE000265971"/>
    <s v="Annual"/>
    <x v="39"/>
    <s v="Management"/>
    <s v="G"/>
    <s v="Yes"/>
    <n v="4"/>
    <s v="Reappoint Ernst &amp; Young Incorporated as Auditors with Charles Trollope as Designated Individual Registered Auditor"/>
    <x v="2"/>
    <s v="For"/>
    <x v="1"/>
    <m/>
    <s v="No"/>
  </r>
  <r>
    <x v="164"/>
    <s v="South Africa"/>
    <s v="ZAE000265971"/>
    <s v="Annual"/>
    <x v="39"/>
    <s v="Management"/>
    <s v="G"/>
    <s v="Yes"/>
    <n v="4"/>
    <s v="Approve Financial Assistance in Terms of Section 45 of the Companies Act"/>
    <x v="1"/>
    <s v="For"/>
    <x v="1"/>
    <m/>
    <s v="No"/>
  </r>
  <r>
    <x v="164"/>
    <s v="South Africa"/>
    <s v="ZAE000265971"/>
    <s v="Annual"/>
    <x v="39"/>
    <s v="Management"/>
    <s v="G"/>
    <s v="Yes"/>
    <n v="5.0999999999999996"/>
    <s v="Re-elect Louisa Stephens as Chair of the Audit Committee"/>
    <x v="2"/>
    <s v="For"/>
    <x v="1"/>
    <m/>
    <s v="No"/>
  </r>
  <r>
    <x v="164"/>
    <s v="South Africa"/>
    <s v="ZAE000265971"/>
    <s v="Annual"/>
    <x v="39"/>
    <s v="Management"/>
    <s v="G"/>
    <s v="Yes"/>
    <n v="5.2"/>
    <s v="Re-elect Elias Masilela as Member of the Audit Committee"/>
    <x v="2"/>
    <s v="For"/>
    <x v="1"/>
    <m/>
    <s v="No"/>
  </r>
  <r>
    <x v="164"/>
    <s v="South Africa"/>
    <s v="ZAE000265971"/>
    <s v="Annual"/>
    <x v="39"/>
    <s v="Management"/>
    <s v="G"/>
    <s v="Yes"/>
    <n v="5.3"/>
    <s v="Re-elect James du Preez as Member of the Audit Committee"/>
    <x v="2"/>
    <s v="For"/>
    <x v="1"/>
    <m/>
    <s v="No"/>
  </r>
  <r>
    <x v="164"/>
    <s v="South Africa"/>
    <s v="ZAE000265971"/>
    <s v="Annual"/>
    <x v="39"/>
    <s v="Management"/>
    <s v="G"/>
    <s v="Yes"/>
    <n v="5.4"/>
    <s v="Re-elect Christine Sabwa as Member of the Audit Committee"/>
    <x v="2"/>
    <s v="For"/>
    <x v="1"/>
    <m/>
    <s v="No"/>
  </r>
  <r>
    <x v="164"/>
    <s v="South Africa"/>
    <s v="ZAE000265971"/>
    <s v="Annual"/>
    <x v="39"/>
    <s v="Management"/>
    <s v="G"/>
    <s v="Yes"/>
    <n v="6"/>
    <s v="Authorise Board to Issue Shares for Cash"/>
    <x v="1"/>
    <s v="For"/>
    <x v="1"/>
    <m/>
    <s v="No"/>
  </r>
  <r>
    <x v="164"/>
    <s v="South Africa"/>
    <s v="ZAE000265971"/>
    <s v="Annual"/>
    <x v="39"/>
    <s v="Management"/>
    <s v="G"/>
    <s v="Yes"/>
    <n v="7"/>
    <s v="Authorise Ratification of Approved Resolutions"/>
    <x v="1"/>
    <s v="For"/>
    <x v="1"/>
    <m/>
    <s v="No"/>
  </r>
  <r>
    <x v="165"/>
    <s v="South Africa"/>
    <s v="ZAE000015889"/>
    <s v="Annual"/>
    <x v="39"/>
    <s v="Management"/>
    <s v="G"/>
    <s v="Yes"/>
    <n v="1"/>
    <s v="Approve Dividends for N Ordinary and A Ordinary Shares"/>
    <x v="1"/>
    <s v="For"/>
    <x v="1"/>
    <m/>
    <s v="No"/>
  </r>
  <r>
    <x v="165"/>
    <s v="South Africa"/>
    <s v="ZAE000015889"/>
    <s v="Annual"/>
    <x v="39"/>
    <s v="Management"/>
    <s v="G"/>
    <s v="Yes"/>
    <n v="1"/>
    <s v="Approve Conversion of N Ordinary Shares with a Par Value to N Ordinary Shares without Par Value (Relates to Naspers N Shareholders Only)"/>
    <x v="1"/>
    <s v="For"/>
    <x v="1"/>
    <m/>
    <s v="No"/>
  </r>
  <r>
    <x v="165"/>
    <s v="South Africa"/>
    <s v="ZAE000015889"/>
    <s v="Annual"/>
    <x v="39"/>
    <s v="Management"/>
    <s v="G"/>
    <s v="Yes"/>
    <n v="1"/>
    <s v="Authorise Ratification of Approved Resolutions for the Implementation of the Proposed Transaction"/>
    <x v="1"/>
    <s v="For"/>
    <x v="1"/>
    <m/>
    <s v="No"/>
  </r>
  <r>
    <x v="165"/>
    <s v="South Africa"/>
    <s v="ZAE000015889"/>
    <s v="Annual"/>
    <x v="39"/>
    <s v="Management"/>
    <s v="G"/>
    <s v="Yes"/>
    <n v="1.1000000000000001"/>
    <s v="Approve Remuneration of Board Chairman"/>
    <x v="4"/>
    <s v="For"/>
    <x v="1"/>
    <m/>
    <s v="No"/>
  </r>
  <r>
    <x v="165"/>
    <s v="South Africa"/>
    <s v="ZAE000015889"/>
    <s v="Annual"/>
    <x v="39"/>
    <s v="Management"/>
    <s v="G"/>
    <s v="Yes"/>
    <n v="1.1000000000000001"/>
    <s v="Approve Remuneration of Nominations Committee Member"/>
    <x v="4"/>
    <s v="For"/>
    <x v="1"/>
    <m/>
    <s v="No"/>
  </r>
  <r>
    <x v="165"/>
    <s v="South Africa"/>
    <s v="ZAE000015889"/>
    <s v="Annual"/>
    <x v="39"/>
    <s v="Management"/>
    <s v="G"/>
    <s v="Yes"/>
    <n v="1.1100000000000001"/>
    <s v="Approve Remuneration of Social, Ethics and Sustainability Committee Chairman"/>
    <x v="4"/>
    <s v="For"/>
    <x v="1"/>
    <m/>
    <s v="No"/>
  </r>
  <r>
    <x v="165"/>
    <s v="South Africa"/>
    <s v="ZAE000015889"/>
    <s v="Annual"/>
    <x v="39"/>
    <s v="Management"/>
    <s v="G"/>
    <s v="Yes"/>
    <n v="1.1200000000000001"/>
    <s v="Approve Remuneration of Social, Ethics and Sustainability Committee Member"/>
    <x v="4"/>
    <s v="For"/>
    <x v="1"/>
    <m/>
    <s v="No"/>
  </r>
  <r>
    <x v="165"/>
    <s v="South Africa"/>
    <s v="ZAE000015889"/>
    <s v="Annual"/>
    <x v="39"/>
    <s v="Management"/>
    <s v="G"/>
    <s v="Yes"/>
    <n v="1.1299999999999999"/>
    <s v="Approve Remuneration of Trustees of Group Share Schemes/Other Personnel Funds"/>
    <x v="4"/>
    <s v="For"/>
    <x v="1"/>
    <m/>
    <s v="No"/>
  </r>
  <r>
    <x v="165"/>
    <s v="South Africa"/>
    <s v="ZAE000015889"/>
    <s v="Annual"/>
    <x v="39"/>
    <s v="Management"/>
    <s v="G"/>
    <s v="Yes"/>
    <n v="1.2"/>
    <s v="Approve Remuneration of Board Member"/>
    <x v="4"/>
    <s v="For"/>
    <x v="1"/>
    <m/>
    <s v="No"/>
  </r>
  <r>
    <x v="165"/>
    <s v="South Africa"/>
    <s v="ZAE000015889"/>
    <s v="Annual"/>
    <x v="39"/>
    <s v="Management"/>
    <s v="G"/>
    <s v="Yes"/>
    <n v="1.3"/>
    <s v="Approve Remuneration of Audit Committee Chairman"/>
    <x v="2"/>
    <s v="For"/>
    <x v="1"/>
    <m/>
    <s v="No"/>
  </r>
  <r>
    <x v="165"/>
    <s v="South Africa"/>
    <s v="ZAE000015889"/>
    <s v="Annual"/>
    <x v="39"/>
    <s v="Management"/>
    <s v="G"/>
    <s v="Yes"/>
    <n v="1.4"/>
    <s v="Approve Remuneration of Audit Committee Member"/>
    <x v="2"/>
    <s v="For"/>
    <x v="1"/>
    <m/>
    <s v="No"/>
  </r>
  <r>
    <x v="165"/>
    <s v="South Africa"/>
    <s v="ZAE000015889"/>
    <s v="Annual"/>
    <x v="39"/>
    <s v="Management"/>
    <s v="G"/>
    <s v="Yes"/>
    <n v="1.5"/>
    <s v="Approve Remuneration of Risk Committee Chairman"/>
    <x v="4"/>
    <s v="For"/>
    <x v="1"/>
    <m/>
    <s v="No"/>
  </r>
  <r>
    <x v="165"/>
    <s v="South Africa"/>
    <s v="ZAE000015889"/>
    <s v="Annual"/>
    <x v="39"/>
    <s v="Management"/>
    <s v="G"/>
    <s v="Yes"/>
    <n v="1.6"/>
    <s v="Approve Remuneration of Risk Committee Member"/>
    <x v="4"/>
    <s v="For"/>
    <x v="1"/>
    <m/>
    <s v="No"/>
  </r>
  <r>
    <x v="165"/>
    <s v="South Africa"/>
    <s v="ZAE000015889"/>
    <s v="Annual"/>
    <x v="39"/>
    <s v="Management"/>
    <s v="G"/>
    <s v="Yes"/>
    <n v="1.7"/>
    <s v="Approve Remuneration of Human Resources and Remuneration Committee Chairman"/>
    <x v="4"/>
    <s v="For"/>
    <x v="1"/>
    <m/>
    <s v="No"/>
  </r>
  <r>
    <x v="165"/>
    <s v="South Africa"/>
    <s v="ZAE000015889"/>
    <s v="Annual"/>
    <x v="39"/>
    <s v="Management"/>
    <s v="G"/>
    <s v="Yes"/>
    <n v="1.8"/>
    <s v="Approve Remuneration of Human Resources and Remuneration Committee Member"/>
    <x v="4"/>
    <s v="For"/>
    <x v="1"/>
    <m/>
    <s v="No"/>
  </r>
  <r>
    <x v="165"/>
    <s v="South Africa"/>
    <s v="ZAE000015889"/>
    <s v="Annual"/>
    <x v="39"/>
    <s v="Management"/>
    <s v="G"/>
    <s v="Yes"/>
    <n v="1.9"/>
    <s v="Approve Remuneration of Nominations Committee Chairman"/>
    <x v="4"/>
    <s v="For"/>
    <x v="1"/>
    <m/>
    <s v="No"/>
  </r>
  <r>
    <x v="165"/>
    <s v="South Africa"/>
    <s v="ZAE000015889"/>
    <s v="Annual"/>
    <x v="39"/>
    <s v="Management"/>
    <s v="G"/>
    <s v="Yes"/>
    <n v="2"/>
    <s v="Reappoint Deloitte South Africa as Auditors with James Welch as the Individual Registered Auditor"/>
    <x v="2"/>
    <s v="For"/>
    <x v="1"/>
    <m/>
    <s v="No"/>
  </r>
  <r>
    <x v="165"/>
    <s v="South Africa"/>
    <s v="ZAE000015889"/>
    <s v="Annual"/>
    <x v="39"/>
    <s v="Management"/>
    <s v="G"/>
    <s v="Yes"/>
    <n v="2"/>
    <s v="Approve Financial Assistance in Terms of Section 44 of the Companies Act"/>
    <x v="1"/>
    <s v="For"/>
    <x v="0"/>
    <s v="We will not support management proposals seeking to provide financial assistance to specific entities if it is not deemed to be in the best interest of shareholders."/>
    <s v="Yes"/>
  </r>
  <r>
    <x v="165"/>
    <s v="South Africa"/>
    <s v="ZAE000015889"/>
    <s v="Annual"/>
    <x v="39"/>
    <s v="Management"/>
    <s v="G"/>
    <s v="Yes"/>
    <n v="2"/>
    <s v="Approve Conversion of A Ordinary Shares with a Par Value to A Ordinary Shares without Par Value (Relates to Naspers A Shareholders Only)"/>
    <x v="1"/>
    <s v="For"/>
    <x v="1"/>
    <m/>
    <s v="No"/>
  </r>
  <r>
    <x v="165"/>
    <s v="South Africa"/>
    <s v="ZAE000015889"/>
    <s v="Annual"/>
    <x v="39"/>
    <s v="Management"/>
    <s v="G"/>
    <s v="Yes"/>
    <n v="3"/>
    <s v="Approve Financial Assistance in Terms of Section 45 of the Companies Act"/>
    <x v="1"/>
    <s v="For"/>
    <x v="1"/>
    <m/>
    <s v="No"/>
  </r>
  <r>
    <x v="165"/>
    <s v="South Africa"/>
    <s v="ZAE000015889"/>
    <s v="Annual"/>
    <x v="39"/>
    <s v="Management"/>
    <s v="G"/>
    <s v="Yes"/>
    <n v="3"/>
    <s v="Approve Conversion of Shares with a Par Value to Shares with No Par Value"/>
    <x v="1"/>
    <s v="For"/>
    <x v="1"/>
    <m/>
    <s v="No"/>
  </r>
  <r>
    <x v="165"/>
    <s v="South Africa"/>
    <s v="ZAE000015889"/>
    <s v="Annual"/>
    <x v="39"/>
    <s v="Management"/>
    <s v="G"/>
    <s v="Yes"/>
    <n v="3.1"/>
    <s v="Re-elect Hendrik du Toit as Director"/>
    <x v="0"/>
    <s v="For"/>
    <x v="1"/>
    <m/>
    <s v="No"/>
  </r>
  <r>
    <x v="165"/>
    <s v="South Africa"/>
    <s v="ZAE000015889"/>
    <s v="Annual"/>
    <x v="39"/>
    <s v="Management"/>
    <s v="G"/>
    <s v="Yes"/>
    <n v="3.2"/>
    <s v="Re-elect Rachel Jafta as Director"/>
    <x v="0"/>
    <s v="For"/>
    <x v="1"/>
    <m/>
    <s v="No"/>
  </r>
  <r>
    <x v="165"/>
    <s v="South Africa"/>
    <s v="ZAE000015889"/>
    <s v="Annual"/>
    <x v="39"/>
    <s v="Management"/>
    <s v="G"/>
    <s v="Yes"/>
    <n v="3.3"/>
    <s v="Re-elect Roberto Oliveira de Lima as Director"/>
    <x v="0"/>
    <s v="For"/>
    <x v="1"/>
    <m/>
    <s v="No"/>
  </r>
  <r>
    <x v="165"/>
    <s v="South Africa"/>
    <s v="ZAE000015889"/>
    <s v="Annual"/>
    <x v="39"/>
    <s v="Management"/>
    <s v="G"/>
    <s v="Yes"/>
    <n v="3.4"/>
    <s v="Re-elect Mark Sorour as Director"/>
    <x v="0"/>
    <s v="For"/>
    <x v="1"/>
    <m/>
    <s v="No"/>
  </r>
  <r>
    <x v="165"/>
    <s v="South Africa"/>
    <s v="ZAE000015889"/>
    <s v="Annual"/>
    <x v="39"/>
    <s v="Management"/>
    <s v="G"/>
    <s v="Yes"/>
    <n v="3.5"/>
    <s v="Re-elect Ying Xu as Director"/>
    <x v="0"/>
    <s v="For"/>
    <x v="1"/>
    <m/>
    <s v="No"/>
  </r>
  <r>
    <x v="165"/>
    <s v="South Africa"/>
    <s v="ZAE000015889"/>
    <s v="Annual"/>
    <x v="39"/>
    <s v="Management"/>
    <s v="G"/>
    <s v="Yes"/>
    <n v="4"/>
    <s v="Authorise Repurchase of N Ordinary Shares"/>
    <x v="1"/>
    <s v="For"/>
    <x v="1"/>
    <m/>
    <s v="No"/>
  </r>
  <r>
    <x v="165"/>
    <s v="South Africa"/>
    <s v="ZAE000015889"/>
    <s v="Annual"/>
    <x v="39"/>
    <s v="Management"/>
    <s v="G"/>
    <s v="Yes"/>
    <n v="4"/>
    <s v="Approve Increase in Authorised Ordinary Share Capital"/>
    <x v="1"/>
    <s v="For"/>
    <x v="1"/>
    <m/>
    <s v="No"/>
  </r>
  <r>
    <x v="165"/>
    <s v="South Africa"/>
    <s v="ZAE000015889"/>
    <s v="Annual"/>
    <x v="39"/>
    <s v="Management"/>
    <s v="G"/>
    <s v="Yes"/>
    <n v="4.0999999999999996"/>
    <s v="Elect Sharmistha Dubey as Member of the Audit Committee"/>
    <x v="2"/>
    <s v="For"/>
    <x v="1"/>
    <m/>
    <s v="No"/>
  </r>
  <r>
    <x v="165"/>
    <s v="South Africa"/>
    <s v="ZAE000015889"/>
    <s v="Annual"/>
    <x v="39"/>
    <s v="Management"/>
    <s v="G"/>
    <s v="Yes"/>
    <n v="4.2"/>
    <s v="Re-elect Manisha Girotra as Member of the Audit Committee"/>
    <x v="2"/>
    <s v="For"/>
    <x v="1"/>
    <m/>
    <s v="No"/>
  </r>
  <r>
    <x v="165"/>
    <s v="South Africa"/>
    <s v="ZAE000015889"/>
    <s v="Annual"/>
    <x v="39"/>
    <s v="Management"/>
    <s v="G"/>
    <s v="Yes"/>
    <n v="4.3"/>
    <s v="Re-elect Angelien Kemna as Member of the Audit Committee"/>
    <x v="2"/>
    <s v="For"/>
    <x v="1"/>
    <m/>
    <s v="No"/>
  </r>
  <r>
    <x v="165"/>
    <s v="South Africa"/>
    <s v="ZAE000015889"/>
    <s v="Annual"/>
    <x v="39"/>
    <s v="Management"/>
    <s v="G"/>
    <s v="Yes"/>
    <n v="4.4000000000000004"/>
    <s v="Re-elect Steve Pacak as Chairman of the Audit Committee"/>
    <x v="2"/>
    <s v="For"/>
    <x v="0"/>
    <s v="Chair of Audit Committee is non-independent."/>
    <s v="Yes"/>
  </r>
  <r>
    <x v="165"/>
    <s v="South Africa"/>
    <s v="ZAE000015889"/>
    <s v="Annual"/>
    <x v="39"/>
    <s v="Management"/>
    <s v="G"/>
    <s v="Yes"/>
    <n v="5"/>
    <s v="Approve Remuneration Policy"/>
    <x v="4"/>
    <s v="For"/>
    <x v="0"/>
    <s v="Executive pay is not aligned with performance."/>
    <s v="Yes"/>
  </r>
  <r>
    <x v="165"/>
    <s v="South Africa"/>
    <s v="ZAE000015889"/>
    <s v="Annual"/>
    <x v="39"/>
    <s v="Management"/>
    <s v="G"/>
    <s v="Yes"/>
    <n v="5"/>
    <s v="Authorise Specific Repurchase of N Ordinary Shares from Holders of N Ordinary Share"/>
    <x v="1"/>
    <s v="For"/>
    <x v="1"/>
    <m/>
    <s v="No"/>
  </r>
  <r>
    <x v="165"/>
    <s v="South Africa"/>
    <s v="ZAE000015889"/>
    <s v="Annual"/>
    <x v="39"/>
    <s v="Management"/>
    <s v="G"/>
    <s v="Yes"/>
    <n v="5"/>
    <s v="Approve Amendment of A Share Terms (Relates to Naspers A Shareholders Only)"/>
    <x v="1"/>
    <s v="For"/>
    <x v="1"/>
    <m/>
    <s v="No"/>
  </r>
  <r>
    <x v="165"/>
    <s v="South Africa"/>
    <s v="ZAE000015889"/>
    <s v="Annual"/>
    <x v="39"/>
    <s v="Management"/>
    <s v="G"/>
    <s v="Yes"/>
    <n v="6"/>
    <s v="Approve Implementation Report of the Remuneration Report"/>
    <x v="3"/>
    <s v="For"/>
    <x v="0"/>
    <s v="Executive pay is not aligned with performance."/>
    <s v="Yes"/>
  </r>
  <r>
    <x v="165"/>
    <s v="South Africa"/>
    <s v="ZAE000015889"/>
    <s v="Annual"/>
    <x v="39"/>
    <s v="Management"/>
    <s v="G"/>
    <s v="Yes"/>
    <n v="6"/>
    <s v="Authorise Repurchase of A Ordinary Shares"/>
    <x v="1"/>
    <s v="For"/>
    <x v="0"/>
    <s v="Not enough disclosure to make an informed decision."/>
    <s v="Yes"/>
  </r>
  <r>
    <x v="165"/>
    <s v="South Africa"/>
    <s v="ZAE000015889"/>
    <s v="Annual"/>
    <x v="39"/>
    <s v="Management"/>
    <s v="G"/>
    <s v="Yes"/>
    <n v="6"/>
    <s v="Approve N Share Capitalisation Issue"/>
    <x v="1"/>
    <s v="For"/>
    <x v="1"/>
    <m/>
    <s v="No"/>
  </r>
  <r>
    <x v="165"/>
    <s v="South Africa"/>
    <s v="ZAE000015889"/>
    <s v="Annual"/>
    <x v="39"/>
    <s v="Management"/>
    <s v="G"/>
    <s v="Yes"/>
    <n v="7"/>
    <s v="Place Authorised but Unissued Shares under Control of Directors"/>
    <x v="0"/>
    <s v="For"/>
    <x v="0"/>
    <s v="We support the principle of one-share one-vote."/>
    <s v="Yes"/>
  </r>
  <r>
    <x v="165"/>
    <s v="South Africa"/>
    <s v="ZAE000015889"/>
    <s v="Annual"/>
    <x v="39"/>
    <s v="Management"/>
    <s v="G"/>
    <s v="Yes"/>
    <n v="7"/>
    <s v="Approve Share Consolidation"/>
    <x v="1"/>
    <s v="For"/>
    <x v="1"/>
    <m/>
    <s v="No"/>
  </r>
  <r>
    <x v="165"/>
    <s v="South Africa"/>
    <s v="ZAE000015889"/>
    <s v="Annual"/>
    <x v="39"/>
    <s v="Management"/>
    <s v="G"/>
    <s v="Yes"/>
    <n v="8"/>
    <s v="Authorise Board to Issue Shares for Cash"/>
    <x v="1"/>
    <s v="For"/>
    <x v="0"/>
    <s v="We support the principle of one-share one-vote."/>
    <s v="Yes"/>
  </r>
  <r>
    <x v="165"/>
    <s v="South Africa"/>
    <s v="ZAE000015889"/>
    <s v="Annual"/>
    <x v="39"/>
    <s v="Management"/>
    <s v="G"/>
    <s v="Yes"/>
    <n v="8"/>
    <s v="Amend Memorandum of Incorporation"/>
    <x v="1"/>
    <s v="For"/>
    <x v="1"/>
    <m/>
    <s v="No"/>
  </r>
  <r>
    <x v="165"/>
    <s v="South Africa"/>
    <s v="ZAE000015889"/>
    <s v="Annual"/>
    <x v="39"/>
    <s v="Management"/>
    <s v="G"/>
    <s v="Yes"/>
    <n v="9"/>
    <s v="Authorise Ratification of Approved Resolutions Adopted at the Annual General Meeting"/>
    <x v="1"/>
    <s v="For"/>
    <x v="1"/>
    <m/>
    <s v="No"/>
  </r>
  <r>
    <x v="166"/>
    <s v="Japan"/>
    <s v="JP3689500001"/>
    <s v="Annual"/>
    <x v="39"/>
    <s v="Management"/>
    <s v="G"/>
    <s v="Yes"/>
    <n v="1.1000000000000001"/>
    <s v="Elect Director Misawa, Toshimitsu"/>
    <x v="0"/>
    <s v="For"/>
    <x v="1"/>
    <m/>
    <s v="No"/>
  </r>
  <r>
    <x v="166"/>
    <s v="Japan"/>
    <s v="JP3689500001"/>
    <s v="Annual"/>
    <x v="39"/>
    <s v="Management"/>
    <s v="G"/>
    <s v="Yes"/>
    <n v="1.2"/>
    <s v="Elect Director S. Krishna Kumar"/>
    <x v="0"/>
    <s v="For"/>
    <x v="1"/>
    <m/>
    <s v="No"/>
  </r>
  <r>
    <x v="166"/>
    <s v="Japan"/>
    <s v="JP3689500001"/>
    <s v="Annual"/>
    <x v="39"/>
    <s v="Management"/>
    <s v="G"/>
    <s v="Yes"/>
    <n v="1.3"/>
    <s v="Elect Director Garrett Ilg"/>
    <x v="0"/>
    <s v="For"/>
    <x v="1"/>
    <m/>
    <s v="No"/>
  </r>
  <r>
    <x v="166"/>
    <s v="Japan"/>
    <s v="JP3689500001"/>
    <s v="Annual"/>
    <x v="39"/>
    <s v="Management"/>
    <s v="G"/>
    <s v="Yes"/>
    <n v="1.4"/>
    <s v="Elect Director Vincent S. Grelli"/>
    <x v="0"/>
    <s v="For"/>
    <x v="1"/>
    <m/>
    <s v="No"/>
  </r>
  <r>
    <x v="166"/>
    <s v="Japan"/>
    <s v="JP3689500001"/>
    <s v="Annual"/>
    <x v="39"/>
    <s v="Management"/>
    <s v="G"/>
    <s v="Yes"/>
    <n v="1.5"/>
    <s v="Elect Director Kimberly Woolley"/>
    <x v="0"/>
    <s v="For"/>
    <x v="1"/>
    <m/>
    <s v="No"/>
  </r>
  <r>
    <x v="166"/>
    <s v="Japan"/>
    <s v="JP3689500001"/>
    <s v="Annual"/>
    <x v="39"/>
    <s v="Management"/>
    <s v="G"/>
    <s v="Yes"/>
    <n v="1.6"/>
    <s v="Elect Director Fujimori, Yoshiaki"/>
    <x v="0"/>
    <s v="For"/>
    <x v="1"/>
    <m/>
    <s v="No"/>
  </r>
  <r>
    <x v="166"/>
    <s v="Japan"/>
    <s v="JP3689500001"/>
    <s v="Annual"/>
    <x v="39"/>
    <s v="Management"/>
    <s v="G"/>
    <s v="Yes"/>
    <n v="1.7"/>
    <s v="Elect Director John L. Hall"/>
    <x v="0"/>
    <s v="For"/>
    <x v="0"/>
    <s v="Audit Committee lacks independence. Remuneration Committee lacks independence. Nomination Committee lacks independence."/>
    <s v="Yes"/>
  </r>
  <r>
    <x v="166"/>
    <s v="Japan"/>
    <s v="JP3689500001"/>
    <s v="Annual"/>
    <x v="39"/>
    <s v="Management"/>
    <s v="G"/>
    <s v="Yes"/>
    <n v="1.8"/>
    <s v="Elect Director Natsuno, Takeshi"/>
    <x v="0"/>
    <s v="For"/>
    <x v="1"/>
    <m/>
    <s v="No"/>
  </r>
  <r>
    <x v="166"/>
    <s v="Japan"/>
    <s v="JP3689500001"/>
    <s v="Annual"/>
    <x v="39"/>
    <s v="Management"/>
    <s v="G"/>
    <s v="Yes"/>
    <n v="1.9"/>
    <s v="Elect Director Kuroda, Yukiko"/>
    <x v="0"/>
    <s v="For"/>
    <x v="1"/>
    <m/>
    <s v="No"/>
  </r>
  <r>
    <x v="167"/>
    <s v="India"/>
    <s v="INE047A01021"/>
    <s v="Annual"/>
    <x v="40"/>
    <s v="Management"/>
    <s v="G"/>
    <s v="Yes"/>
    <n v="1"/>
    <s v="Accept Financial Statements and Statutory Reports"/>
    <x v="3"/>
    <s v="For"/>
    <x v="1"/>
    <m/>
    <s v="No"/>
  </r>
  <r>
    <x v="167"/>
    <s v="India"/>
    <s v="INE047A01021"/>
    <s v="Annual"/>
    <x v="40"/>
    <s v="Management"/>
    <s v="G"/>
    <s v="Yes"/>
    <n v="2"/>
    <s v="Approve Final Dividend"/>
    <x v="1"/>
    <s v="For"/>
    <x v="1"/>
    <m/>
    <s v="No"/>
  </r>
  <r>
    <x v="167"/>
    <s v="India"/>
    <s v="INE047A01021"/>
    <s v="Annual"/>
    <x v="40"/>
    <s v="Management"/>
    <s v="G"/>
    <s v="Yes"/>
    <n v="3"/>
    <s v="Reelect Kumar Mangalam Birla as Director"/>
    <x v="0"/>
    <s v="For"/>
    <x v="0"/>
    <s v="Director is considered overboarded."/>
    <s v="Yes"/>
  </r>
  <r>
    <x v="167"/>
    <s v="India"/>
    <s v="INE047A01021"/>
    <s v="Annual"/>
    <x v="40"/>
    <s v="Management"/>
    <s v="G"/>
    <s v="Yes"/>
    <n v="4"/>
    <s v="Reelect Santrupt Misra as Director"/>
    <x v="0"/>
    <s v="For"/>
    <x v="1"/>
    <m/>
    <s v="No"/>
  </r>
  <r>
    <x v="167"/>
    <s v="India"/>
    <s v="INE047A01021"/>
    <s v="Annual"/>
    <x v="40"/>
    <s v="Management"/>
    <s v="G"/>
    <s v="Yes"/>
    <n v="5"/>
    <s v="Approve Remuneration of Cost Auditors"/>
    <x v="2"/>
    <s v="For"/>
    <x v="1"/>
    <m/>
    <s v="No"/>
  </r>
  <r>
    <x v="167"/>
    <s v="India"/>
    <s v="INE047A01021"/>
    <s v="Annual"/>
    <x v="40"/>
    <s v="Management"/>
    <s v="G"/>
    <s v="Yes"/>
    <n v="6"/>
    <s v="Approve Reappointment and Remuneration of Harikrishna Agarwal as Managing Director"/>
    <x v="0"/>
    <s v="For"/>
    <x v="0"/>
    <s v="We are not supportive of Executives on the Audit Committee."/>
    <s v="Yes"/>
  </r>
  <r>
    <x v="168"/>
    <s v="India"/>
    <s v="INE094A01015"/>
    <s v="Annual"/>
    <x v="40"/>
    <s v="Management"/>
    <s v="G"/>
    <s v="Yes"/>
    <n v="1"/>
    <s v="Accept Financial Statements and Statutory Reports"/>
    <x v="3"/>
    <s v="For"/>
    <x v="1"/>
    <m/>
    <s v="No"/>
  </r>
  <r>
    <x v="168"/>
    <s v="India"/>
    <s v="INE094A01015"/>
    <s v="Annual"/>
    <x v="40"/>
    <s v="Management"/>
    <s v="G"/>
    <s v="Yes"/>
    <n v="2"/>
    <s v="Reelect Rajneesh Narang as Director"/>
    <x v="0"/>
    <s v="For"/>
    <x v="1"/>
    <m/>
    <s v="No"/>
  </r>
  <r>
    <x v="168"/>
    <s v="India"/>
    <s v="INE094A01015"/>
    <s v="Annual"/>
    <x v="40"/>
    <s v="Management"/>
    <s v="G"/>
    <s v="Yes"/>
    <n v="3"/>
    <s v="Elect Amit Garg as Director and Approve Appointment of Amit Garg as Director - Marketing (Whole Time Director)"/>
    <x v="0"/>
    <s v="For"/>
    <x v="1"/>
    <m/>
    <s v="No"/>
  </r>
  <r>
    <x v="168"/>
    <s v="India"/>
    <s v="INE094A01015"/>
    <s v="Annual"/>
    <x v="40"/>
    <s v="Management"/>
    <s v="G"/>
    <s v="Yes"/>
    <n v="4"/>
    <s v="Elect Sujata Sharma as Director and Approve Appointment of Sujata Sharma as Government Director"/>
    <x v="0"/>
    <s v="For"/>
    <x v="1"/>
    <m/>
    <s v="No"/>
  </r>
  <r>
    <x v="168"/>
    <s v="India"/>
    <s v="INE094A01015"/>
    <s v="Annual"/>
    <x v="40"/>
    <s v="Management"/>
    <s v="G"/>
    <s v="Yes"/>
    <n v="5"/>
    <s v="Elect K S Narendiran as Director"/>
    <x v="0"/>
    <s v="For"/>
    <x v="1"/>
    <m/>
    <s v="No"/>
  </r>
  <r>
    <x v="168"/>
    <s v="India"/>
    <s v="INE094A01015"/>
    <s v="Annual"/>
    <x v="40"/>
    <s v="Management"/>
    <s v="G"/>
    <s v="Yes"/>
    <n v="6"/>
    <s v="Elect K S Shetty as Director and Approve Appointment of K S Shetty as Director - Human Resources (Whole Time Director)"/>
    <x v="0"/>
    <s v="For"/>
    <x v="1"/>
    <m/>
    <s v="No"/>
  </r>
  <r>
    <x v="168"/>
    <s v="India"/>
    <s v="INE094A01015"/>
    <s v="Annual"/>
    <x v="40"/>
    <s v="Management"/>
    <s v="G"/>
    <s v="Yes"/>
    <n v="7"/>
    <s v="Approve Remuneration of Cost Auditors"/>
    <x v="2"/>
    <s v="For"/>
    <x v="1"/>
    <m/>
    <s v="No"/>
  </r>
  <r>
    <x v="168"/>
    <s v="India"/>
    <s v="INE094A01015"/>
    <s v="Annual"/>
    <x v="40"/>
    <s v="Management"/>
    <s v="G"/>
    <s v="Yes"/>
    <n v="8"/>
    <s v="Approve Material Related Party Transactions with HPCL Mittal Energy Limited (HMEL)"/>
    <x v="1"/>
    <s v="For"/>
    <x v="1"/>
    <m/>
    <s v="No"/>
  </r>
  <r>
    <x v="168"/>
    <s v="India"/>
    <s v="INE094A01015"/>
    <s v="Annual"/>
    <x v="40"/>
    <s v="Management"/>
    <s v="G"/>
    <s v="Yes"/>
    <n v="9"/>
    <s v="Approve Material Related Party Transactions with Hindustan Colas Private Limited (HINCOL)"/>
    <x v="1"/>
    <s v="For"/>
    <x v="1"/>
    <m/>
    <s v="No"/>
  </r>
  <r>
    <x v="168"/>
    <s v="India"/>
    <s v="INE094A01015"/>
    <s v="Annual"/>
    <x v="40"/>
    <s v="Management"/>
    <s v="G"/>
    <s v="Yes"/>
    <n v="10"/>
    <s v="Approve Material Related Party Transactions with ONGC Petro additions Limited (OPaL)"/>
    <x v="1"/>
    <s v="For"/>
    <x v="1"/>
    <m/>
    <s v="No"/>
  </r>
  <r>
    <x v="169"/>
    <s v="India"/>
    <s v="INE242A01010"/>
    <s v="Annual"/>
    <x v="40"/>
    <s v="Management"/>
    <s v="G"/>
    <s v="Yes"/>
    <n v="1"/>
    <s v="Accept Financial Statements and Statutory Reports"/>
    <x v="3"/>
    <s v="For"/>
    <x v="1"/>
    <m/>
    <s v="No"/>
  </r>
  <r>
    <x v="169"/>
    <s v="India"/>
    <s v="INE242A01010"/>
    <s v="Annual"/>
    <x v="40"/>
    <s v="Management"/>
    <s v="G"/>
    <s v="Yes"/>
    <n v="2"/>
    <s v="Approve Final Dividend"/>
    <x v="1"/>
    <s v="For"/>
    <x v="1"/>
    <m/>
    <s v="No"/>
  </r>
  <r>
    <x v="169"/>
    <s v="India"/>
    <s v="INE242A01010"/>
    <s v="Annual"/>
    <x v="40"/>
    <s v="Management"/>
    <s v="G"/>
    <s v="Yes"/>
    <n v="3"/>
    <s v="Reelect Satish Kumar Vaduguri as Director"/>
    <x v="0"/>
    <s v="For"/>
    <x v="1"/>
    <m/>
    <s v="No"/>
  </r>
  <r>
    <x v="169"/>
    <s v="India"/>
    <s v="INE242A01010"/>
    <s v="Annual"/>
    <x v="40"/>
    <s v="Management"/>
    <s v="G"/>
    <s v="Yes"/>
    <n v="4"/>
    <s v="Increase Authorized Share Capital and Amend Capital Clause of the Memorandum of Association and Articles of Association"/>
    <x v="1"/>
    <s v="For"/>
    <x v="1"/>
    <m/>
    <s v="No"/>
  </r>
  <r>
    <x v="169"/>
    <s v="India"/>
    <s v="INE242A01010"/>
    <s v="Annual"/>
    <x v="40"/>
    <s v="Management"/>
    <s v="G"/>
    <s v="Yes"/>
    <n v="5"/>
    <s v="Approve Material Related Party Transactions with Lanka IOC PLC"/>
    <x v="1"/>
    <s v="For"/>
    <x v="1"/>
    <m/>
    <s v="No"/>
  </r>
  <r>
    <x v="169"/>
    <s v="India"/>
    <s v="INE242A01010"/>
    <s v="Annual"/>
    <x v="40"/>
    <s v="Management"/>
    <s v="G"/>
    <s v="Yes"/>
    <n v="6"/>
    <s v="Approve Material Related Party Transactions with Cauvery Basin Refinery and Petrochemicals Limited"/>
    <x v="1"/>
    <s v="For"/>
    <x v="1"/>
    <m/>
    <s v="No"/>
  </r>
  <r>
    <x v="169"/>
    <s v="India"/>
    <s v="INE242A01010"/>
    <s v="Annual"/>
    <x v="40"/>
    <s v="Management"/>
    <s v="G"/>
    <s v="Yes"/>
    <n v="7"/>
    <s v="Approve Material Related Party Transactions with Hindustan Urvarak Rasayan Ltd."/>
    <x v="1"/>
    <s v="For"/>
    <x v="1"/>
    <m/>
    <s v="No"/>
  </r>
  <r>
    <x v="169"/>
    <s v="India"/>
    <s v="INE242A01010"/>
    <s v="Annual"/>
    <x v="40"/>
    <s v="Management"/>
    <s v="G"/>
    <s v="Yes"/>
    <n v="8"/>
    <s v="Approve Material Related Party Transactions with IHB Limited"/>
    <x v="1"/>
    <s v="For"/>
    <x v="1"/>
    <m/>
    <s v="No"/>
  </r>
  <r>
    <x v="169"/>
    <s v="India"/>
    <s v="INE242A01010"/>
    <s v="Annual"/>
    <x v="40"/>
    <s v="Management"/>
    <s v="G"/>
    <s v="Yes"/>
    <n v="9"/>
    <s v="Approve Material Related Party Transactions with Indian Synthetic Rubber Pvt. Ltd."/>
    <x v="1"/>
    <s v="For"/>
    <x v="1"/>
    <m/>
    <s v="No"/>
  </r>
  <r>
    <x v="169"/>
    <s v="India"/>
    <s v="INE242A01010"/>
    <s v="Annual"/>
    <x v="40"/>
    <s v="Management"/>
    <s v="G"/>
    <s v="Yes"/>
    <n v="10"/>
    <s v="Approve Material Related Party Transactions with IndianOil Adani Gas Pvt. Ltd."/>
    <x v="1"/>
    <s v="For"/>
    <x v="0"/>
    <s v="The proposed transaction is not in the best interest of existing shareholders."/>
    <s v="Yes"/>
  </r>
  <r>
    <x v="169"/>
    <s v="India"/>
    <s v="INE242A01010"/>
    <s v="Annual"/>
    <x v="40"/>
    <s v="Management"/>
    <s v="G"/>
    <s v="Yes"/>
    <n v="11"/>
    <s v="Approve Material Related Party Transactions with IndianOil LNG Pvt. Ltd."/>
    <x v="1"/>
    <s v="For"/>
    <x v="1"/>
    <m/>
    <s v="No"/>
  </r>
  <r>
    <x v="169"/>
    <s v="India"/>
    <s v="INE242A01010"/>
    <s v="Annual"/>
    <x v="40"/>
    <s v="Management"/>
    <s v="G"/>
    <s v="Yes"/>
    <n v="12"/>
    <s v="Approve Material Related Party Transactions with IndianOil NTPC Green Energy Private Limited"/>
    <x v="1"/>
    <s v="For"/>
    <x v="1"/>
    <m/>
    <s v="No"/>
  </r>
  <r>
    <x v="169"/>
    <s v="India"/>
    <s v="INE242A01010"/>
    <s v="Annual"/>
    <x v="40"/>
    <s v="Management"/>
    <s v="G"/>
    <s v="Yes"/>
    <n v="13"/>
    <s v="Approve Material Related Party Transactions with IndianOil Petronas Pvt. Ltd."/>
    <x v="1"/>
    <s v="For"/>
    <x v="1"/>
    <m/>
    <s v="No"/>
  </r>
  <r>
    <x v="169"/>
    <s v="India"/>
    <s v="INE242A01010"/>
    <s v="Annual"/>
    <x v="40"/>
    <s v="Management"/>
    <s v="G"/>
    <s v="Yes"/>
    <n v="14"/>
    <s v="Approve Material Related Party Transactions with Petronet LNG Ltd."/>
    <x v="1"/>
    <s v="For"/>
    <x v="1"/>
    <m/>
    <s v="No"/>
  </r>
  <r>
    <x v="169"/>
    <s v="India"/>
    <s v="INE242A01010"/>
    <s v="Annual"/>
    <x v="40"/>
    <s v="Management"/>
    <s v="G"/>
    <s v="Yes"/>
    <n v="15"/>
    <s v="Approve Material Related Party Transactions with Falcon Oil &amp; Gas B.V"/>
    <x v="1"/>
    <s v="For"/>
    <x v="1"/>
    <m/>
    <s v="No"/>
  </r>
  <r>
    <x v="169"/>
    <s v="India"/>
    <s v="INE242A01010"/>
    <s v="Annual"/>
    <x v="40"/>
    <s v="Management"/>
    <s v="G"/>
    <s v="Yes"/>
    <n v="16"/>
    <s v="Approve Remuneration of Cost Auditors"/>
    <x v="2"/>
    <s v="For"/>
    <x v="1"/>
    <m/>
    <s v="No"/>
  </r>
  <r>
    <x v="169"/>
    <s v="India"/>
    <s v="INE242A01010"/>
    <s v="Annual"/>
    <x v="40"/>
    <s v="Management"/>
    <s v="G"/>
    <s v="Yes"/>
    <n v="17"/>
    <s v="Elect Nachimuthu Senthil Kumar as Director (Pipelines)"/>
    <x v="0"/>
    <s v="For"/>
    <x v="1"/>
    <m/>
    <s v="No"/>
  </r>
  <r>
    <x v="31"/>
    <s v="India"/>
    <s v="INE205A01025"/>
    <s v="Special"/>
    <x v="40"/>
    <s v="Management"/>
    <s v="G"/>
    <s v="Yes"/>
    <n v="1"/>
    <s v="Elect Arun Misra as Director and Approve Appointment of Arun Misra as Whole-Time Director designated as Executive Director"/>
    <x v="0"/>
    <s v="For"/>
    <x v="1"/>
    <m/>
    <s v="No"/>
  </r>
  <r>
    <x v="170"/>
    <s v="India"/>
    <s v="INE029A01011"/>
    <s v="Annual"/>
    <x v="41"/>
    <s v="Management"/>
    <s v="G"/>
    <s v="Yes"/>
    <n v="1"/>
    <s v="Accept Financial Statements and Statutory Reports"/>
    <x v="3"/>
    <s v="For"/>
    <x v="1"/>
    <m/>
    <s v="No"/>
  </r>
  <r>
    <x v="170"/>
    <s v="India"/>
    <s v="INE029A01011"/>
    <s v="Annual"/>
    <x v="41"/>
    <s v="Management"/>
    <s v="G"/>
    <s v="Yes"/>
    <n v="2"/>
    <s v="Approve Dividend"/>
    <x v="1"/>
    <s v="For"/>
    <x v="1"/>
    <m/>
    <s v="No"/>
  </r>
  <r>
    <x v="170"/>
    <s v="India"/>
    <s v="INE029A01011"/>
    <s v="Annual"/>
    <x v="41"/>
    <s v="Management"/>
    <s v="G"/>
    <s v="Yes"/>
    <n v="3"/>
    <s v="Reelect Sanjay Khanna as Director"/>
    <x v="0"/>
    <s v="For"/>
    <x v="1"/>
    <m/>
    <s v="No"/>
  </r>
  <r>
    <x v="170"/>
    <s v="India"/>
    <s v="INE029A01011"/>
    <s v="Annual"/>
    <x v="41"/>
    <s v="Management"/>
    <s v="G"/>
    <s v="Yes"/>
    <n v="4"/>
    <s v="Authorize Board to Fix Remuneration of Auditors"/>
    <x v="2"/>
    <s v="For"/>
    <x v="1"/>
    <m/>
    <s v="No"/>
  </r>
  <r>
    <x v="170"/>
    <s v="India"/>
    <s v="INE029A01011"/>
    <s v="Annual"/>
    <x v="41"/>
    <s v="Management"/>
    <s v="G"/>
    <s v="Yes"/>
    <n v="5"/>
    <s v="Approve Remuneration of Cost Auditors"/>
    <x v="2"/>
    <s v="For"/>
    <x v="1"/>
    <m/>
    <s v="No"/>
  </r>
  <r>
    <x v="170"/>
    <s v="India"/>
    <s v="INE029A01011"/>
    <s v="Annual"/>
    <x v="41"/>
    <s v="Management"/>
    <s v="G"/>
    <s v="Yes"/>
    <n v="6"/>
    <s v="Approve Appointment of Krishnakumar Gopalan as Director, and Chairman &amp; Managing Director"/>
    <x v="0"/>
    <s v="For"/>
    <x v="0"/>
    <s v="Executive Chair without sufficient counterbalance."/>
    <s v="Yes"/>
  </r>
  <r>
    <x v="170"/>
    <s v="India"/>
    <s v="INE029A01011"/>
    <s v="Annual"/>
    <x v="41"/>
    <s v="Management"/>
    <s v="G"/>
    <s v="Yes"/>
    <n v="7"/>
    <s v="Elect Rajkumar Dubey as Director"/>
    <x v="0"/>
    <s v="For"/>
    <x v="1"/>
    <m/>
    <s v="No"/>
  </r>
  <r>
    <x v="170"/>
    <s v="India"/>
    <s v="INE029A01011"/>
    <s v="Annual"/>
    <x v="41"/>
    <s v="Management"/>
    <s v="G"/>
    <s v="Yes"/>
    <n v="8"/>
    <s v="Elect Sushma Agarwal as Director"/>
    <x v="0"/>
    <s v="For"/>
    <x v="1"/>
    <m/>
    <s v="No"/>
  </r>
  <r>
    <x v="170"/>
    <s v="India"/>
    <s v="INE029A01011"/>
    <s v="Annual"/>
    <x v="41"/>
    <s v="Management"/>
    <s v="G"/>
    <s v="Yes"/>
    <n v="9"/>
    <s v="Amend Articles of Association to Reflect Changes in Capital"/>
    <x v="1"/>
    <s v="For"/>
    <x v="1"/>
    <m/>
    <s v="No"/>
  </r>
  <r>
    <x v="171"/>
    <s v="India"/>
    <s v="INE976G01028"/>
    <s v="Annual"/>
    <x v="41"/>
    <s v="Management"/>
    <s v="G"/>
    <s v="Yes"/>
    <n v="1"/>
    <s v="Accept Standalone Financial Statements and Statutory Reports"/>
    <x v="3"/>
    <s v="For"/>
    <x v="1"/>
    <m/>
    <s v="No"/>
  </r>
  <r>
    <x v="171"/>
    <s v="India"/>
    <s v="INE976G01028"/>
    <s v="Annual"/>
    <x v="41"/>
    <s v="Management"/>
    <s v="G"/>
    <s v="Yes"/>
    <n v="2"/>
    <s v="Accept Consolidated Financial Statements and Statutory Reports"/>
    <x v="3"/>
    <s v="For"/>
    <x v="1"/>
    <m/>
    <s v="No"/>
  </r>
  <r>
    <x v="171"/>
    <s v="India"/>
    <s v="INE976G01028"/>
    <s v="Annual"/>
    <x v="41"/>
    <s v="Management"/>
    <s v="G"/>
    <s v="Yes"/>
    <n v="3"/>
    <s v="Approve Dividend"/>
    <x v="1"/>
    <s v="For"/>
    <x v="1"/>
    <m/>
    <s v="No"/>
  </r>
  <r>
    <x v="171"/>
    <s v="India"/>
    <s v="INE976G01028"/>
    <s v="Annual"/>
    <x v="41"/>
    <s v="Management"/>
    <s v="G"/>
    <s v="Yes"/>
    <n v="4"/>
    <s v="Approve that the Vacancy on the Board Not be Filled from the Retirement of Vimal Bhandari"/>
    <x v="1"/>
    <s v="For"/>
    <x v="1"/>
    <m/>
    <s v="No"/>
  </r>
  <r>
    <x v="171"/>
    <s v="India"/>
    <s v="INE976G01028"/>
    <s v="Annual"/>
    <x v="41"/>
    <s v="Management"/>
    <s v="G"/>
    <s v="Yes"/>
    <n v="5"/>
    <s v="Approve Issuance of Debt Securities on Private Placement Basis"/>
    <x v="1"/>
    <s v="For"/>
    <x v="1"/>
    <m/>
    <s v="No"/>
  </r>
  <r>
    <x v="172"/>
    <s v="India"/>
    <s v="INE002A01018"/>
    <s v="Annual"/>
    <x v="41"/>
    <s v="Management"/>
    <s v="G"/>
    <s v="Yes"/>
    <n v="2"/>
    <s v="Approve Dividend"/>
    <x v="1"/>
    <s v="For"/>
    <x v="1"/>
    <m/>
    <s v="No"/>
  </r>
  <r>
    <x v="172"/>
    <s v="India"/>
    <s v="INE002A01018"/>
    <s v="Annual"/>
    <x v="41"/>
    <s v="Management"/>
    <s v="G"/>
    <s v="Yes"/>
    <n v="3"/>
    <s v="Reelect P. M. S. Prasad as Director"/>
    <x v="0"/>
    <s v="For"/>
    <x v="1"/>
    <m/>
    <s v="No"/>
  </r>
  <r>
    <x v="172"/>
    <s v="India"/>
    <s v="INE002A01018"/>
    <s v="Annual"/>
    <x v="41"/>
    <s v="Management"/>
    <s v="G"/>
    <s v="Yes"/>
    <n v="4"/>
    <s v="Reelect Nikhil R. Meswan as Director"/>
    <x v="0"/>
    <s v="For"/>
    <x v="1"/>
    <m/>
    <s v="No"/>
  </r>
  <r>
    <x v="172"/>
    <s v="India"/>
    <s v="INE002A01018"/>
    <s v="Annual"/>
    <x v="41"/>
    <s v="Management"/>
    <s v="G"/>
    <s v="Yes"/>
    <n v="5"/>
    <s v="Approve Reappointment and Remuneration of Mukesh D. Ambani as Managing Director"/>
    <x v="0"/>
    <s v="For"/>
    <x v="1"/>
    <m/>
    <s v="No"/>
  </r>
  <r>
    <x v="172"/>
    <s v="India"/>
    <s v="INE002A01018"/>
    <s v="Annual"/>
    <x v="41"/>
    <s v="Management"/>
    <s v="G"/>
    <s v="Yes"/>
    <n v="6"/>
    <s v="Reelect Arundhati Bhattacharya as Director"/>
    <x v="0"/>
    <s v="For"/>
    <x v="1"/>
    <m/>
    <s v="No"/>
  </r>
  <r>
    <x v="172"/>
    <s v="India"/>
    <s v="INE002A01018"/>
    <s v="Annual"/>
    <x v="41"/>
    <s v="Management"/>
    <s v="G"/>
    <s v="Yes"/>
    <n v="7"/>
    <s v="Approve Remuneration of Cost Auditors"/>
    <x v="2"/>
    <s v="For"/>
    <x v="1"/>
    <m/>
    <s v="No"/>
  </r>
  <r>
    <x v="172"/>
    <s v="India"/>
    <s v="INE002A01018"/>
    <s v="Annual"/>
    <x v="41"/>
    <s v="Management"/>
    <s v="G"/>
    <s v="Yes"/>
    <n v="8"/>
    <s v="Amend Articles of Association - Board Related"/>
    <x v="1"/>
    <s v="For"/>
    <x v="1"/>
    <m/>
    <s v="No"/>
  </r>
  <r>
    <x v="172"/>
    <s v="India"/>
    <s v="INE002A01018"/>
    <s v="Annual"/>
    <x v="41"/>
    <s v="Management"/>
    <s v="G"/>
    <s v="Yes"/>
    <n v="9"/>
    <s v="Amend Object Clause of the Memorandum of Association"/>
    <x v="1"/>
    <s v="For"/>
    <x v="1"/>
    <m/>
    <s v="No"/>
  </r>
  <r>
    <x v="172"/>
    <s v="India"/>
    <s v="INE002A01018"/>
    <s v="Annual"/>
    <x v="41"/>
    <s v="Management"/>
    <s v="G"/>
    <s v="Yes"/>
    <n v="10"/>
    <s v="Approve Material Related Party Transactions of the Company"/>
    <x v="1"/>
    <s v="For"/>
    <x v="1"/>
    <m/>
    <s v="No"/>
  </r>
  <r>
    <x v="172"/>
    <s v="India"/>
    <s v="INE002A01018"/>
    <s v="Annual"/>
    <x v="41"/>
    <s v="Management"/>
    <s v="G"/>
    <s v="Yes"/>
    <n v="11"/>
    <s v="Approve Material Related Party Transactions of Subsidiaries of the Company"/>
    <x v="1"/>
    <s v="For"/>
    <x v="1"/>
    <m/>
    <s v="No"/>
  </r>
  <r>
    <x v="172"/>
    <s v="India"/>
    <s v="INE002A01018"/>
    <s v="Annual"/>
    <x v="41"/>
    <s v="Management"/>
    <s v="G"/>
    <s v="Yes"/>
    <s v="1a"/>
    <s v="Accept Standalone Financial Statements and Statutory Reports"/>
    <x v="3"/>
    <s v="For"/>
    <x v="1"/>
    <m/>
    <s v="No"/>
  </r>
  <r>
    <x v="172"/>
    <s v="India"/>
    <s v="INE002A01018"/>
    <s v="Annual"/>
    <x v="41"/>
    <s v="Management"/>
    <s v="G"/>
    <s v="Yes"/>
    <s v="1b"/>
    <s v="Accept Consolidated Financial Statements and Statutory Reports"/>
    <x v="3"/>
    <s v="For"/>
    <x v="1"/>
    <m/>
    <s v="No"/>
  </r>
  <r>
    <x v="173"/>
    <s v="India"/>
    <s v="INE775A01035"/>
    <s v="Annual"/>
    <x v="41"/>
    <s v="Management"/>
    <s v="G"/>
    <s v="Yes"/>
    <n v="1"/>
    <s v="Accept Financial Statements and Statutory Reports"/>
    <x v="3"/>
    <s v="For"/>
    <x v="1"/>
    <m/>
    <s v="No"/>
  </r>
  <r>
    <x v="173"/>
    <s v="India"/>
    <s v="INE775A01035"/>
    <s v="Annual"/>
    <x v="41"/>
    <s v="Management"/>
    <s v="G"/>
    <s v="Yes"/>
    <n v="2"/>
    <s v="Approve Final Dividend"/>
    <x v="1"/>
    <s v="For"/>
    <x v="1"/>
    <m/>
    <s v="No"/>
  </r>
  <r>
    <x v="173"/>
    <s v="India"/>
    <s v="INE775A01035"/>
    <s v="Annual"/>
    <x v="41"/>
    <s v="Management"/>
    <s v="G"/>
    <s v="Yes"/>
    <n v="3"/>
    <s v="Reelect Pankaj Mital as Director"/>
    <x v="0"/>
    <s v="For"/>
    <x v="1"/>
    <m/>
    <s v="No"/>
  </r>
  <r>
    <x v="173"/>
    <s v="India"/>
    <s v="INE775A01035"/>
    <s v="Annual"/>
    <x v="41"/>
    <s v="Management"/>
    <s v="G"/>
    <s v="Yes"/>
    <n v="4"/>
    <s v="Approve Remuneration of Cost Auditors"/>
    <x v="2"/>
    <s v="For"/>
    <x v="1"/>
    <m/>
    <s v="No"/>
  </r>
  <r>
    <x v="173"/>
    <s v="India"/>
    <s v="INE775A01035"/>
    <s v="Annual"/>
    <x v="41"/>
    <s v="Management"/>
    <s v="G"/>
    <s v="Yes"/>
    <n v="5"/>
    <s v="Approve Related Party Transactions with Motherson Sumi Wiring India Limited (&quot;MSWIL&quot;)"/>
    <x v="1"/>
    <s v="For"/>
    <x v="1"/>
    <m/>
    <s v="No"/>
  </r>
  <r>
    <x v="173"/>
    <s v="India"/>
    <s v="INE775A01035"/>
    <s v="Annual"/>
    <x v="41"/>
    <s v="Management"/>
    <s v="G"/>
    <s v="Yes"/>
    <n v="6"/>
    <s v="Approve Related Party Transactions with SEI Thai Electric Conductor Co., Ltd., Thailand"/>
    <x v="1"/>
    <s v="For"/>
    <x v="1"/>
    <m/>
    <s v="No"/>
  </r>
  <r>
    <x v="174"/>
    <s v="India"/>
    <s v="INE044A01036"/>
    <s v="Annual"/>
    <x v="41"/>
    <s v="Management"/>
    <s v="G"/>
    <s v="Yes"/>
    <n v="1"/>
    <s v="Accept Standalone Financial Statements and Statutory Reports"/>
    <x v="3"/>
    <s v="For"/>
    <x v="1"/>
    <m/>
    <s v="No"/>
  </r>
  <r>
    <x v="174"/>
    <s v="India"/>
    <s v="INE044A01036"/>
    <s v="Annual"/>
    <x v="41"/>
    <s v="Management"/>
    <s v="G"/>
    <s v="Yes"/>
    <n v="2"/>
    <s v="Accept Consolidated Financial Statements and Statutory Reports"/>
    <x v="3"/>
    <s v="For"/>
    <x v="1"/>
    <m/>
    <s v="No"/>
  </r>
  <r>
    <x v="174"/>
    <s v="India"/>
    <s v="INE044A01036"/>
    <s v="Annual"/>
    <x v="41"/>
    <s v="Management"/>
    <s v="G"/>
    <s v="Yes"/>
    <n v="3"/>
    <s v="Approve Final Dividend"/>
    <x v="1"/>
    <s v="For"/>
    <x v="1"/>
    <m/>
    <s v="No"/>
  </r>
  <r>
    <x v="174"/>
    <s v="India"/>
    <s v="INE044A01036"/>
    <s v="Annual"/>
    <x v="41"/>
    <s v="Management"/>
    <s v="G"/>
    <s v="Yes"/>
    <n v="4"/>
    <s v="Reelect Sudhir Valia as Director"/>
    <x v="0"/>
    <s v="For"/>
    <x v="1"/>
    <m/>
    <s v="No"/>
  </r>
  <r>
    <x v="174"/>
    <s v="India"/>
    <s v="INE044A01036"/>
    <s v="Annual"/>
    <x v="41"/>
    <s v="Management"/>
    <s v="G"/>
    <s v="Yes"/>
    <n v="5"/>
    <s v="Approve Remuneration of Cost Auditors"/>
    <x v="2"/>
    <s v="For"/>
    <x v="1"/>
    <m/>
    <s v="No"/>
  </r>
  <r>
    <x v="174"/>
    <s v="India"/>
    <s v="INE044A01036"/>
    <s v="Annual"/>
    <x v="41"/>
    <s v="Management"/>
    <s v="G"/>
    <s v="Yes"/>
    <n v="6"/>
    <s v="Elect Rolf Hoffmann as Director"/>
    <x v="0"/>
    <s v="For"/>
    <x v="1"/>
    <m/>
    <s v="No"/>
  </r>
  <r>
    <x v="174"/>
    <s v="India"/>
    <s v="INE044A01036"/>
    <s v="Annual"/>
    <x v="41"/>
    <s v="Management"/>
    <s v="G"/>
    <s v="Yes"/>
    <n v="7"/>
    <s v="Elect Aalok Shanghvi as Director and Approve Appointment and Remuneration of Aalok Shanghvi as Whole-Time Director"/>
    <x v="0"/>
    <s v="For"/>
    <x v="1"/>
    <m/>
    <s v="No"/>
  </r>
  <r>
    <x v="174"/>
    <s v="India"/>
    <s v="INE044A01036"/>
    <s v="Annual"/>
    <x v="41"/>
    <s v="Management"/>
    <s v="G"/>
    <s v="Yes"/>
    <n v="8"/>
    <s v="Approve Material Related Party Transactions between Taro Pharmaceuticals USA, Inc and Taro Pharmaceuticals Inc, Canada for FY2023-24"/>
    <x v="1"/>
    <s v="For"/>
    <x v="1"/>
    <m/>
    <s v="No"/>
  </r>
  <r>
    <x v="175"/>
    <s v="New Zealand"/>
    <s v="NZFAPE0001S2"/>
    <s v="Annual"/>
    <x v="42"/>
    <s v="Management"/>
    <s v="G"/>
    <s v="Yes"/>
    <n v="1"/>
    <s v="Elect Pip Greenwood as Director"/>
    <x v="0"/>
    <s v="For"/>
    <x v="1"/>
    <m/>
    <s v="No"/>
  </r>
  <r>
    <x v="175"/>
    <s v="New Zealand"/>
    <s v="NZFAPE0001S2"/>
    <s v="Annual"/>
    <x v="42"/>
    <s v="Management"/>
    <s v="G"/>
    <s v="Yes"/>
    <n v="2"/>
    <s v="Authorize Board to Fix Remuneration of the Auditors"/>
    <x v="2"/>
    <s v="For"/>
    <x v="1"/>
    <m/>
    <s v="No"/>
  </r>
  <r>
    <x v="175"/>
    <s v="New Zealand"/>
    <s v="NZFAPE0001S2"/>
    <s v="Annual"/>
    <x v="42"/>
    <s v="Management"/>
    <s v="G"/>
    <s v="Yes"/>
    <n v="3"/>
    <s v="Approve the Increase in Maximum Aggregate Remuneration of Non-Executive Directors"/>
    <x v="0"/>
    <s v="For"/>
    <x v="0"/>
    <s v="Aggregate cap on non-executive pay is not adequately justified."/>
    <s v="Yes"/>
  </r>
  <r>
    <x v="175"/>
    <s v="New Zealand"/>
    <s v="NZFAPE0001S2"/>
    <s v="Annual"/>
    <x v="42"/>
    <s v="Management"/>
    <s v="G"/>
    <s v="Yes"/>
    <n v="4"/>
    <s v="Approve Issuance of Performance Share Rights to Lewis Gradon"/>
    <x v="1"/>
    <s v="For"/>
    <x v="1"/>
    <m/>
    <s v="No"/>
  </r>
  <r>
    <x v="175"/>
    <s v="New Zealand"/>
    <s v="NZFAPE0001S2"/>
    <s v="Annual"/>
    <x v="42"/>
    <s v="Management"/>
    <s v="G"/>
    <s v="Yes"/>
    <n v="5"/>
    <s v="Approve Issuance of Options to Lewis Gradon"/>
    <x v="1"/>
    <s v="For"/>
    <x v="0"/>
    <s v="Majority of awards vest without reference to performance conditions."/>
    <s v="Yes"/>
  </r>
  <r>
    <x v="176"/>
    <s v="India"/>
    <s v="INE585B01010"/>
    <s v="Annual"/>
    <x v="42"/>
    <s v="Management"/>
    <s v="G"/>
    <s v="Yes"/>
    <n v="1"/>
    <s v="Accept Standalone Financial Statements and Statutory Reports"/>
    <x v="3"/>
    <s v="For"/>
    <x v="1"/>
    <m/>
    <s v="No"/>
  </r>
  <r>
    <x v="176"/>
    <s v="India"/>
    <s v="INE585B01010"/>
    <s v="Annual"/>
    <x v="42"/>
    <s v="Management"/>
    <s v="G"/>
    <s v="Yes"/>
    <n v="2"/>
    <s v="Accept Consolidated Financial Statements and Statutory Reports"/>
    <x v="3"/>
    <s v="For"/>
    <x v="1"/>
    <m/>
    <s v="No"/>
  </r>
  <r>
    <x v="176"/>
    <s v="India"/>
    <s v="INE585B01010"/>
    <s v="Annual"/>
    <x v="42"/>
    <s v="Management"/>
    <s v="G"/>
    <s v="Yes"/>
    <n v="3"/>
    <s v="Approve Dividend"/>
    <x v="1"/>
    <s v="For"/>
    <x v="1"/>
    <m/>
    <s v="No"/>
  </r>
  <r>
    <x v="176"/>
    <s v="India"/>
    <s v="INE585B01010"/>
    <s v="Annual"/>
    <x v="42"/>
    <s v="Management"/>
    <s v="G"/>
    <s v="Yes"/>
    <n v="4"/>
    <s v="Reelect Kinji Saito as Director"/>
    <x v="0"/>
    <s v="For"/>
    <x v="0"/>
    <s v="Non-independent candidate and historic concerns over Board independence."/>
    <s v="Yes"/>
  </r>
  <r>
    <x v="176"/>
    <s v="India"/>
    <s v="INE585B01010"/>
    <s v="Annual"/>
    <x v="42"/>
    <s v="Management"/>
    <s v="G"/>
    <s v="Yes"/>
    <n v="5"/>
    <s v="Reelect Kenichi Ayukawa as Director"/>
    <x v="0"/>
    <s v="For"/>
    <x v="0"/>
    <s v="Non-independent candidate and historic concerns over Board independence."/>
    <s v="Yes"/>
  </r>
  <r>
    <x v="176"/>
    <s v="India"/>
    <s v="INE585B01010"/>
    <s v="Annual"/>
    <x v="42"/>
    <s v="Management"/>
    <s v="G"/>
    <s v="Yes"/>
    <n v="6"/>
    <s v="Elect Yukihiro Yamashita as Director and Approve Appointment of Yukihiro Yamashita as Whole-time Director designated as Joint Managing Director (Engineering and Quality Assurance)"/>
    <x v="0"/>
    <s v="For"/>
    <x v="1"/>
    <m/>
    <s v="No"/>
  </r>
  <r>
    <x v="176"/>
    <s v="India"/>
    <s v="INE585B01010"/>
    <s v="Annual"/>
    <x v="42"/>
    <s v="Management"/>
    <s v="G"/>
    <s v="Yes"/>
    <n v="7"/>
    <s v="Approve Remuneration of Cost Auditors"/>
    <x v="2"/>
    <s v="For"/>
    <x v="1"/>
    <m/>
    <s v="No"/>
  </r>
  <r>
    <x v="177"/>
    <s v="Greece"/>
    <s v="GRS393503008"/>
    <s v="Extraordinary Shareholders"/>
    <x v="42"/>
    <s v="Management"/>
    <s v="G"/>
    <s v="Yes"/>
    <n v="1"/>
    <s v="Amend Corporate Purpose"/>
    <x v="1"/>
    <s v="For"/>
    <x v="1"/>
    <m/>
    <s v="No"/>
  </r>
  <r>
    <x v="177"/>
    <s v="Greece"/>
    <s v="GRS393503008"/>
    <s v="Extraordinary Shareholders"/>
    <x v="42"/>
    <s v="Management"/>
    <s v="G"/>
    <s v="Yes"/>
    <n v="2"/>
    <s v="Amend Company Article 4"/>
    <x v="1"/>
    <s v="For"/>
    <x v="1"/>
    <m/>
    <s v="No"/>
  </r>
  <r>
    <x v="178"/>
    <s v="India"/>
    <s v="INE213A01029"/>
    <s v="Annual"/>
    <x v="42"/>
    <s v="Management"/>
    <s v="G"/>
    <s v="Yes"/>
    <n v="1"/>
    <s v="Accept Financial Statements and Statutory Reports"/>
    <x v="3"/>
    <s v="For"/>
    <x v="1"/>
    <m/>
    <s v="No"/>
  </r>
  <r>
    <x v="178"/>
    <s v="India"/>
    <s v="INE213A01029"/>
    <s v="Annual"/>
    <x v="42"/>
    <s v="Management"/>
    <s v="G"/>
    <s v="Yes"/>
    <n v="2"/>
    <s v="Approve Final Dividend"/>
    <x v="1"/>
    <s v="For"/>
    <x v="1"/>
    <m/>
    <s v="No"/>
  </r>
  <r>
    <x v="178"/>
    <s v="India"/>
    <s v="INE213A01029"/>
    <s v="Annual"/>
    <x v="42"/>
    <s v="Management"/>
    <s v="G"/>
    <s v="Yes"/>
    <n v="3"/>
    <s v="Reelect Om Prakash as Director"/>
    <x v="0"/>
    <s v="For"/>
    <x v="1"/>
    <m/>
    <s v="No"/>
  </r>
  <r>
    <x v="178"/>
    <s v="India"/>
    <s v="INE213A01029"/>
    <s v="Annual"/>
    <x v="42"/>
    <s v="Management"/>
    <s v="G"/>
    <s v="Yes"/>
    <n v="4"/>
    <s v="Authorize Board to Fix Remuneration of Auditors"/>
    <x v="2"/>
    <s v="For"/>
    <x v="1"/>
    <m/>
    <s v="No"/>
  </r>
  <r>
    <x v="178"/>
    <s v="India"/>
    <s v="INE213A01029"/>
    <s v="Annual"/>
    <x v="42"/>
    <s v="Management"/>
    <s v="G"/>
    <s v="Yes"/>
    <n v="5"/>
    <s v="Elect Arun Kumar Singh as Director Designated as Chairman"/>
    <x v="0"/>
    <s v="For"/>
    <x v="0"/>
    <s v="Executive Chair without sufficient counterbalance. Failure to align climate targets with capital expenditure plans, financial statements, policy influence activities, disclosures, and/or compensation incentives."/>
    <s v="Yes"/>
  </r>
  <r>
    <x v="178"/>
    <s v="India"/>
    <s v="INE213A01029"/>
    <s v="Annual"/>
    <x v="42"/>
    <s v="Management"/>
    <s v="G"/>
    <s v="Yes"/>
    <n v="6"/>
    <s v="Elect Sushma Rawat as Director (Exploration)"/>
    <x v="0"/>
    <s v="For"/>
    <x v="1"/>
    <m/>
    <s v="No"/>
  </r>
  <r>
    <x v="178"/>
    <s v="India"/>
    <s v="INE213A01029"/>
    <s v="Annual"/>
    <x v="42"/>
    <s v="Management"/>
    <s v="G"/>
    <s v="Yes"/>
    <n v="7"/>
    <s v="Elect Manish Patil as Director"/>
    <x v="0"/>
    <s v="For"/>
    <x v="1"/>
    <m/>
    <s v="No"/>
  </r>
  <r>
    <x v="178"/>
    <s v="India"/>
    <s v="INE213A01029"/>
    <s v="Annual"/>
    <x v="42"/>
    <s v="Management"/>
    <s v="G"/>
    <s v="Yes"/>
    <n v="8"/>
    <s v="Approve Remuneration of Cost Auditors"/>
    <x v="2"/>
    <s v="For"/>
    <x v="1"/>
    <m/>
    <s v="No"/>
  </r>
  <r>
    <x v="178"/>
    <s v="India"/>
    <s v="INE213A01029"/>
    <s v="Annual"/>
    <x v="42"/>
    <s v="Management"/>
    <s v="G"/>
    <s v="Yes"/>
    <n v="9"/>
    <s v="Approve Material Related Party Transactions with Oil and Natural Gas Corporation Employees Contributory Provident Fund Trust"/>
    <x v="1"/>
    <s v="For"/>
    <x v="1"/>
    <m/>
    <s v="No"/>
  </r>
  <r>
    <x v="178"/>
    <s v="India"/>
    <s v="INE213A01029"/>
    <s v="Annual"/>
    <x v="42"/>
    <s v="Management"/>
    <s v="G"/>
    <s v="Yes"/>
    <n v="10"/>
    <s v="Approve Material Related Party Transactions with Petronet LNG Limited"/>
    <x v="1"/>
    <s v="For"/>
    <x v="1"/>
    <m/>
    <s v="No"/>
  </r>
  <r>
    <x v="178"/>
    <s v="India"/>
    <s v="INE213A01029"/>
    <s v="Annual"/>
    <x v="42"/>
    <s v="Management"/>
    <s v="G"/>
    <s v="Yes"/>
    <n v="11"/>
    <s v="Approve Material Related Party Transactions with ONGC Tripura Power Company Limited"/>
    <x v="1"/>
    <s v="For"/>
    <x v="1"/>
    <m/>
    <s v="No"/>
  </r>
  <r>
    <x v="178"/>
    <s v="India"/>
    <s v="INE213A01029"/>
    <s v="Annual"/>
    <x v="42"/>
    <s v="Management"/>
    <s v="G"/>
    <s v="Yes"/>
    <n v="12"/>
    <s v="Approve Material Related Party Transactions with ONGC Petro additions Limited (OPaL)"/>
    <x v="1"/>
    <s v="For"/>
    <x v="1"/>
    <m/>
    <s v="No"/>
  </r>
  <r>
    <x v="179"/>
    <s v="India"/>
    <s v="INE090A01021"/>
    <s v="Annual"/>
    <x v="43"/>
    <s v="Management"/>
    <s v="G"/>
    <s v="Yes"/>
    <n v="1"/>
    <s v="Accept Financial Statements and Statutory Reports"/>
    <x v="3"/>
    <s v="For"/>
    <x v="1"/>
    <m/>
    <s v="No"/>
  </r>
  <r>
    <x v="179"/>
    <s v="India"/>
    <s v="INE090A01021"/>
    <s v="Annual"/>
    <x v="43"/>
    <s v="Management"/>
    <s v="G"/>
    <s v="Yes"/>
    <n v="2"/>
    <s v="Approve Dividend"/>
    <x v="1"/>
    <s v="For"/>
    <x v="1"/>
    <m/>
    <s v="No"/>
  </r>
  <r>
    <x v="179"/>
    <s v="India"/>
    <s v="INE090A01021"/>
    <s v="Annual"/>
    <x v="43"/>
    <s v="Management"/>
    <s v="G"/>
    <s v="Yes"/>
    <n v="3"/>
    <s v="Reelect Sandeep Bakhshi as Director"/>
    <x v="0"/>
    <s v="For"/>
    <x v="1"/>
    <m/>
    <s v="No"/>
  </r>
  <r>
    <x v="179"/>
    <s v="India"/>
    <s v="INE090A01021"/>
    <s v="Annual"/>
    <x v="43"/>
    <s v="Management"/>
    <s v="G"/>
    <s v="Yes"/>
    <n v="4"/>
    <s v="Approve M S K A &amp; Associates, Chartered Accountants as Auditors and Authorize Board to Fix Their Remuneration"/>
    <x v="2"/>
    <s v="For"/>
    <x v="1"/>
    <m/>
    <s v="No"/>
  </r>
  <r>
    <x v="179"/>
    <s v="India"/>
    <s v="INE090A01021"/>
    <s v="Annual"/>
    <x v="43"/>
    <s v="Management"/>
    <s v="G"/>
    <s v="Yes"/>
    <n v="5"/>
    <s v="Approve KKC &amp; Associates LLP, Chartered Accountants as Auditors and Authorize Board to Fix Their Remuneration"/>
    <x v="2"/>
    <s v="For"/>
    <x v="1"/>
    <m/>
    <s v="No"/>
  </r>
  <r>
    <x v="179"/>
    <s v="India"/>
    <s v="INE090A01021"/>
    <s v="Annual"/>
    <x v="43"/>
    <s v="Management"/>
    <s v="G"/>
    <s v="Yes"/>
    <n v="6"/>
    <s v="Reelect Hari L. Mundra as Director"/>
    <x v="0"/>
    <s v="For"/>
    <x v="1"/>
    <m/>
    <s v="No"/>
  </r>
  <r>
    <x v="179"/>
    <s v="India"/>
    <s v="INE090A01021"/>
    <s v="Annual"/>
    <x v="43"/>
    <s v="Management"/>
    <s v="G"/>
    <s v="Yes"/>
    <n v="7"/>
    <s v="Reelect B. Sriram as Director"/>
    <x v="0"/>
    <s v="For"/>
    <x v="1"/>
    <m/>
    <s v="No"/>
  </r>
  <r>
    <x v="179"/>
    <s v="India"/>
    <s v="INE090A01021"/>
    <s v="Annual"/>
    <x v="43"/>
    <s v="Management"/>
    <s v="G"/>
    <s v="Yes"/>
    <n v="8"/>
    <s v="Reelect S. Madhavan as Director"/>
    <x v="0"/>
    <s v="For"/>
    <x v="1"/>
    <m/>
    <s v="No"/>
  </r>
  <r>
    <x v="179"/>
    <s v="India"/>
    <s v="INE090A01021"/>
    <s v="Annual"/>
    <x v="43"/>
    <s v="Management"/>
    <s v="G"/>
    <s v="Yes"/>
    <n v="9"/>
    <s v="Approve Revision in Remuneration of Sandeep Bakhshi as Managing Director and Chief Executive Officer"/>
    <x v="0"/>
    <s v="For"/>
    <x v="1"/>
    <m/>
    <s v="No"/>
  </r>
  <r>
    <x v="179"/>
    <s v="India"/>
    <s v="INE090A01021"/>
    <s v="Annual"/>
    <x v="43"/>
    <s v="Management"/>
    <s v="G"/>
    <s v="Yes"/>
    <n v="10"/>
    <s v="Approve Revision in Remuneration of Sandeep Batra as Executive Director"/>
    <x v="0"/>
    <s v="For"/>
    <x v="1"/>
    <m/>
    <s v="No"/>
  </r>
  <r>
    <x v="179"/>
    <s v="India"/>
    <s v="INE090A01021"/>
    <s v="Annual"/>
    <x v="43"/>
    <s v="Management"/>
    <s v="G"/>
    <s v="Yes"/>
    <n v="11"/>
    <s v="Approve Revision in Remuneration of Rakesh Jha as Executive Director"/>
    <x v="0"/>
    <s v="For"/>
    <x v="1"/>
    <m/>
    <s v="No"/>
  </r>
  <r>
    <x v="179"/>
    <s v="India"/>
    <s v="INE090A01021"/>
    <s v="Annual"/>
    <x v="43"/>
    <s v="Management"/>
    <s v="G"/>
    <s v="Yes"/>
    <n v="12"/>
    <s v="Approve Revision in Remuneration of Anup Bagchi as Executive Director"/>
    <x v="0"/>
    <s v="For"/>
    <x v="1"/>
    <m/>
    <s v="No"/>
  </r>
  <r>
    <x v="179"/>
    <s v="India"/>
    <s v="INE090A01021"/>
    <s v="Annual"/>
    <x v="43"/>
    <s v="Management"/>
    <s v="G"/>
    <s v="Yes"/>
    <n v="13"/>
    <s v="Approve Reappointment and Remuneration of Sandeep Bakhshi as Managing Director &amp; Chief Executive Officer"/>
    <x v="0"/>
    <s v="For"/>
    <x v="1"/>
    <m/>
    <s v="No"/>
  </r>
  <r>
    <x v="179"/>
    <s v="India"/>
    <s v="INE090A01021"/>
    <s v="Annual"/>
    <x v="43"/>
    <s v="Management"/>
    <s v="G"/>
    <s v="Yes"/>
    <n v="14"/>
    <s v="Approve Material Related Party Transactions for Sale of Securities (Issued by Related or Unrelated Parties) to Related Party for FY2024"/>
    <x v="1"/>
    <s v="For"/>
    <x v="1"/>
    <m/>
    <s v="No"/>
  </r>
  <r>
    <x v="179"/>
    <s v="India"/>
    <s v="INE090A01021"/>
    <s v="Annual"/>
    <x v="43"/>
    <s v="Management"/>
    <s v="G"/>
    <s v="Yes"/>
    <n v="15"/>
    <s v="Approve Material Related Party Transactions for Current Account Deposits for FY2025"/>
    <x v="1"/>
    <s v="For"/>
    <x v="1"/>
    <m/>
    <s v="No"/>
  </r>
  <r>
    <x v="179"/>
    <s v="India"/>
    <s v="INE090A01021"/>
    <s v="Annual"/>
    <x v="43"/>
    <s v="Management"/>
    <s v="G"/>
    <s v="Yes"/>
    <n v="16"/>
    <s v="Approve Material Related Party Transactions for Subscription of Securities Issued by Related Parties and Purchase of Securities from Related Parties (Issued by Related or Unrelated Parties) for FY2025"/>
    <x v="1"/>
    <s v="For"/>
    <x v="1"/>
    <m/>
    <s v="No"/>
  </r>
  <r>
    <x v="179"/>
    <s v="India"/>
    <s v="INE090A01021"/>
    <s v="Annual"/>
    <x v="43"/>
    <s v="Management"/>
    <s v="G"/>
    <s v="Yes"/>
    <n v="17"/>
    <s v="Approve Material Related Party Transactions for Sale of Securities (Issued by Related or Unrelated Parties) to Related Parties for FY2025"/>
    <x v="1"/>
    <s v="For"/>
    <x v="1"/>
    <m/>
    <s v="No"/>
  </r>
  <r>
    <x v="179"/>
    <s v="India"/>
    <s v="INE090A01021"/>
    <s v="Annual"/>
    <x v="43"/>
    <s v="Management"/>
    <s v="G"/>
    <s v="Yes"/>
    <n v="18"/>
    <s v="Approve Material Related Party Transactions for Fund-Based and/or Non-Fund Based Credit Facilities for FY2025"/>
    <x v="1"/>
    <s v="For"/>
    <x v="1"/>
    <m/>
    <s v="No"/>
  </r>
  <r>
    <x v="179"/>
    <s v="India"/>
    <s v="INE090A01021"/>
    <s v="Annual"/>
    <x v="43"/>
    <s v="Management"/>
    <s v="G"/>
    <s v="Yes"/>
    <n v="19"/>
    <s v="Approve Material Related Party Transactions for Undertaking Repurchase (Repo) Transactions and Other Permitted Short-Term Borrowing Transactions with the Related Party for FY2025"/>
    <x v="1"/>
    <s v="For"/>
    <x v="1"/>
    <m/>
    <s v="No"/>
  </r>
  <r>
    <x v="179"/>
    <s v="India"/>
    <s v="INE090A01021"/>
    <s v="Annual"/>
    <x v="43"/>
    <s v="Management"/>
    <s v="G"/>
    <s v="Yes"/>
    <n v="20"/>
    <s v="Approve Material Related Party Transactions for Undertaking Reverse Repurchase (Reverse Repo) and Other Permitted Short-Term Lending Transactions with the Related Party for FY2025"/>
    <x v="1"/>
    <s v="For"/>
    <x v="1"/>
    <m/>
    <s v="No"/>
  </r>
  <r>
    <x v="179"/>
    <s v="India"/>
    <s v="INE090A01021"/>
    <s v="Annual"/>
    <x v="43"/>
    <s v="Management"/>
    <s v="G"/>
    <s v="Yes"/>
    <n v="21"/>
    <s v="Approve Material Related Party Transactions for Availing Manpower Services for Certain Activities from Related Party for FY2025"/>
    <x v="1"/>
    <s v="For"/>
    <x v="1"/>
    <m/>
    <s v="No"/>
  </r>
  <r>
    <x v="179"/>
    <s v="India"/>
    <s v="INE090A01021"/>
    <s v="Annual"/>
    <x v="43"/>
    <s v="Management"/>
    <s v="G"/>
    <s v="Yes"/>
    <n v="22"/>
    <s v="Approve Material Related Party Transactions for Availing Insurance Services from Related Party for FY2025"/>
    <x v="1"/>
    <s v="For"/>
    <x v="1"/>
    <m/>
    <s v="No"/>
  </r>
  <r>
    <x v="180"/>
    <s v="South Korea"/>
    <s v="KR7030200000"/>
    <s v="Special"/>
    <x v="43"/>
    <s v="Management"/>
    <s v="G"/>
    <s v="Yes"/>
    <n v="1"/>
    <s v="Elect Kim Young-seop as CEO"/>
    <x v="1"/>
    <s v="For"/>
    <x v="1"/>
    <m/>
    <s v="No"/>
  </r>
  <r>
    <x v="180"/>
    <s v="South Korea"/>
    <s v="KR7030200000"/>
    <s v="Special"/>
    <x v="43"/>
    <s v="Management"/>
    <s v="G"/>
    <s v="Yes"/>
    <n v="2"/>
    <s v="Elect Seo Chang-seok as Inside Director"/>
    <x v="0"/>
    <s v="For"/>
    <x v="1"/>
    <m/>
    <s v="No"/>
  </r>
  <r>
    <x v="180"/>
    <s v="South Korea"/>
    <s v="KR7030200000"/>
    <s v="Special"/>
    <x v="43"/>
    <s v="Management"/>
    <s v="G"/>
    <s v="Yes"/>
    <n v="3"/>
    <s v="Approval of Management Contract"/>
    <x v="1"/>
    <s v="For"/>
    <x v="1"/>
    <m/>
    <s v="No"/>
  </r>
  <r>
    <x v="180"/>
    <s v="South Korea"/>
    <s v="KR7030200000"/>
    <s v="Special"/>
    <x v="43"/>
    <s v="Management"/>
    <s v="G"/>
    <s v="Yes"/>
    <n v="4"/>
    <s v="Approve Terms of Retirement Pay"/>
    <x v="1"/>
    <s v="For"/>
    <x v="1"/>
    <m/>
    <s v="No"/>
  </r>
  <r>
    <x v="181"/>
    <s v="South Africa"/>
    <s v="ZAE000200457"/>
    <s v="Annual"/>
    <x v="43"/>
    <s v="Management"/>
    <s v="G"/>
    <s v="Yes"/>
    <n v="1"/>
    <s v="Accept Financial Statements and Statutory Reports for the Year Ended 1 April 2023"/>
    <x v="3"/>
    <s v="For"/>
    <x v="1"/>
    <m/>
    <s v="No"/>
  </r>
  <r>
    <x v="181"/>
    <s v="South Africa"/>
    <s v="ZAE000200457"/>
    <s v="Annual"/>
    <x v="43"/>
    <s v="Management"/>
    <s v="G"/>
    <s v="Yes"/>
    <n v="1.1000000000000001"/>
    <s v="Approve Remuneration of the Independent Non-executive Chairman"/>
    <x v="4"/>
    <s v="For"/>
    <x v="1"/>
    <m/>
    <s v="No"/>
  </r>
  <r>
    <x v="181"/>
    <s v="South Africa"/>
    <s v="ZAE000200457"/>
    <s v="Annual"/>
    <x v="43"/>
    <s v="Management"/>
    <s v="G"/>
    <s v="Yes"/>
    <n v="1.1000000000000001"/>
    <s v="Approve Remuneration of the Social, Ethics, Transformation and Sustainability Committee Members"/>
    <x v="4"/>
    <s v="For"/>
    <x v="1"/>
    <m/>
    <s v="No"/>
  </r>
  <r>
    <x v="181"/>
    <s v="South Africa"/>
    <s v="ZAE000200457"/>
    <s v="Annual"/>
    <x v="43"/>
    <s v="Management"/>
    <s v="G"/>
    <s v="Yes"/>
    <n v="1.1100000000000001"/>
    <s v="Approve Remuneration of the Risk and IT Committee Members"/>
    <x v="4"/>
    <s v="For"/>
    <x v="1"/>
    <m/>
    <s v="No"/>
  </r>
  <r>
    <x v="181"/>
    <s v="South Africa"/>
    <s v="ZAE000200457"/>
    <s v="Annual"/>
    <x v="43"/>
    <s v="Management"/>
    <s v="G"/>
    <s v="Yes"/>
    <n v="1.2"/>
    <s v="Approve Remuneration of the Honorary Chairman"/>
    <x v="4"/>
    <s v="For"/>
    <x v="1"/>
    <m/>
    <s v="No"/>
  </r>
  <r>
    <x v="181"/>
    <s v="South Africa"/>
    <s v="ZAE000200457"/>
    <s v="Annual"/>
    <x v="43"/>
    <s v="Management"/>
    <s v="G"/>
    <s v="Yes"/>
    <n v="1.3"/>
    <s v="Approve Remuneration of the Lead independent Non-executive Director"/>
    <x v="0"/>
    <s v="For"/>
    <x v="1"/>
    <m/>
    <s v="No"/>
  </r>
  <r>
    <x v="181"/>
    <s v="South Africa"/>
    <s v="ZAE000200457"/>
    <s v="Annual"/>
    <x v="43"/>
    <s v="Management"/>
    <s v="G"/>
    <s v="Yes"/>
    <n v="1.4"/>
    <s v="Approve Remuneration of Non-Executive Directors"/>
    <x v="0"/>
    <s v="For"/>
    <x v="1"/>
    <m/>
    <s v="No"/>
  </r>
  <r>
    <x v="181"/>
    <s v="South Africa"/>
    <s v="ZAE000200457"/>
    <s v="Annual"/>
    <x v="43"/>
    <s v="Management"/>
    <s v="G"/>
    <s v="Yes"/>
    <n v="1.5"/>
    <s v="Approve Remuneration of the Audit and Compliance Committee Chairman"/>
    <x v="2"/>
    <s v="For"/>
    <x v="1"/>
    <m/>
    <s v="No"/>
  </r>
  <r>
    <x v="181"/>
    <s v="South Africa"/>
    <s v="ZAE000200457"/>
    <s v="Annual"/>
    <x v="43"/>
    <s v="Management"/>
    <s v="G"/>
    <s v="Yes"/>
    <n v="1.6"/>
    <s v="Approve Remuneration of the Audit and Compliance Committee Members"/>
    <x v="2"/>
    <s v="For"/>
    <x v="1"/>
    <m/>
    <s v="No"/>
  </r>
  <r>
    <x v="181"/>
    <s v="South Africa"/>
    <s v="ZAE000200457"/>
    <s v="Annual"/>
    <x v="43"/>
    <s v="Management"/>
    <s v="G"/>
    <s v="Yes"/>
    <n v="1.7"/>
    <s v="Approve Remuneration of the Remuneration and Nominations Committee Chairman"/>
    <x v="4"/>
    <s v="For"/>
    <x v="1"/>
    <m/>
    <s v="No"/>
  </r>
  <r>
    <x v="181"/>
    <s v="South Africa"/>
    <s v="ZAE000200457"/>
    <s v="Annual"/>
    <x v="43"/>
    <s v="Management"/>
    <s v="G"/>
    <s v="Yes"/>
    <n v="1.8"/>
    <s v="Approve Remuneration of the Remuneration and Nominations Committee Members"/>
    <x v="4"/>
    <s v="For"/>
    <x v="1"/>
    <m/>
    <s v="No"/>
  </r>
  <r>
    <x v="181"/>
    <s v="South Africa"/>
    <s v="ZAE000200457"/>
    <s v="Annual"/>
    <x v="43"/>
    <s v="Management"/>
    <s v="G"/>
    <s v="Yes"/>
    <n v="1.9"/>
    <s v="Approve Remuneration of the Social, Ethics, Transformation and Sustainability Committee Chairman"/>
    <x v="4"/>
    <s v="For"/>
    <x v="1"/>
    <m/>
    <s v="No"/>
  </r>
  <r>
    <x v="181"/>
    <s v="South Africa"/>
    <s v="ZAE000200457"/>
    <s v="Annual"/>
    <x v="43"/>
    <s v="Management"/>
    <s v="G"/>
    <s v="Yes"/>
    <n v="2"/>
    <s v="Authorise Repurchase of Issued Share Capital"/>
    <x v="1"/>
    <s v="For"/>
    <x v="1"/>
    <m/>
    <s v="No"/>
  </r>
  <r>
    <x v="181"/>
    <s v="South Africa"/>
    <s v="ZAE000200457"/>
    <s v="Annual"/>
    <x v="43"/>
    <s v="Management"/>
    <s v="G"/>
    <s v="Yes"/>
    <n v="2.1"/>
    <s v="Re-elect Nigel Payne as Director"/>
    <x v="0"/>
    <s v="For"/>
    <x v="0"/>
    <s v="Lack of responsiveness to remuneration concerns."/>
    <s v="Yes"/>
  </r>
  <r>
    <x v="181"/>
    <s v="South Africa"/>
    <s v="ZAE000200457"/>
    <s v="Annual"/>
    <x v="43"/>
    <s v="Management"/>
    <s v="G"/>
    <s v="Yes"/>
    <n v="2.2000000000000002"/>
    <s v="Re-elect Jane Canny as Director"/>
    <x v="0"/>
    <s v="For"/>
    <x v="1"/>
    <m/>
    <s v="No"/>
  </r>
  <r>
    <x v="181"/>
    <s v="South Africa"/>
    <s v="ZAE000200457"/>
    <s v="Annual"/>
    <x v="43"/>
    <s v="Management"/>
    <s v="G"/>
    <s v="Yes"/>
    <n v="3"/>
    <s v="Elect Richard Inskip as Director"/>
    <x v="0"/>
    <s v="For"/>
    <x v="1"/>
    <m/>
    <s v="No"/>
  </r>
  <r>
    <x v="181"/>
    <s v="South Africa"/>
    <s v="ZAE000200457"/>
    <s v="Annual"/>
    <x v="43"/>
    <s v="Management"/>
    <s v="G"/>
    <s v="Yes"/>
    <n v="3"/>
    <s v="Approve Financial Assistance to Related or Inter-related Companies"/>
    <x v="1"/>
    <s v="For"/>
    <x v="1"/>
    <m/>
    <s v="No"/>
  </r>
  <r>
    <x v="181"/>
    <s v="South Africa"/>
    <s v="ZAE000200457"/>
    <s v="Annual"/>
    <x v="43"/>
    <s v="Management"/>
    <s v="G"/>
    <s v="Yes"/>
    <n v="4"/>
    <s v="Elect Harish Ramsumer as Director"/>
    <x v="0"/>
    <s v="For"/>
    <x v="1"/>
    <m/>
    <s v="No"/>
  </r>
  <r>
    <x v="181"/>
    <s v="South Africa"/>
    <s v="ZAE000200457"/>
    <s v="Annual"/>
    <x v="43"/>
    <s v="Management"/>
    <s v="G"/>
    <s v="Yes"/>
    <n v="5"/>
    <s v="Elect Neill Abrams as Director"/>
    <x v="0"/>
    <s v="For"/>
    <x v="1"/>
    <m/>
    <s v="No"/>
  </r>
  <r>
    <x v="181"/>
    <s v="South Africa"/>
    <s v="ZAE000200457"/>
    <s v="Annual"/>
    <x v="43"/>
    <s v="Management"/>
    <s v="G"/>
    <s v="Yes"/>
    <n v="6"/>
    <s v="Appoint Deloitte &amp; Touche as Auditors with Camilla Howard-Browne as the Designated Registered Auditor"/>
    <x v="2"/>
    <s v="For"/>
    <x v="1"/>
    <m/>
    <s v="No"/>
  </r>
  <r>
    <x v="181"/>
    <s v="South Africa"/>
    <s v="ZAE000200457"/>
    <s v="Annual"/>
    <x v="43"/>
    <s v="Management"/>
    <s v="G"/>
    <s v="Yes"/>
    <n v="7.1"/>
    <s v="Re-elect Daisy Naidoo as Member of the Audit and Compliance Committee"/>
    <x v="2"/>
    <s v="For"/>
    <x v="1"/>
    <m/>
    <s v="No"/>
  </r>
  <r>
    <x v="181"/>
    <s v="South Africa"/>
    <s v="ZAE000200457"/>
    <s v="Annual"/>
    <x v="43"/>
    <s v="Management"/>
    <s v="G"/>
    <s v="Yes"/>
    <n v="7.2"/>
    <s v="Re-elect Mark Bowman as Member of the Audit and Compliance Committee"/>
    <x v="2"/>
    <s v="For"/>
    <x v="1"/>
    <m/>
    <s v="No"/>
  </r>
  <r>
    <x v="181"/>
    <s v="South Africa"/>
    <s v="ZAE000200457"/>
    <s v="Annual"/>
    <x v="43"/>
    <s v="Management"/>
    <s v="G"/>
    <s v="Yes"/>
    <n v="7.3"/>
    <s v="Re-elect Mmaboshadi Chauke as Member of the Audit and Compliance Committee"/>
    <x v="2"/>
    <s v="For"/>
    <x v="1"/>
    <m/>
    <s v="No"/>
  </r>
  <r>
    <x v="181"/>
    <s v="South Africa"/>
    <s v="ZAE000200457"/>
    <s v="Annual"/>
    <x v="43"/>
    <s v="Management"/>
    <s v="G"/>
    <s v="Yes"/>
    <n v="7.4"/>
    <s v="Elect Harish Ramsumer as Member of the Audit and Compliance Committee"/>
    <x v="2"/>
    <s v="For"/>
    <x v="1"/>
    <m/>
    <s v="No"/>
  </r>
  <r>
    <x v="181"/>
    <s v="South Africa"/>
    <s v="ZAE000200457"/>
    <s v="Annual"/>
    <x v="43"/>
    <s v="Management"/>
    <s v="G"/>
    <s v="Yes"/>
    <n v="8"/>
    <s v="Approve Remuneration Policy"/>
    <x v="4"/>
    <s v="For"/>
    <x v="1"/>
    <m/>
    <s v="No"/>
  </r>
  <r>
    <x v="181"/>
    <s v="South Africa"/>
    <s v="ZAE000200457"/>
    <s v="Annual"/>
    <x v="43"/>
    <s v="Management"/>
    <s v="G"/>
    <s v="Yes"/>
    <n v="9"/>
    <s v="Approve Remuneration Implementation Report"/>
    <x v="3"/>
    <s v="For"/>
    <x v="1"/>
    <m/>
    <s v="No"/>
  </r>
  <r>
    <x v="181"/>
    <s v="South Africa"/>
    <s v="ZAE000200457"/>
    <s v="Annual"/>
    <x v="43"/>
    <s v="Management"/>
    <s v="G"/>
    <s v="Yes"/>
    <n v="10"/>
    <s v="Adopt the Social, Ethics, Transformation and Sustainability Committee Report"/>
    <x v="3"/>
    <s v="For"/>
    <x v="1"/>
    <m/>
    <s v="No"/>
  </r>
  <r>
    <x v="181"/>
    <s v="South Africa"/>
    <s v="ZAE000200457"/>
    <s v="Annual"/>
    <x v="43"/>
    <s v="Management"/>
    <s v="G"/>
    <s v="Yes"/>
    <n v="11"/>
    <s v="Authorise Ratification of Approved Resolutions"/>
    <x v="1"/>
    <s v="For"/>
    <x v="1"/>
    <m/>
    <s v="No"/>
  </r>
  <r>
    <x v="181"/>
    <s v="South Africa"/>
    <s v="ZAE000200457"/>
    <s v="Annual"/>
    <x v="43"/>
    <s v="Management"/>
    <s v="G"/>
    <s v="Yes"/>
    <n v="12"/>
    <s v="Authorise Board to Issue Shares for Cash"/>
    <x v="1"/>
    <s v="For"/>
    <x v="1"/>
    <m/>
    <s v="No"/>
  </r>
  <r>
    <x v="181"/>
    <s v="South Africa"/>
    <s v="ZAE000200457"/>
    <s v="Annual"/>
    <x v="43"/>
    <s v="Management"/>
    <s v="G"/>
    <s v="Yes"/>
    <n v="13"/>
    <s v="Place Authorised but Unissued Shares under Control of Directors"/>
    <x v="0"/>
    <s v="For"/>
    <x v="1"/>
    <m/>
    <s v="No"/>
  </r>
  <r>
    <x v="182"/>
    <s v="India"/>
    <s v="INE752E01010"/>
    <s v="Annual"/>
    <x v="43"/>
    <s v="Management"/>
    <s v="G"/>
    <s v="Yes"/>
    <n v="1"/>
    <s v="Accept Financial Statements and Statutory Reports"/>
    <x v="3"/>
    <s v="For"/>
    <x v="1"/>
    <m/>
    <s v="No"/>
  </r>
  <r>
    <x v="182"/>
    <s v="India"/>
    <s v="INE752E01010"/>
    <s v="Annual"/>
    <x v="43"/>
    <s v="Management"/>
    <s v="G"/>
    <s v="Yes"/>
    <n v="2"/>
    <s v="Confirm First and Second Interim Dividend and Declare Final Dividend"/>
    <x v="1"/>
    <s v="For"/>
    <x v="1"/>
    <m/>
    <s v="No"/>
  </r>
  <r>
    <x v="182"/>
    <s v="India"/>
    <s v="INE752E01010"/>
    <s v="Annual"/>
    <x v="43"/>
    <s v="Management"/>
    <s v="G"/>
    <s v="Yes"/>
    <n v="3"/>
    <s v="Reelect Abhay Choudhary as Director"/>
    <x v="0"/>
    <s v="For"/>
    <x v="1"/>
    <m/>
    <s v="No"/>
  </r>
  <r>
    <x v="182"/>
    <s v="India"/>
    <s v="INE752E01010"/>
    <s v="Annual"/>
    <x v="43"/>
    <s v="Management"/>
    <s v="G"/>
    <s v="Yes"/>
    <n v="4"/>
    <s v="Authorize Board to Fix Remuneration of Statutory Auditors"/>
    <x v="2"/>
    <s v="For"/>
    <x v="1"/>
    <m/>
    <s v="No"/>
  </r>
  <r>
    <x v="182"/>
    <s v="India"/>
    <s v="INE752E01010"/>
    <s v="Annual"/>
    <x v="43"/>
    <s v="Management"/>
    <s v="G"/>
    <s v="Yes"/>
    <n v="5"/>
    <s v="Elect Saibaba Darbamulla as Director"/>
    <x v="0"/>
    <s v="For"/>
    <x v="1"/>
    <m/>
    <s v="No"/>
  </r>
  <r>
    <x v="182"/>
    <s v="India"/>
    <s v="INE752E01010"/>
    <s v="Annual"/>
    <x v="43"/>
    <s v="Management"/>
    <s v="G"/>
    <s v="Yes"/>
    <n v="6"/>
    <s v="Approve Remuneration of Cost Auditors"/>
    <x v="2"/>
    <s v="For"/>
    <x v="1"/>
    <m/>
    <s v="No"/>
  </r>
  <r>
    <x v="182"/>
    <s v="India"/>
    <s v="INE752E01010"/>
    <s v="Annual"/>
    <x v="43"/>
    <s v="Management"/>
    <s v="G"/>
    <s v="Yes"/>
    <n v="7"/>
    <s v="Approve Increase in Borrowing Limits"/>
    <x v="1"/>
    <s v="For"/>
    <x v="1"/>
    <m/>
    <s v="No"/>
  </r>
  <r>
    <x v="182"/>
    <s v="India"/>
    <s v="INE752E01010"/>
    <s v="Annual"/>
    <x v="43"/>
    <s v="Management"/>
    <s v="G"/>
    <s v="Yes"/>
    <n v="8"/>
    <s v="Approve Issuance of Secured/Unsecured, Non-convertible, Non-cumulative/Cumulative, Redeemable, Taxable/Tax-free Debentures/Bonds Under Private Placement Basis"/>
    <x v="1"/>
    <s v="For"/>
    <x v="1"/>
    <m/>
    <s v="No"/>
  </r>
  <r>
    <x v="182"/>
    <s v="India"/>
    <s v="INE752E01010"/>
    <s v="Annual"/>
    <x v="43"/>
    <s v="Management"/>
    <s v="G"/>
    <s v="Yes"/>
    <n v="9"/>
    <s v="Authorize Capitalization of Reserves for Issue of Bonus Shares"/>
    <x v="1"/>
    <s v="For"/>
    <x v="1"/>
    <m/>
    <s v="No"/>
  </r>
  <r>
    <x v="183"/>
    <s v="Indonesia"/>
    <s v="ID1000095706"/>
    <s v="Extraordinary Shareholders"/>
    <x v="43"/>
    <s v="Management"/>
    <s v="G"/>
    <s v="Yes"/>
    <n v="1"/>
    <s v="Approve Changes in the Board of Directors"/>
    <x v="0"/>
    <s v="For"/>
    <x v="1"/>
    <m/>
    <s v="No"/>
  </r>
  <r>
    <x v="183"/>
    <s v="Indonesia"/>
    <s v="ID1000095706"/>
    <s v="Extraordinary Shareholders"/>
    <x v="43"/>
    <s v="Management"/>
    <s v="G"/>
    <s v="Yes"/>
    <n v="2"/>
    <s v="Approve Remuneration of Commissioners"/>
    <x v="4"/>
    <s v="For"/>
    <x v="1"/>
    <m/>
    <s v="No"/>
  </r>
  <r>
    <x v="184"/>
    <s v="Hong Kong"/>
    <s v="HK0019000162"/>
    <s v="Extraordinary Shareholders"/>
    <x v="43"/>
    <s v="Management"/>
    <s v="G"/>
    <s v="Yes"/>
    <n v="1"/>
    <s v="Approve Share Purchase Agreement and Related Transactions"/>
    <x v="1"/>
    <s v="For"/>
    <x v="1"/>
    <m/>
    <s v="No"/>
  </r>
  <r>
    <x v="185"/>
    <s v="Taiwan"/>
    <s v="TW0002027000"/>
    <s v="Special"/>
    <x v="43"/>
    <s v="Management"/>
    <s v="G"/>
    <s v="Yes"/>
    <n v="1.1000000000000001"/>
    <s v="Elect TSAI, YONG-YU with SHAREHOLDER NO.00233976 as Non-independent Director"/>
    <x v="0"/>
    <s v="For"/>
    <x v="1"/>
    <m/>
    <s v="No"/>
  </r>
  <r>
    <x v="185"/>
    <s v="Taiwan"/>
    <s v="TW0002027000"/>
    <s v="Special"/>
    <x v="43"/>
    <s v="Management"/>
    <s v="G"/>
    <s v="Yes"/>
    <n v="1.2"/>
    <s v="Elect WANG, KUANG-TZU with SHAREHOLDER NO.C220818XXX as Independent Director"/>
    <x v="0"/>
    <s v="For"/>
    <x v="1"/>
    <m/>
    <s v="No"/>
  </r>
  <r>
    <x v="185"/>
    <s v="Taiwan"/>
    <s v="TW0002027000"/>
    <s v="Special"/>
    <x v="43"/>
    <s v="Management"/>
    <s v="G"/>
    <s v="Yes"/>
    <n v="2"/>
    <s v="Approve Release of Restrictions of Competitive Activities of Newly Appointed Directors"/>
    <x v="0"/>
    <s v="For"/>
    <x v="1"/>
    <m/>
    <s v="No"/>
  </r>
  <r>
    <x v="186"/>
    <s v="India"/>
    <s v="INE121J01017"/>
    <s v="Annual"/>
    <x v="44"/>
    <s v="Management"/>
    <s v="G"/>
    <s v="Yes"/>
    <n v="1"/>
    <s v="Accept Financial Statements and Statutory Reports"/>
    <x v="3"/>
    <s v="For"/>
    <x v="1"/>
    <m/>
    <s v="No"/>
  </r>
  <r>
    <x v="186"/>
    <s v="India"/>
    <s v="INE121J01017"/>
    <s v="Annual"/>
    <x v="44"/>
    <s v="Management"/>
    <s v="G"/>
    <s v="Yes"/>
    <n v="2"/>
    <s v="Reelect Harjeet Singh Kohli as Director"/>
    <x v="0"/>
    <s v="For"/>
    <x v="0"/>
    <s v="Non-independent and Audit Committee lacks sufficient independence. Non-independent candidate and historic concerns over Board independence."/>
    <s v="Yes"/>
  </r>
  <r>
    <x v="186"/>
    <s v="India"/>
    <s v="INE121J01017"/>
    <s v="Annual"/>
    <x v="44"/>
    <s v="Management"/>
    <s v="G"/>
    <s v="Yes"/>
    <n v="3"/>
    <s v="Reelect Randeep Singh Sekhon as Director"/>
    <x v="0"/>
    <s v="For"/>
    <x v="0"/>
    <s v="Non-independent candidate and historic concerns over Board independence."/>
    <s v="Yes"/>
  </r>
  <r>
    <x v="186"/>
    <s v="India"/>
    <s v="INE121J01017"/>
    <s v="Annual"/>
    <x v="44"/>
    <s v="Management"/>
    <s v="G"/>
    <s v="Yes"/>
    <n v="4"/>
    <s v="Reelect Ravinder Takkar as Director"/>
    <x v="0"/>
    <s v="For"/>
    <x v="0"/>
    <s v="Board not sufficiently independent. Non-independent candidate and historic concerns over Board independence."/>
    <s v="Yes"/>
  </r>
  <r>
    <x v="186"/>
    <s v="India"/>
    <s v="INE121J01017"/>
    <s v="Annual"/>
    <x v="44"/>
    <s v="Management"/>
    <s v="G"/>
    <s v="Yes"/>
    <n v="5"/>
    <s v="Approve Material Related Party Transactions with Bharti Airtel Limited"/>
    <x v="1"/>
    <s v="For"/>
    <x v="1"/>
    <m/>
    <s v="No"/>
  </r>
  <r>
    <x v="186"/>
    <s v="India"/>
    <s v="INE121J01017"/>
    <s v="Annual"/>
    <x v="44"/>
    <s v="Management"/>
    <s v="G"/>
    <s v="Yes"/>
    <n v="6"/>
    <s v="Approve Material Related Party Transactions with Bharti Hexacom Limited"/>
    <x v="1"/>
    <s v="For"/>
    <x v="1"/>
    <m/>
    <s v="No"/>
  </r>
  <r>
    <x v="186"/>
    <s v="India"/>
    <s v="INE121J01017"/>
    <s v="Annual"/>
    <x v="44"/>
    <s v="Management"/>
    <s v="G"/>
    <s v="Yes"/>
    <n v="7"/>
    <s v="Approve Material Related Party Transactions with Vodafone Idea Limited"/>
    <x v="1"/>
    <s v="For"/>
    <x v="1"/>
    <m/>
    <s v="No"/>
  </r>
  <r>
    <x v="187"/>
    <s v="China"/>
    <s v="CNE100001MK7"/>
    <s v="Extraordinary Shareholders"/>
    <x v="45"/>
    <s v="Management"/>
    <s v="G"/>
    <s v="Yes"/>
    <n v="1"/>
    <s v="Elect Zhao Peng as Director"/>
    <x v="0"/>
    <s v="For"/>
    <x v="1"/>
    <m/>
    <s v="No"/>
  </r>
  <r>
    <x v="188"/>
    <s v="United Kingdom"/>
    <s v="GB0008220112"/>
    <s v="Annual"/>
    <x v="46"/>
    <s v="Management"/>
    <s v="G"/>
    <s v="Yes"/>
    <n v="1"/>
    <s v="Accept Financial Statements and Statutory Reports"/>
    <x v="3"/>
    <s v="For"/>
    <x v="1"/>
    <m/>
    <s v="No"/>
  </r>
  <r>
    <x v="188"/>
    <s v="United Kingdom"/>
    <s v="GB0008220112"/>
    <s v="Annual"/>
    <x v="46"/>
    <s v="Management"/>
    <s v="G"/>
    <s v="Yes"/>
    <n v="2"/>
    <s v="Approve Final Dividend"/>
    <x v="1"/>
    <s v="For"/>
    <x v="1"/>
    <m/>
    <s v="No"/>
  </r>
  <r>
    <x v="188"/>
    <s v="United Kingdom"/>
    <s v="GB0008220112"/>
    <s v="Annual"/>
    <x v="46"/>
    <s v="Management"/>
    <s v="G"/>
    <s v="Yes"/>
    <n v="3"/>
    <s v="Approve Remuneration Policy"/>
    <x v="4"/>
    <s v="For"/>
    <x v="1"/>
    <m/>
    <s v="No"/>
  </r>
  <r>
    <x v="188"/>
    <s v="United Kingdom"/>
    <s v="GB0008220112"/>
    <s v="Annual"/>
    <x v="46"/>
    <s v="Management"/>
    <s v="G"/>
    <s v="Yes"/>
    <n v="4"/>
    <s v="Approve Remuneration Report"/>
    <x v="3"/>
    <s v="For"/>
    <x v="1"/>
    <m/>
    <s v="No"/>
  </r>
  <r>
    <x v="188"/>
    <s v="United Kingdom"/>
    <s v="GB0008220112"/>
    <s v="Annual"/>
    <x v="46"/>
    <s v="Management"/>
    <s v="G"/>
    <s v="Yes"/>
    <n v="5"/>
    <s v="Re-elect Geoff Drabble as Director"/>
    <x v="0"/>
    <s v="For"/>
    <x v="0"/>
    <s v="Lack of gender diversity."/>
    <s v="Yes"/>
  </r>
  <r>
    <x v="188"/>
    <s v="United Kingdom"/>
    <s v="GB0008220112"/>
    <s v="Annual"/>
    <x v="46"/>
    <s v="Management"/>
    <s v="G"/>
    <s v="Yes"/>
    <n v="6"/>
    <s v="Re-elect Miles Roberts as Director"/>
    <x v="0"/>
    <s v="For"/>
    <x v="1"/>
    <m/>
    <s v="No"/>
  </r>
  <r>
    <x v="188"/>
    <s v="United Kingdom"/>
    <s v="GB0008220112"/>
    <s v="Annual"/>
    <x v="46"/>
    <s v="Management"/>
    <s v="G"/>
    <s v="Yes"/>
    <n v="7"/>
    <s v="Elect Richard Pike as Director"/>
    <x v="0"/>
    <s v="For"/>
    <x v="1"/>
    <m/>
    <s v="No"/>
  </r>
  <r>
    <x v="188"/>
    <s v="United Kingdom"/>
    <s v="GB0008220112"/>
    <s v="Annual"/>
    <x v="46"/>
    <s v="Management"/>
    <s v="G"/>
    <s v="Yes"/>
    <n v="8"/>
    <s v="Re-elect Celia Baxter as Director"/>
    <x v="0"/>
    <s v="For"/>
    <x v="1"/>
    <m/>
    <s v="No"/>
  </r>
  <r>
    <x v="188"/>
    <s v="United Kingdom"/>
    <s v="GB0008220112"/>
    <s v="Annual"/>
    <x v="46"/>
    <s v="Management"/>
    <s v="G"/>
    <s v="Yes"/>
    <n v="9"/>
    <s v="Re-elect Alan Johnson as Director"/>
    <x v="0"/>
    <s v="For"/>
    <x v="1"/>
    <m/>
    <s v="No"/>
  </r>
  <r>
    <x v="188"/>
    <s v="United Kingdom"/>
    <s v="GB0008220112"/>
    <s v="Annual"/>
    <x v="46"/>
    <s v="Management"/>
    <s v="G"/>
    <s v="Yes"/>
    <n v="10"/>
    <s v="Re-elect Alina Kessel as Director"/>
    <x v="0"/>
    <s v="For"/>
    <x v="1"/>
    <m/>
    <s v="No"/>
  </r>
  <r>
    <x v="188"/>
    <s v="United Kingdom"/>
    <s v="GB0008220112"/>
    <s v="Annual"/>
    <x v="46"/>
    <s v="Management"/>
    <s v="G"/>
    <s v="Yes"/>
    <n v="11"/>
    <s v="Elect Eric Olsen as Director"/>
    <x v="0"/>
    <s v="For"/>
    <x v="1"/>
    <m/>
    <s v="No"/>
  </r>
  <r>
    <x v="188"/>
    <s v="United Kingdom"/>
    <s v="GB0008220112"/>
    <s v="Annual"/>
    <x v="46"/>
    <s v="Management"/>
    <s v="G"/>
    <s v="Yes"/>
    <n v="12"/>
    <s v="Re-elect David Robbie as Director"/>
    <x v="0"/>
    <s v="For"/>
    <x v="1"/>
    <m/>
    <s v="No"/>
  </r>
  <r>
    <x v="188"/>
    <s v="United Kingdom"/>
    <s v="GB0008220112"/>
    <s v="Annual"/>
    <x v="46"/>
    <s v="Management"/>
    <s v="G"/>
    <s v="Yes"/>
    <n v="13"/>
    <s v="Re-elect Louise Smalley as Director"/>
    <x v="0"/>
    <s v="For"/>
    <x v="1"/>
    <m/>
    <s v="No"/>
  </r>
  <r>
    <x v="188"/>
    <s v="United Kingdom"/>
    <s v="GB0008220112"/>
    <s v="Annual"/>
    <x v="46"/>
    <s v="Management"/>
    <s v="G"/>
    <s v="Yes"/>
    <n v="14"/>
    <s v="Reappoint Ernst &amp; Young LLP as Auditors"/>
    <x v="2"/>
    <s v="For"/>
    <x v="1"/>
    <m/>
    <s v="No"/>
  </r>
  <r>
    <x v="188"/>
    <s v="United Kingdom"/>
    <s v="GB0008220112"/>
    <s v="Annual"/>
    <x v="46"/>
    <s v="Management"/>
    <s v="G"/>
    <s v="Yes"/>
    <n v="15"/>
    <s v="Authorise The Audit Committee to Fix Remuneration of Auditors"/>
    <x v="2"/>
    <s v="For"/>
    <x v="1"/>
    <m/>
    <s v="No"/>
  </r>
  <r>
    <x v="188"/>
    <s v="United Kingdom"/>
    <s v="GB0008220112"/>
    <s v="Annual"/>
    <x v="46"/>
    <s v="Management"/>
    <s v="G"/>
    <s v="Yes"/>
    <n v="16"/>
    <s v="Authorise Issue of Equity"/>
    <x v="1"/>
    <s v="For"/>
    <x v="0"/>
    <s v="Share issuances with pre-emption rights exceeding 20% of issued share capital are deemed overly dilutive."/>
    <s v="Yes"/>
  </r>
  <r>
    <x v="188"/>
    <s v="United Kingdom"/>
    <s v="GB0008220112"/>
    <s v="Annual"/>
    <x v="46"/>
    <s v="Management"/>
    <s v="G"/>
    <s v="Yes"/>
    <n v="17"/>
    <s v="Authorise Issue of Equity without Pre-emptive Rights"/>
    <x v="1"/>
    <s v="For"/>
    <x v="1"/>
    <m/>
    <s v="No"/>
  </r>
  <r>
    <x v="188"/>
    <s v="United Kingdom"/>
    <s v="GB0008220112"/>
    <s v="Annual"/>
    <x v="46"/>
    <s v="Management"/>
    <s v="G"/>
    <s v="Yes"/>
    <n v="18"/>
    <s v="Authorise Issue of Equity without Pre-emptive Rights in Connection with an Acquisition or Other Capital Investment"/>
    <x v="1"/>
    <s v="For"/>
    <x v="1"/>
    <m/>
    <s v="No"/>
  </r>
  <r>
    <x v="188"/>
    <s v="United Kingdom"/>
    <s v="GB0008220112"/>
    <s v="Annual"/>
    <x v="46"/>
    <s v="Management"/>
    <s v="G"/>
    <s v="Yes"/>
    <n v="19"/>
    <s v="Authorise Market Purchase of Ordinary Shares"/>
    <x v="1"/>
    <s v="For"/>
    <x v="1"/>
    <m/>
    <s v="No"/>
  </r>
  <r>
    <x v="188"/>
    <s v="United Kingdom"/>
    <s v="GB0008220112"/>
    <s v="Annual"/>
    <x v="46"/>
    <s v="Management"/>
    <s v="G"/>
    <s v="Yes"/>
    <n v="20"/>
    <s v="Authorise the Company to Call General Meeting with Two Weeks' Notice"/>
    <x v="1"/>
    <s v="For"/>
    <x v="1"/>
    <m/>
    <s v="No"/>
  </r>
  <r>
    <x v="189"/>
    <s v="Japan"/>
    <s v="JP3040890000"/>
    <s v="Special"/>
    <x v="46"/>
    <s v="Management"/>
    <s v="G"/>
    <s v="Yes"/>
    <n v="1"/>
    <s v="Amend Articles to Disclose Unitholder Meeting Materials on Internet - Amend Asset Management Compensation"/>
    <x v="1"/>
    <s v="For"/>
    <x v="1"/>
    <m/>
    <s v="No"/>
  </r>
  <r>
    <x v="189"/>
    <s v="Japan"/>
    <s v="JP3040890000"/>
    <s v="Special"/>
    <x v="46"/>
    <s v="Management"/>
    <s v="G"/>
    <s v="Yes"/>
    <n v="2"/>
    <s v="Elect Executive Director Jozaki, Yoshihiro"/>
    <x v="0"/>
    <s v="For"/>
    <x v="1"/>
    <m/>
    <s v="No"/>
  </r>
  <r>
    <x v="189"/>
    <s v="Japan"/>
    <s v="JP3040890000"/>
    <s v="Special"/>
    <x v="46"/>
    <s v="Management"/>
    <s v="G"/>
    <s v="Yes"/>
    <n v="3"/>
    <s v="Elect Alternate Executive Director Nomura, Yoshinaga"/>
    <x v="0"/>
    <s v="For"/>
    <x v="1"/>
    <m/>
    <s v="No"/>
  </r>
  <r>
    <x v="189"/>
    <s v="Japan"/>
    <s v="JP3040890000"/>
    <s v="Special"/>
    <x v="46"/>
    <s v="Management"/>
    <s v="G"/>
    <s v="Yes"/>
    <n v="4.0999999999999996"/>
    <s v="Elect Supervisory Director Denawa, Masato"/>
    <x v="0"/>
    <s v="For"/>
    <x v="1"/>
    <m/>
    <s v="No"/>
  </r>
  <r>
    <x v="189"/>
    <s v="Japan"/>
    <s v="JP3040890000"/>
    <s v="Special"/>
    <x v="46"/>
    <s v="Management"/>
    <s v="G"/>
    <s v="Yes"/>
    <n v="4.2"/>
    <s v="Elect Supervisory Director Kusanagi, Nobuhisa"/>
    <x v="0"/>
    <s v="For"/>
    <x v="1"/>
    <m/>
    <s v="No"/>
  </r>
  <r>
    <x v="189"/>
    <s v="Japan"/>
    <s v="JP3040890000"/>
    <s v="Special"/>
    <x v="46"/>
    <s v="Management"/>
    <s v="G"/>
    <s v="Yes"/>
    <n v="4.3"/>
    <s v="Elect Supervisory Director Ikebe, Konomi"/>
    <x v="0"/>
    <s v="For"/>
    <x v="1"/>
    <m/>
    <s v="No"/>
  </r>
  <r>
    <x v="190"/>
    <s v="Israel"/>
    <s v="IL0006954379"/>
    <s v="Special"/>
    <x v="46"/>
    <s v="Management"/>
    <s v="G"/>
    <s v="Yes"/>
    <n v="1"/>
    <s v="Amend Articles"/>
    <x v="1"/>
    <s v="For"/>
    <x v="1"/>
    <m/>
    <s v="No"/>
  </r>
  <r>
    <x v="190"/>
    <s v="Israel"/>
    <s v="IL0006954379"/>
    <s v="Special"/>
    <x v="46"/>
    <s v="Management"/>
    <s v="G"/>
    <s v="Yes"/>
    <n v="2"/>
    <s v="Issue Amended the Bank's Indemnification and Exemption Agreements"/>
    <x v="1"/>
    <s v="For"/>
    <x v="1"/>
    <m/>
    <s v="No"/>
  </r>
  <r>
    <x v="190"/>
    <s v="Israel"/>
    <s v="IL0006954379"/>
    <s v="Special"/>
    <x v="46"/>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190"/>
    <s v="Israel"/>
    <s v="IL0006954379"/>
    <s v="Special"/>
    <x v="46"/>
    <s v="Management"/>
    <s v="G"/>
    <s v="Yes"/>
    <s v="B1"/>
    <s v="If you are an Interest Holder as defined in Section 1 of the Securities Law, 1968, vote FOR.  Otherwise, vote against."/>
    <x v="1"/>
    <s v="None"/>
    <x v="0"/>
    <m/>
    <s v="No"/>
  </r>
  <r>
    <x v="190"/>
    <s v="Israel"/>
    <s v="IL0006954379"/>
    <s v="Special"/>
    <x v="46"/>
    <s v="Management"/>
    <s v="G"/>
    <s v="Yes"/>
    <s v="B2"/>
    <s v="If you are a Senior Officer as defined in Section 37(D) of the Securities Law, 1968, vote FOR. Otherwise, vote against."/>
    <x v="1"/>
    <s v="None"/>
    <x v="0"/>
    <m/>
    <s v="No"/>
  </r>
  <r>
    <x v="190"/>
    <s v="Israel"/>
    <s v="IL0006954379"/>
    <s v="Special"/>
    <x v="46"/>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191"/>
    <s v="United Kingdom"/>
    <s v="GB0000536739"/>
    <s v="Annual"/>
    <x v="47"/>
    <s v="Management"/>
    <s v="G"/>
    <s v="Yes"/>
    <n v="1"/>
    <s v="Accept Financial Statements and Statutory Reports"/>
    <x v="3"/>
    <s v="For"/>
    <x v="1"/>
    <m/>
    <s v="No"/>
  </r>
  <r>
    <x v="191"/>
    <s v="United Kingdom"/>
    <s v="GB0000536739"/>
    <s v="Annual"/>
    <x v="47"/>
    <s v="Management"/>
    <s v="G"/>
    <s v="Yes"/>
    <n v="2"/>
    <s v="Approve Remuneration Report"/>
    <x v="3"/>
    <s v="For"/>
    <x v="1"/>
    <m/>
    <s v="No"/>
  </r>
  <r>
    <x v="191"/>
    <s v="United Kingdom"/>
    <s v="GB0000536739"/>
    <s v="Annual"/>
    <x v="47"/>
    <s v="Management"/>
    <s v="G"/>
    <s v="Yes"/>
    <n v="3"/>
    <s v="Approve Final Dividend"/>
    <x v="1"/>
    <s v="For"/>
    <x v="1"/>
    <m/>
    <s v="No"/>
  </r>
  <r>
    <x v="191"/>
    <s v="United Kingdom"/>
    <s v="GB0000536739"/>
    <s v="Annual"/>
    <x v="47"/>
    <s v="Management"/>
    <s v="G"/>
    <s v="Yes"/>
    <n v="4"/>
    <s v="Re-elect Paul Walker as Director"/>
    <x v="0"/>
    <s v="For"/>
    <x v="0"/>
    <s v="Lack of gender diversity."/>
    <s v="Yes"/>
  </r>
  <r>
    <x v="191"/>
    <s v="United Kingdom"/>
    <s v="GB0000536739"/>
    <s v="Annual"/>
    <x v="47"/>
    <s v="Management"/>
    <s v="G"/>
    <s v="Yes"/>
    <n v="5"/>
    <s v="Re-elect Brendan Horgan as Director"/>
    <x v="0"/>
    <s v="For"/>
    <x v="1"/>
    <m/>
    <s v="No"/>
  </r>
  <r>
    <x v="191"/>
    <s v="United Kingdom"/>
    <s v="GB0000536739"/>
    <s v="Annual"/>
    <x v="47"/>
    <s v="Management"/>
    <s v="G"/>
    <s v="Yes"/>
    <n v="6"/>
    <s v="Re-elect Michael Pratt as Director"/>
    <x v="0"/>
    <s v="For"/>
    <x v="1"/>
    <m/>
    <s v="No"/>
  </r>
  <r>
    <x v="191"/>
    <s v="United Kingdom"/>
    <s v="GB0000536739"/>
    <s v="Annual"/>
    <x v="47"/>
    <s v="Management"/>
    <s v="G"/>
    <s v="Yes"/>
    <n v="7"/>
    <s v="Re-elect Angus Cockburn as Director"/>
    <x v="0"/>
    <s v="For"/>
    <x v="1"/>
    <m/>
    <s v="No"/>
  </r>
  <r>
    <x v="191"/>
    <s v="United Kingdom"/>
    <s v="GB0000536739"/>
    <s v="Annual"/>
    <x v="47"/>
    <s v="Management"/>
    <s v="G"/>
    <s v="Yes"/>
    <n v="8"/>
    <s v="Re-elect Lucinda Riches as Director"/>
    <x v="0"/>
    <s v="For"/>
    <x v="1"/>
    <m/>
    <s v="No"/>
  </r>
  <r>
    <x v="191"/>
    <s v="United Kingdom"/>
    <s v="GB0000536739"/>
    <s v="Annual"/>
    <x v="47"/>
    <s v="Management"/>
    <s v="G"/>
    <s v="Yes"/>
    <n v="9"/>
    <s v="Re-elect Tanya Fratto as Director"/>
    <x v="0"/>
    <s v="For"/>
    <x v="1"/>
    <m/>
    <s v="No"/>
  </r>
  <r>
    <x v="191"/>
    <s v="United Kingdom"/>
    <s v="GB0000536739"/>
    <s v="Annual"/>
    <x v="47"/>
    <s v="Management"/>
    <s v="G"/>
    <s v="Yes"/>
    <n v="10"/>
    <s v="Re-elect Lindsley Ruth as Director"/>
    <x v="0"/>
    <s v="For"/>
    <x v="1"/>
    <m/>
    <s v="No"/>
  </r>
  <r>
    <x v="191"/>
    <s v="United Kingdom"/>
    <s v="GB0000536739"/>
    <s v="Annual"/>
    <x v="47"/>
    <s v="Management"/>
    <s v="G"/>
    <s v="Yes"/>
    <n v="11"/>
    <s v="Re-elect Jill Easterbrook as Director"/>
    <x v="0"/>
    <s v="For"/>
    <x v="1"/>
    <m/>
    <s v="No"/>
  </r>
  <r>
    <x v="191"/>
    <s v="United Kingdom"/>
    <s v="GB0000536739"/>
    <s v="Annual"/>
    <x v="47"/>
    <s v="Management"/>
    <s v="G"/>
    <s v="Yes"/>
    <n v="12"/>
    <s v="Re-elect Renata Ribeiro as Director"/>
    <x v="0"/>
    <s v="For"/>
    <x v="1"/>
    <m/>
    <s v="No"/>
  </r>
  <r>
    <x v="191"/>
    <s v="United Kingdom"/>
    <s v="GB0000536739"/>
    <s v="Annual"/>
    <x v="47"/>
    <s v="Management"/>
    <s v="G"/>
    <s v="Yes"/>
    <n v="13"/>
    <s v="Appoint PricewaterhouseCoopers LLP as Auditors"/>
    <x v="2"/>
    <s v="For"/>
    <x v="1"/>
    <m/>
    <s v="No"/>
  </r>
  <r>
    <x v="191"/>
    <s v="United Kingdom"/>
    <s v="GB0000536739"/>
    <s v="Annual"/>
    <x v="47"/>
    <s v="Management"/>
    <s v="G"/>
    <s v="Yes"/>
    <n v="14"/>
    <s v="Authorise Audit Committee to Fix Remuneration of Auditors"/>
    <x v="2"/>
    <s v="For"/>
    <x v="1"/>
    <m/>
    <s v="No"/>
  </r>
  <r>
    <x v="191"/>
    <s v="United Kingdom"/>
    <s v="GB0000536739"/>
    <s v="Annual"/>
    <x v="47"/>
    <s v="Management"/>
    <s v="G"/>
    <s v="Yes"/>
    <n v="15"/>
    <s v="Authorise Issue of Equity"/>
    <x v="1"/>
    <s v="For"/>
    <x v="0"/>
    <s v="Share issuances with pre-emption rights exceeding 20% of issued share capital are deemed overly dilutive."/>
    <s v="Yes"/>
  </r>
  <r>
    <x v="191"/>
    <s v="United Kingdom"/>
    <s v="GB0000536739"/>
    <s v="Annual"/>
    <x v="47"/>
    <s v="Management"/>
    <s v="G"/>
    <s v="Yes"/>
    <n v="16"/>
    <s v="Authorise Issue of Equity without Pre-emptive Rights"/>
    <x v="1"/>
    <s v="For"/>
    <x v="1"/>
    <m/>
    <s v="No"/>
  </r>
  <r>
    <x v="191"/>
    <s v="United Kingdom"/>
    <s v="GB0000536739"/>
    <s v="Annual"/>
    <x v="47"/>
    <s v="Management"/>
    <s v="G"/>
    <s v="Yes"/>
    <n v="17"/>
    <s v="Authorise Issue of Equity without Pre-emptive Rights in Connection with an Acquisition or Other Capital Investment"/>
    <x v="1"/>
    <s v="For"/>
    <x v="1"/>
    <m/>
    <s v="No"/>
  </r>
  <r>
    <x v="191"/>
    <s v="United Kingdom"/>
    <s v="GB0000536739"/>
    <s v="Annual"/>
    <x v="47"/>
    <s v="Management"/>
    <s v="G"/>
    <s v="Yes"/>
    <n v="18"/>
    <s v="Authorise Market Purchase of Ordinary Shares"/>
    <x v="1"/>
    <s v="For"/>
    <x v="1"/>
    <m/>
    <s v="No"/>
  </r>
  <r>
    <x v="191"/>
    <s v="United Kingdom"/>
    <s v="GB0000536739"/>
    <s v="Annual"/>
    <x v="47"/>
    <s v="Management"/>
    <s v="G"/>
    <s v="Yes"/>
    <n v="19"/>
    <s v="Authorise the Company to Call General Meeting with Two Weeks' Notice"/>
    <x v="1"/>
    <s v="For"/>
    <x v="1"/>
    <m/>
    <s v="No"/>
  </r>
  <r>
    <x v="192"/>
    <s v="Thailand"/>
    <s v="TH0264A10Z04"/>
    <s v="Extraordinary Shareholders"/>
    <x v="47"/>
    <s v="Management"/>
    <s v="G"/>
    <s v="Yes"/>
    <n v="1"/>
    <s v="Approve Amendment to the Articles of Association"/>
    <x v="1"/>
    <s v="For"/>
    <x v="1"/>
    <m/>
    <s v="No"/>
  </r>
  <r>
    <x v="192"/>
    <s v="Thailand"/>
    <s v="TH0264A10Z04"/>
    <s v="Extraordinary Shareholders"/>
    <x v="47"/>
    <s v="Management"/>
    <s v="G"/>
    <s v="Yes"/>
    <n v="2"/>
    <s v="Other Business"/>
    <x v="1"/>
    <s v="For"/>
    <x v="3"/>
    <s v="We will not support any unspecified items included in the agenda of the general meeting of shareholders."/>
    <s v="Yes"/>
  </r>
  <r>
    <x v="90"/>
    <s v="India"/>
    <s v="INE259A01022"/>
    <s v="Special"/>
    <x v="47"/>
    <s v="Management"/>
    <s v="G"/>
    <s v="Yes"/>
    <n v="1"/>
    <s v="Elect Indu Bhushan as Director"/>
    <x v="0"/>
    <s v="For"/>
    <x v="1"/>
    <m/>
    <s v="No"/>
  </r>
  <r>
    <x v="193"/>
    <s v="Switzerland"/>
    <s v="CH0210483332"/>
    <s v="Annual"/>
    <x v="47"/>
    <s v="Management"/>
    <s v="G"/>
    <s v="Yes"/>
    <n v="1"/>
    <s v="Accept Financial Statements and Statutory Reports"/>
    <x v="3"/>
    <s v="For"/>
    <x v="1"/>
    <m/>
    <s v="No"/>
  </r>
  <r>
    <x v="193"/>
    <s v="Switzerland"/>
    <s v="CH0210483332"/>
    <s v="Annual"/>
    <x v="47"/>
    <s v="Management"/>
    <s v="G"/>
    <s v="Yes"/>
    <n v="2"/>
    <s v="Approve Allocation of Income and Ordinary Dividends of CHF 2.50 per Registered A Share and CHF 0.25 per Registered B Share and a Special Dividend of CHF 1.00 per Registered A Share and CHF 0.10 per Registered B Share"/>
    <x v="1"/>
    <s v="For"/>
    <x v="1"/>
    <m/>
    <s v="No"/>
  </r>
  <r>
    <x v="193"/>
    <s v="Switzerland"/>
    <s v="CH0210483332"/>
    <s v="Annual"/>
    <x v="47"/>
    <s v="Management"/>
    <s v="G"/>
    <s v="Yes"/>
    <n v="3"/>
    <s v="Approve Discharge of Board and Senior Management"/>
    <x v="1"/>
    <s v="For"/>
    <x v="1"/>
    <m/>
    <s v="No"/>
  </r>
  <r>
    <x v="193"/>
    <s v="Switzerland"/>
    <s v="CH0210483332"/>
    <s v="Annual"/>
    <x v="47"/>
    <s v="Management"/>
    <s v="G"/>
    <s v="Yes"/>
    <n v="4"/>
    <s v="Elect Wendy Luhabe as Representative of Category A Registered Shares"/>
    <x v="1"/>
    <s v="For"/>
    <x v="1"/>
    <m/>
    <s v="No"/>
  </r>
  <r>
    <x v="193"/>
    <s v="Switzerland"/>
    <s v="CH0210483332"/>
    <s v="Annual"/>
    <x v="47"/>
    <s v="Management"/>
    <s v="G"/>
    <s v="Yes"/>
    <n v="5.0999999999999996"/>
    <s v="Reelect Johann Rupert as Director and Board Chair"/>
    <x v="0"/>
    <s v="For"/>
    <x v="1"/>
    <m/>
    <s v="No"/>
  </r>
  <r>
    <x v="193"/>
    <s v="Switzerland"/>
    <s v="CH0210483332"/>
    <s v="Annual"/>
    <x v="47"/>
    <s v="Management"/>
    <s v="G"/>
    <s v="Yes"/>
    <n v="5.0999999999999996"/>
    <s v="Reelect Jeff Moss as Director"/>
    <x v="0"/>
    <s v="For"/>
    <x v="1"/>
    <m/>
    <s v="No"/>
  </r>
  <r>
    <x v="193"/>
    <s v="Switzerland"/>
    <s v="CH0210483332"/>
    <s v="Annual"/>
    <x v="47"/>
    <s v="Management"/>
    <s v="G"/>
    <s v="Yes"/>
    <n v="5.1100000000000003"/>
    <s v="Reelect Vesna Nevistic as Director"/>
    <x v="0"/>
    <s v="For"/>
    <x v="1"/>
    <m/>
    <s v="No"/>
  </r>
  <r>
    <x v="193"/>
    <s v="Switzerland"/>
    <s v="CH0210483332"/>
    <s v="Annual"/>
    <x v="47"/>
    <s v="Management"/>
    <s v="G"/>
    <s v="Yes"/>
    <n v="5.12"/>
    <s v="Reelect Guillaume Pictet as Director"/>
    <x v="0"/>
    <s v="For"/>
    <x v="1"/>
    <m/>
    <s v="No"/>
  </r>
  <r>
    <x v="193"/>
    <s v="Switzerland"/>
    <s v="CH0210483332"/>
    <s v="Annual"/>
    <x v="47"/>
    <s v="Management"/>
    <s v="G"/>
    <s v="Yes"/>
    <n v="5.13"/>
    <s v="Reelect Maria Ramos as Director"/>
    <x v="0"/>
    <s v="For"/>
    <x v="1"/>
    <m/>
    <s v="No"/>
  </r>
  <r>
    <x v="193"/>
    <s v="Switzerland"/>
    <s v="CH0210483332"/>
    <s v="Annual"/>
    <x v="47"/>
    <s v="Management"/>
    <s v="G"/>
    <s v="Yes"/>
    <n v="5.14"/>
    <s v="Reelect Anton Rupert as Director"/>
    <x v="0"/>
    <s v="For"/>
    <x v="1"/>
    <m/>
    <s v="No"/>
  </r>
  <r>
    <x v="193"/>
    <s v="Switzerland"/>
    <s v="CH0210483332"/>
    <s v="Annual"/>
    <x v="47"/>
    <s v="Management"/>
    <s v="G"/>
    <s v="Yes"/>
    <n v="5.15"/>
    <s v="Reelect Patrick Thomas as Director"/>
    <x v="0"/>
    <s v="For"/>
    <x v="1"/>
    <m/>
    <s v="No"/>
  </r>
  <r>
    <x v="193"/>
    <s v="Switzerland"/>
    <s v="CH0210483332"/>
    <s v="Annual"/>
    <x v="47"/>
    <s v="Management"/>
    <s v="G"/>
    <s v="Yes"/>
    <n v="5.16"/>
    <s v="Reelect Jasmine Whitbread as Director"/>
    <x v="0"/>
    <s v="For"/>
    <x v="1"/>
    <m/>
    <s v="No"/>
  </r>
  <r>
    <x v="193"/>
    <s v="Switzerland"/>
    <s v="CH0210483332"/>
    <s v="Annual"/>
    <x v="47"/>
    <s v="Management"/>
    <s v="G"/>
    <s v="Yes"/>
    <n v="5.17"/>
    <s v="Elect Fiona Druckenmiller as Director"/>
    <x v="0"/>
    <s v="For"/>
    <x v="1"/>
    <m/>
    <s v="No"/>
  </r>
  <r>
    <x v="193"/>
    <s v="Switzerland"/>
    <s v="CH0210483332"/>
    <s v="Annual"/>
    <x v="47"/>
    <s v="Management"/>
    <s v="G"/>
    <s v="Yes"/>
    <n v="5.18"/>
    <s v="Elect Bram Schot as Director"/>
    <x v="0"/>
    <s v="For"/>
    <x v="1"/>
    <m/>
    <s v="No"/>
  </r>
  <r>
    <x v="193"/>
    <s v="Switzerland"/>
    <s v="CH0210483332"/>
    <s v="Annual"/>
    <x v="47"/>
    <s v="Management"/>
    <s v="G"/>
    <s v="Yes"/>
    <n v="5.2"/>
    <s v="Reelect Josua Malherbe as Director"/>
    <x v="0"/>
    <s v="For"/>
    <x v="0"/>
    <s v="Chair of Audit Committee is non-independent. Non-independent and Audit Committee lacks sufficient independence."/>
    <s v="Yes"/>
  </r>
  <r>
    <x v="193"/>
    <s v="Switzerland"/>
    <s v="CH0210483332"/>
    <s v="Annual"/>
    <x v="47"/>
    <s v="Management"/>
    <s v="G"/>
    <s v="Yes"/>
    <n v="5.3"/>
    <s v="Reelect Nikesh Arora as Director"/>
    <x v="0"/>
    <s v="For"/>
    <x v="1"/>
    <m/>
    <s v="No"/>
  </r>
  <r>
    <x v="193"/>
    <s v="Switzerland"/>
    <s v="CH0210483332"/>
    <s v="Annual"/>
    <x v="47"/>
    <s v="Management"/>
    <s v="G"/>
    <s v="Yes"/>
    <n v="5.4"/>
    <s v="Reelect Clay Brendish as Director"/>
    <x v="0"/>
    <s v="For"/>
    <x v="1"/>
    <m/>
    <s v="No"/>
  </r>
  <r>
    <x v="193"/>
    <s v="Switzerland"/>
    <s v="CH0210483332"/>
    <s v="Annual"/>
    <x v="47"/>
    <s v="Management"/>
    <s v="G"/>
    <s v="Yes"/>
    <n v="5.5"/>
    <s v="Reelect Jean-Blaise Eckert as Director"/>
    <x v="0"/>
    <s v="For"/>
    <x v="1"/>
    <m/>
    <s v="No"/>
  </r>
  <r>
    <x v="193"/>
    <s v="Switzerland"/>
    <s v="CH0210483332"/>
    <s v="Annual"/>
    <x v="47"/>
    <s v="Management"/>
    <s v="G"/>
    <s v="Yes"/>
    <n v="5.6"/>
    <s v="Reelect Burkhart Grund as Director"/>
    <x v="0"/>
    <s v="For"/>
    <x v="1"/>
    <m/>
    <s v="No"/>
  </r>
  <r>
    <x v="193"/>
    <s v="Switzerland"/>
    <s v="CH0210483332"/>
    <s v="Annual"/>
    <x v="47"/>
    <s v="Management"/>
    <s v="G"/>
    <s v="Yes"/>
    <n v="5.7"/>
    <s v="Reelect Keyu Jin as Director"/>
    <x v="0"/>
    <s v="For"/>
    <x v="1"/>
    <m/>
    <s v="No"/>
  </r>
  <r>
    <x v="193"/>
    <s v="Switzerland"/>
    <s v="CH0210483332"/>
    <s v="Annual"/>
    <x v="47"/>
    <s v="Management"/>
    <s v="G"/>
    <s v="Yes"/>
    <n v="5.8"/>
    <s v="Reelect Jerome Lambert as Director"/>
    <x v="0"/>
    <s v="For"/>
    <x v="1"/>
    <m/>
    <s v="No"/>
  </r>
  <r>
    <x v="193"/>
    <s v="Switzerland"/>
    <s v="CH0210483332"/>
    <s v="Annual"/>
    <x v="47"/>
    <s v="Management"/>
    <s v="G"/>
    <s v="Yes"/>
    <n v="5.9"/>
    <s v="Reelect Wendy Luhabe as Director"/>
    <x v="0"/>
    <s v="For"/>
    <x v="1"/>
    <m/>
    <s v="No"/>
  </r>
  <r>
    <x v="193"/>
    <s v="Switzerland"/>
    <s v="CH0210483332"/>
    <s v="Annual"/>
    <x v="47"/>
    <s v="Management"/>
    <s v="G"/>
    <s v="Yes"/>
    <n v="6.1"/>
    <s v="Reappoint Clay Brendish as Member of the Compensation Committee"/>
    <x v="1"/>
    <s v="For"/>
    <x v="1"/>
    <m/>
    <s v="No"/>
  </r>
  <r>
    <x v="193"/>
    <s v="Switzerland"/>
    <s v="CH0210483332"/>
    <s v="Annual"/>
    <x v="47"/>
    <s v="Management"/>
    <s v="G"/>
    <s v="Yes"/>
    <n v="6.2"/>
    <s v="Reappoint Keyu Jin as Member of the Compensation Committee"/>
    <x v="1"/>
    <s v="For"/>
    <x v="1"/>
    <m/>
    <s v="No"/>
  </r>
  <r>
    <x v="193"/>
    <s v="Switzerland"/>
    <s v="CH0210483332"/>
    <s v="Annual"/>
    <x v="47"/>
    <s v="Management"/>
    <s v="G"/>
    <s v="Yes"/>
    <n v="6.3"/>
    <s v="Reappoint Guillaume Pictet as Member of the Compensation Committee"/>
    <x v="1"/>
    <s v="For"/>
    <x v="1"/>
    <m/>
    <s v="No"/>
  </r>
  <r>
    <x v="193"/>
    <s v="Switzerland"/>
    <s v="CH0210483332"/>
    <s v="Annual"/>
    <x v="47"/>
    <s v="Management"/>
    <s v="G"/>
    <s v="Yes"/>
    <n v="6.4"/>
    <s v="Reappoint Maria Ramos as Member of the Compensation Committee"/>
    <x v="1"/>
    <s v="For"/>
    <x v="1"/>
    <m/>
    <s v="No"/>
  </r>
  <r>
    <x v="193"/>
    <s v="Switzerland"/>
    <s v="CH0210483332"/>
    <s v="Annual"/>
    <x v="47"/>
    <s v="Management"/>
    <s v="G"/>
    <s v="Yes"/>
    <n v="6.5"/>
    <s v="Appoint Fiona Druckenmiller as Member of the Compensation Committee"/>
    <x v="1"/>
    <s v="For"/>
    <x v="1"/>
    <m/>
    <s v="No"/>
  </r>
  <r>
    <x v="193"/>
    <s v="Switzerland"/>
    <s v="CH0210483332"/>
    <s v="Annual"/>
    <x v="47"/>
    <s v="Management"/>
    <s v="G"/>
    <s v="Yes"/>
    <n v="6.6"/>
    <s v="Appoint Jasmine Whitbread as Member of the Compensation Committee"/>
    <x v="1"/>
    <s v="For"/>
    <x v="1"/>
    <m/>
    <s v="No"/>
  </r>
  <r>
    <x v="193"/>
    <s v="Switzerland"/>
    <s v="CH0210483332"/>
    <s v="Annual"/>
    <x v="47"/>
    <s v="Management"/>
    <s v="G"/>
    <s v="Yes"/>
    <n v="7"/>
    <s v="Ratify PricewaterhouseCoopers SA as Auditors"/>
    <x v="2"/>
    <s v="For"/>
    <x v="1"/>
    <m/>
    <s v="No"/>
  </r>
  <r>
    <x v="193"/>
    <s v="Switzerland"/>
    <s v="CH0210483332"/>
    <s v="Annual"/>
    <x v="47"/>
    <s v="Management"/>
    <s v="G"/>
    <s v="Yes"/>
    <n v="8"/>
    <s v="Designate Etude Gampert Demierre Moreno as Independent Proxy"/>
    <x v="1"/>
    <s v="For"/>
    <x v="1"/>
    <m/>
    <s v="No"/>
  </r>
  <r>
    <x v="193"/>
    <s v="Switzerland"/>
    <s v="CH0210483332"/>
    <s v="Annual"/>
    <x v="47"/>
    <s v="Management"/>
    <s v="G"/>
    <s v="Yes"/>
    <n v="9.1"/>
    <s v="Approve Remuneration of Directors in the Amount of CHF 8.3 Million"/>
    <x v="0"/>
    <s v="For"/>
    <x v="1"/>
    <m/>
    <s v="No"/>
  </r>
  <r>
    <x v="193"/>
    <s v="Switzerland"/>
    <s v="CH0210483332"/>
    <s v="Annual"/>
    <x v="47"/>
    <s v="Management"/>
    <s v="G"/>
    <s v="Yes"/>
    <n v="9.1999999999999993"/>
    <s v="Approve Fixed Remuneration of Executive Committee in the Amount of CHF 8 Million"/>
    <x v="4"/>
    <s v="For"/>
    <x v="0"/>
    <s v="Excessive pay quantum."/>
    <s v="Yes"/>
  </r>
  <r>
    <x v="193"/>
    <s v="Switzerland"/>
    <s v="CH0210483332"/>
    <s v="Annual"/>
    <x v="47"/>
    <s v="Management"/>
    <s v="G"/>
    <s v="Yes"/>
    <n v="9.3000000000000007"/>
    <s v="Approve Variable Remuneration of Executive Committee in the Amount of CHF 17.2 Million"/>
    <x v="4"/>
    <s v="For"/>
    <x v="0"/>
    <s v="Poor pay disclosure."/>
    <s v="Yes"/>
  </r>
  <r>
    <x v="193"/>
    <s v="Switzerland"/>
    <s v="CH0210483332"/>
    <s v="Annual"/>
    <x v="47"/>
    <s v="Management"/>
    <s v="G"/>
    <s v="Yes"/>
    <n v="10.1"/>
    <s v="Amend Articles Re: Registration Threshold for Nominees"/>
    <x v="1"/>
    <s v="For"/>
    <x v="1"/>
    <m/>
    <s v="No"/>
  </r>
  <r>
    <x v="193"/>
    <s v="Switzerland"/>
    <s v="CH0210483332"/>
    <s v="Annual"/>
    <x v="47"/>
    <s v="Management"/>
    <s v="G"/>
    <s v="Yes"/>
    <n v="10.199999999999999"/>
    <s v="Amend Articles Re: Restriction on Empty Voting"/>
    <x v="1"/>
    <s v="For"/>
    <x v="1"/>
    <m/>
    <s v="No"/>
  </r>
  <r>
    <x v="193"/>
    <s v="Switzerland"/>
    <s v="CH0210483332"/>
    <s v="Annual"/>
    <x v="47"/>
    <s v="Management"/>
    <s v="G"/>
    <s v="Yes"/>
    <n v="10.3"/>
    <s v="Amend Articles Re: General Meeting"/>
    <x v="1"/>
    <s v="For"/>
    <x v="0"/>
    <s v="Bundled resolution and we have concerns with an underlying amendment."/>
    <s v="Yes"/>
  </r>
  <r>
    <x v="193"/>
    <s v="Switzerland"/>
    <s v="CH0210483332"/>
    <s v="Annual"/>
    <x v="47"/>
    <s v="Management"/>
    <s v="G"/>
    <s v="Yes"/>
    <n v="10.4"/>
    <s v="Approve Virtual-Only or Hybrid Shareholder Meetings"/>
    <x v="1"/>
    <s v="For"/>
    <x v="1"/>
    <m/>
    <s v="No"/>
  </r>
  <r>
    <x v="193"/>
    <s v="Switzerland"/>
    <s v="CH0210483332"/>
    <s v="Annual"/>
    <x v="47"/>
    <s v="Management"/>
    <s v="G"/>
    <s v="Yes"/>
    <n v="10.5"/>
    <s v="Amend Articles Re: Board of Directors; External Mandates for Members of the Board of Directors and Executive Committee"/>
    <x v="0"/>
    <s v="For"/>
    <x v="1"/>
    <m/>
    <s v="No"/>
  </r>
  <r>
    <x v="193"/>
    <s v="Switzerland"/>
    <s v="CH0210483332"/>
    <s v="Annual"/>
    <x v="47"/>
    <s v="Management"/>
    <s v="G"/>
    <s v="Yes"/>
    <n v="10.6"/>
    <s v="Amend Articles Re: Editorial Changes"/>
    <x v="1"/>
    <s v="For"/>
    <x v="1"/>
    <m/>
    <s v="No"/>
  </r>
  <r>
    <x v="193"/>
    <s v="Switzerland"/>
    <s v="CH0210483332"/>
    <s v="Annual"/>
    <x v="47"/>
    <s v="Management"/>
    <s v="G"/>
    <s v="Yes"/>
    <n v="11"/>
    <s v="Transact Other Business (Voting)"/>
    <x v="1"/>
    <s v="For"/>
    <x v="0"/>
    <s v="We will not support any unspecified items included in the agenda of the general meeting of shareholders."/>
    <s v="Yes"/>
  </r>
  <r>
    <x v="194"/>
    <s v="Taiwan"/>
    <s v="TW0002891009"/>
    <s v="Special"/>
    <x v="47"/>
    <s v="Management"/>
    <s v="G"/>
    <s v="Yes"/>
    <n v="1"/>
    <s v="Approve Profit Distribution Adjustment for Preferred Shares"/>
    <x v="1"/>
    <s v="For"/>
    <x v="1"/>
    <m/>
    <s v="No"/>
  </r>
  <r>
    <x v="195"/>
    <s v="India"/>
    <s v="INE020B01018"/>
    <s v="Annual"/>
    <x v="47"/>
    <s v="Management"/>
    <s v="G"/>
    <s v="Yes"/>
    <n v="1"/>
    <s v="Accept Financial Statements and Statutory Reports"/>
    <x v="3"/>
    <s v="For"/>
    <x v="1"/>
    <m/>
    <s v="No"/>
  </r>
  <r>
    <x v="195"/>
    <s v="India"/>
    <s v="INE020B01018"/>
    <s v="Annual"/>
    <x v="47"/>
    <s v="Management"/>
    <s v="G"/>
    <s v="Yes"/>
    <n v="2"/>
    <s v="Confirm Interim Dividends and Declare Final Dividend"/>
    <x v="1"/>
    <s v="For"/>
    <x v="1"/>
    <m/>
    <s v="No"/>
  </r>
  <r>
    <x v="195"/>
    <s v="India"/>
    <s v="INE020B01018"/>
    <s v="Annual"/>
    <x v="47"/>
    <s v="Management"/>
    <s v="G"/>
    <s v="Yes"/>
    <n v="3"/>
    <s v="Reelect Vijay Kumar Singh as Director"/>
    <x v="0"/>
    <s v="For"/>
    <x v="1"/>
    <m/>
    <s v="No"/>
  </r>
  <r>
    <x v="195"/>
    <s v="India"/>
    <s v="INE020B01018"/>
    <s v="Annual"/>
    <x v="47"/>
    <s v="Management"/>
    <s v="G"/>
    <s v="Yes"/>
    <n v="4"/>
    <s v="Authorize Board to Fix Remuneration of Statutory Auditors"/>
    <x v="2"/>
    <s v="For"/>
    <x v="1"/>
    <m/>
    <s v="No"/>
  </r>
  <r>
    <x v="195"/>
    <s v="India"/>
    <s v="INE020B01018"/>
    <s v="Annual"/>
    <x v="47"/>
    <s v="Management"/>
    <s v="G"/>
    <s v="Yes"/>
    <n v="5"/>
    <s v="Elect Narayanan Thirupathy as Director"/>
    <x v="0"/>
    <s v="For"/>
    <x v="1"/>
    <m/>
    <s v="No"/>
  </r>
  <r>
    <x v="195"/>
    <s v="India"/>
    <s v="INE020B01018"/>
    <s v="Annual"/>
    <x v="47"/>
    <s v="Management"/>
    <s v="G"/>
    <s v="Yes"/>
    <n v="6"/>
    <s v="Elect Manoj Sharma as Director"/>
    <x v="0"/>
    <s v="For"/>
    <x v="1"/>
    <m/>
    <s v="No"/>
  </r>
  <r>
    <x v="195"/>
    <s v="India"/>
    <s v="INE020B01018"/>
    <s v="Annual"/>
    <x v="47"/>
    <s v="Management"/>
    <s v="G"/>
    <s v="Yes"/>
    <n v="7"/>
    <s v="Approve Increase in Borrowing Limit"/>
    <x v="1"/>
    <s v="For"/>
    <x v="1"/>
    <m/>
    <s v="No"/>
  </r>
  <r>
    <x v="195"/>
    <s v="India"/>
    <s v="INE020B01018"/>
    <s v="Annual"/>
    <x v="47"/>
    <s v="Management"/>
    <s v="G"/>
    <s v="Yes"/>
    <n v="8"/>
    <s v="Approve Pledging of Assets for Debt"/>
    <x v="1"/>
    <s v="For"/>
    <x v="1"/>
    <m/>
    <s v="No"/>
  </r>
  <r>
    <x v="195"/>
    <s v="India"/>
    <s v="INE020B01018"/>
    <s v="Annual"/>
    <x v="47"/>
    <s v="Management"/>
    <s v="G"/>
    <s v="Yes"/>
    <n v="9"/>
    <s v="Approve Issuance of Unsecured/Secured and Non-Convertible Bonds/ Debentures on Private Placement Basis"/>
    <x v="1"/>
    <s v="For"/>
    <x v="1"/>
    <m/>
    <s v="No"/>
  </r>
  <r>
    <x v="195"/>
    <s v="India"/>
    <s v="INE020B01018"/>
    <s v="Annual"/>
    <x v="47"/>
    <s v="Management"/>
    <s v="G"/>
    <s v="Yes"/>
    <n v="10"/>
    <s v="Elect Shashank Misra as Director"/>
    <x v="0"/>
    <s v="For"/>
    <x v="1"/>
    <m/>
    <s v="No"/>
  </r>
  <r>
    <x v="196"/>
    <s v="Canada"/>
    <s v="CA01626P1484"/>
    <s v="Annual"/>
    <x v="48"/>
    <s v="Management"/>
    <s v="G"/>
    <s v="Yes"/>
    <n v="1"/>
    <s v="Approve PricewaterhouseCoopers LLP as Auditors and Authorize Board to Fix Their Remuneration"/>
    <x v="2"/>
    <s v="For"/>
    <x v="1"/>
    <m/>
    <s v="No"/>
  </r>
  <r>
    <x v="196"/>
    <s v="Canada"/>
    <s v="CA01626P1484"/>
    <s v="Annual"/>
    <x v="48"/>
    <s v="Management"/>
    <s v="G"/>
    <s v="Yes"/>
    <n v="2.1"/>
    <s v="Elect Director Alain Bouchard"/>
    <x v="0"/>
    <s v="For"/>
    <x v="1"/>
    <m/>
    <s v="No"/>
  </r>
  <r>
    <x v="196"/>
    <s v="Canada"/>
    <s v="CA01626P1484"/>
    <s v="Annual"/>
    <x v="48"/>
    <s v="Management"/>
    <s v="G"/>
    <s v="Yes"/>
    <n v="2.1"/>
    <s v="Elect Director Brian Hannasch"/>
    <x v="0"/>
    <s v="For"/>
    <x v="1"/>
    <m/>
    <s v="No"/>
  </r>
  <r>
    <x v="196"/>
    <s v="Canada"/>
    <s v="CA01626P1484"/>
    <s v="Annual"/>
    <x v="48"/>
    <s v="Management"/>
    <s v="G"/>
    <s v="Yes"/>
    <n v="2.11"/>
    <s v="Elect Director Melanie Kau"/>
    <x v="0"/>
    <s v="For"/>
    <x v="1"/>
    <m/>
    <s v="No"/>
  </r>
  <r>
    <x v="196"/>
    <s v="Canada"/>
    <s v="CA01626P1484"/>
    <s v="Annual"/>
    <x v="48"/>
    <s v="Management"/>
    <s v="G"/>
    <s v="Yes"/>
    <n v="2.12"/>
    <s v="Elect Director Marie-Josee Lamothe"/>
    <x v="0"/>
    <s v="For"/>
    <x v="1"/>
    <m/>
    <s v="No"/>
  </r>
  <r>
    <x v="196"/>
    <s v="Canada"/>
    <s v="CA01626P1484"/>
    <s v="Annual"/>
    <x v="48"/>
    <s v="Management"/>
    <s v="G"/>
    <s v="Yes"/>
    <n v="2.13"/>
    <s v="Elect Director Monique F. Leroux"/>
    <x v="0"/>
    <s v="For"/>
    <x v="1"/>
    <m/>
    <s v="No"/>
  </r>
  <r>
    <x v="196"/>
    <s v="Canada"/>
    <s v="CA01626P1484"/>
    <s v="Annual"/>
    <x v="48"/>
    <s v="Management"/>
    <s v="G"/>
    <s v="Yes"/>
    <n v="2.14"/>
    <s v="Elect Director Real Plourde"/>
    <x v="0"/>
    <s v="For"/>
    <x v="1"/>
    <m/>
    <s v="No"/>
  </r>
  <r>
    <x v="196"/>
    <s v="Canada"/>
    <s v="CA01626P1484"/>
    <s v="Annual"/>
    <x v="48"/>
    <s v="Management"/>
    <s v="G"/>
    <s v="Yes"/>
    <n v="2.15"/>
    <s v="Elect Director Daniel Rabinowicz"/>
    <x v="0"/>
    <s v="For"/>
    <x v="1"/>
    <m/>
    <s v="No"/>
  </r>
  <r>
    <x v="196"/>
    <s v="Canada"/>
    <s v="CA01626P1484"/>
    <s v="Annual"/>
    <x v="48"/>
    <s v="Management"/>
    <s v="G"/>
    <s v="Yes"/>
    <n v="2.16"/>
    <s v="Elect Director Louis Tetu"/>
    <x v="0"/>
    <s v="For"/>
    <x v="1"/>
    <m/>
    <s v="No"/>
  </r>
  <r>
    <x v="196"/>
    <s v="Canada"/>
    <s v="CA01626P1484"/>
    <s v="Annual"/>
    <x v="48"/>
    <s v="Management"/>
    <s v="G"/>
    <s v="Yes"/>
    <n v="2.2000000000000002"/>
    <s v="Elect Director Louis Vachon"/>
    <x v="0"/>
    <s v="For"/>
    <x v="1"/>
    <m/>
    <s v="No"/>
  </r>
  <r>
    <x v="196"/>
    <s v="Canada"/>
    <s v="CA01626P1484"/>
    <s v="Annual"/>
    <x v="48"/>
    <s v="Management"/>
    <s v="G"/>
    <s v="Yes"/>
    <n v="2.2999999999999998"/>
    <s v="Elect Director Jean Bernier"/>
    <x v="0"/>
    <s v="For"/>
    <x v="1"/>
    <m/>
    <s v="No"/>
  </r>
  <r>
    <x v="196"/>
    <s v="Canada"/>
    <s v="CA01626P1484"/>
    <s v="Annual"/>
    <x v="48"/>
    <s v="Management"/>
    <s v="G"/>
    <s v="Yes"/>
    <n v="2.4"/>
    <s v="Elect Director Karinne Bouchard"/>
    <x v="0"/>
    <s v="For"/>
    <x v="1"/>
    <m/>
    <s v="No"/>
  </r>
  <r>
    <x v="196"/>
    <s v="Canada"/>
    <s v="CA01626P1484"/>
    <s v="Annual"/>
    <x v="48"/>
    <s v="Management"/>
    <s v="G"/>
    <s v="Yes"/>
    <n v="2.5"/>
    <s v="Elect Director Eric Boyko"/>
    <x v="0"/>
    <s v="For"/>
    <x v="1"/>
    <m/>
    <s v="No"/>
  </r>
  <r>
    <x v="196"/>
    <s v="Canada"/>
    <s v="CA01626P1484"/>
    <s v="Annual"/>
    <x v="48"/>
    <s v="Management"/>
    <s v="G"/>
    <s v="Yes"/>
    <n v="2.6"/>
    <s v="Elect Director Marie-Eve D'Amours"/>
    <x v="0"/>
    <s v="For"/>
    <x v="1"/>
    <m/>
    <s v="No"/>
  </r>
  <r>
    <x v="196"/>
    <s v="Canada"/>
    <s v="CA01626P1484"/>
    <s v="Annual"/>
    <x v="48"/>
    <s v="Management"/>
    <s v="G"/>
    <s v="Yes"/>
    <n v="2.7"/>
    <s v="Elect Director Janice L. Fields"/>
    <x v="0"/>
    <s v="For"/>
    <x v="1"/>
    <m/>
    <s v="No"/>
  </r>
  <r>
    <x v="196"/>
    <s v="Canada"/>
    <s v="CA01626P1484"/>
    <s v="Annual"/>
    <x v="48"/>
    <s v="Management"/>
    <s v="G"/>
    <s v="Yes"/>
    <n v="2.8"/>
    <s v="Elect Director Eric Fortin"/>
    <x v="0"/>
    <s v="For"/>
    <x v="1"/>
    <m/>
    <s v="No"/>
  </r>
  <r>
    <x v="196"/>
    <s v="Canada"/>
    <s v="CA01626P1484"/>
    <s v="Annual"/>
    <x v="48"/>
    <s v="Management"/>
    <s v="G"/>
    <s v="Yes"/>
    <n v="2.9"/>
    <s v="Elect Director Richard Fortin"/>
    <x v="0"/>
    <s v="For"/>
    <x v="1"/>
    <m/>
    <s v="No"/>
  </r>
  <r>
    <x v="196"/>
    <s v="Canada"/>
    <s v="CA01626P1484"/>
    <s v="Annual"/>
    <x v="48"/>
    <s v="Management"/>
    <s v="G"/>
    <s v="Yes"/>
    <n v="3"/>
    <s v="Advisory Vote on Executive Compensation Approach"/>
    <x v="1"/>
    <s v="For"/>
    <x v="0"/>
    <s v="Accelerated vesting of awards undermines shareholder long-term interest."/>
    <s v="Yes"/>
  </r>
  <r>
    <x v="197"/>
    <s v="Cayman Islands"/>
    <s v="KYG2140A1076"/>
    <s v="Annual"/>
    <x v="48"/>
    <s v="Management"/>
    <s v="G"/>
    <s v="Yes"/>
    <n v="1"/>
    <s v="Approve Adjournment of Receiving and Consideration of Financial Statements and Statutory Reports"/>
    <x v="3"/>
    <s v="For"/>
    <x v="1"/>
    <m/>
    <s v="No"/>
  </r>
  <r>
    <x v="197"/>
    <s v="Cayman Islands"/>
    <s v="KYG2140A1076"/>
    <s v="Annual"/>
    <x v="48"/>
    <s v="Management"/>
    <s v="G"/>
    <s v="Yes"/>
    <n v="2.1"/>
    <s v="Elect Lin Wei as Director"/>
    <x v="0"/>
    <s v="For"/>
    <x v="0"/>
    <s v="Insufficient biographical disclosure."/>
    <s v="Yes"/>
  </r>
  <r>
    <x v="197"/>
    <s v="Cayman Islands"/>
    <s v="KYG2140A1076"/>
    <s v="Annual"/>
    <x v="48"/>
    <s v="Management"/>
    <s v="G"/>
    <s v="Yes"/>
    <n v="2.2000000000000002"/>
    <s v="Elect Ru Hailin as Director"/>
    <x v="0"/>
    <s v="For"/>
    <x v="0"/>
    <s v="Insufficient biographical disclosure."/>
    <s v="Yes"/>
  </r>
  <r>
    <x v="197"/>
    <s v="Cayman Islands"/>
    <s v="KYG2140A1076"/>
    <s v="Annual"/>
    <x v="48"/>
    <s v="Management"/>
    <s v="G"/>
    <s v="Yes"/>
    <n v="2.2999999999999998"/>
    <s v="Elect Yang Xin as Director"/>
    <x v="0"/>
    <s v="For"/>
    <x v="0"/>
    <s v="Insufficient biographical disclosure."/>
    <s v="Yes"/>
  </r>
  <r>
    <x v="197"/>
    <s v="Cayman Islands"/>
    <s v="KYG2140A1076"/>
    <s v="Annual"/>
    <x v="48"/>
    <s v="Management"/>
    <s v="G"/>
    <s v="Yes"/>
    <n v="2.4"/>
    <s v="Elect Zhang Yongyue as Director"/>
    <x v="0"/>
    <s v="For"/>
    <x v="0"/>
    <s v="Insufficient biographical disclosure."/>
    <s v="Yes"/>
  </r>
  <r>
    <x v="197"/>
    <s v="Cayman Islands"/>
    <s v="KYG2140A1076"/>
    <s v="Annual"/>
    <x v="48"/>
    <s v="Management"/>
    <s v="G"/>
    <s v="Yes"/>
    <n v="2.5"/>
    <s v="Authorize Board to Fix Remuneration of Directors"/>
    <x v="0"/>
    <s v="For"/>
    <x v="1"/>
    <m/>
    <s v="No"/>
  </r>
  <r>
    <x v="197"/>
    <s v="Cayman Islands"/>
    <s v="KYG2140A1076"/>
    <s v="Annual"/>
    <x v="48"/>
    <s v="Management"/>
    <s v="G"/>
    <s v="Yes"/>
    <n v="3"/>
    <s v="Approve Adjournment of the Reappointment of Auditors and the Authorization of the Board to Fix the Auditor's Remuneration"/>
    <x v="2"/>
    <s v="For"/>
    <x v="1"/>
    <m/>
    <s v="No"/>
  </r>
  <r>
    <x v="197"/>
    <s v="Cayman Islands"/>
    <s v="KYG2140A1076"/>
    <s v="Annual"/>
    <x v="48"/>
    <s v="Management"/>
    <s v="G"/>
    <s v="Yes"/>
    <n v="4"/>
    <s v="Approve Issuance of Equity or Equity-Linked Securities without Preemptive Rights"/>
    <x v="1"/>
    <s v="For"/>
    <x v="0"/>
    <s v="Share issuances without pre-emption rights exceeding 10% of issued share capital are deemed overly dilutive."/>
    <s v="Yes"/>
  </r>
  <r>
    <x v="197"/>
    <s v="Cayman Islands"/>
    <s v="KYG2140A1076"/>
    <s v="Annual"/>
    <x v="48"/>
    <s v="Management"/>
    <s v="G"/>
    <s v="Yes"/>
    <n v="5"/>
    <s v="Authorize Repurchase of Issued Share Capital"/>
    <x v="1"/>
    <s v="For"/>
    <x v="1"/>
    <m/>
    <s v="No"/>
  </r>
  <r>
    <x v="197"/>
    <s v="Cayman Islands"/>
    <s v="KYG2140A1076"/>
    <s v="Annual"/>
    <x v="48"/>
    <s v="Management"/>
    <s v="G"/>
    <s v="Yes"/>
    <n v="6"/>
    <s v="Authorize Reissuance of Repurchased Shares"/>
    <x v="1"/>
    <s v="For"/>
    <x v="1"/>
    <m/>
    <s v="No"/>
  </r>
  <r>
    <x v="197"/>
    <s v="Cayman Islands"/>
    <s v="KYG2140A1076"/>
    <s v="Annual"/>
    <x v="48"/>
    <s v="Management"/>
    <s v="G"/>
    <s v="Yes"/>
    <n v="7"/>
    <s v="Amend Existing Memorandum of Association and Articles of Association and Adopt Second Amended and Restated Memorandum of Association and Articles of Association"/>
    <x v="1"/>
    <s v="For"/>
    <x v="0"/>
    <s v="The proposed changes are not deemed to be in the best interest of  shareholders."/>
    <s v="Yes"/>
  </r>
  <r>
    <x v="198"/>
    <s v="India"/>
    <s v="INE030A01027"/>
    <s v="Special"/>
    <x v="48"/>
    <s v="Management"/>
    <s v="G"/>
    <s v="Yes"/>
    <n v="1"/>
    <s v="Elect Neelam Dhawan as Director"/>
    <x v="0"/>
    <s v="For"/>
    <x v="1"/>
    <m/>
    <s v="No"/>
  </r>
  <r>
    <x v="198"/>
    <s v="India"/>
    <s v="INE030A01027"/>
    <s v="Special"/>
    <x v="48"/>
    <s v="Management"/>
    <s v="G"/>
    <s v="Yes"/>
    <n v="2"/>
    <s v="Reelect Leo Puri as Director"/>
    <x v="0"/>
    <s v="For"/>
    <x v="1"/>
    <m/>
    <s v="No"/>
  </r>
  <r>
    <x v="199"/>
    <s v="China"/>
    <s v="CNE0000018R8"/>
    <s v="Special"/>
    <x v="48"/>
    <s v="Management"/>
    <s v="G"/>
    <s v="Yes"/>
    <n v="1"/>
    <s v="Elect Wang Li as Non-independent Director"/>
    <x v="0"/>
    <s v="For"/>
    <x v="1"/>
    <m/>
    <s v="No"/>
  </r>
  <r>
    <x v="200"/>
    <s v="India"/>
    <s v="INE584A01023"/>
    <s v="Annual"/>
    <x v="48"/>
    <s v="Management"/>
    <s v="G"/>
    <s v="Yes"/>
    <n v="1"/>
    <s v="Accept Financial Statements and Statutory Reports"/>
    <x v="3"/>
    <s v="For"/>
    <x v="1"/>
    <m/>
    <s v="No"/>
  </r>
  <r>
    <x v="200"/>
    <s v="India"/>
    <s v="INE584A01023"/>
    <s v="Annual"/>
    <x v="48"/>
    <s v="Management"/>
    <s v="G"/>
    <s v="Yes"/>
    <n v="2"/>
    <s v="Confirm Interim Dividend and Declare Final Dividend"/>
    <x v="1"/>
    <s v="For"/>
    <x v="1"/>
    <m/>
    <s v="No"/>
  </r>
  <r>
    <x v="200"/>
    <s v="India"/>
    <s v="INE584A01023"/>
    <s v="Annual"/>
    <x v="48"/>
    <s v="Management"/>
    <s v="G"/>
    <s v="Yes"/>
    <n v="3"/>
    <s v="Reelect Sukriti Likhi as Director"/>
    <x v="0"/>
    <s v="For"/>
    <x v="1"/>
    <m/>
    <s v="No"/>
  </r>
  <r>
    <x v="200"/>
    <s v="India"/>
    <s v="INE584A01023"/>
    <s v="Annual"/>
    <x v="48"/>
    <s v="Management"/>
    <s v="G"/>
    <s v="Yes"/>
    <n v="4"/>
    <s v="Authorize Board to Fix Remuneration of Auditors"/>
    <x v="2"/>
    <s v="For"/>
    <x v="1"/>
    <m/>
    <s v="No"/>
  </r>
  <r>
    <x v="200"/>
    <s v="India"/>
    <s v="INE584A01023"/>
    <s v="Annual"/>
    <x v="48"/>
    <s v="Management"/>
    <s v="G"/>
    <s v="Yes"/>
    <n v="5"/>
    <s v="Elect Abhijit Narendra as Director"/>
    <x v="0"/>
    <s v="For"/>
    <x v="1"/>
    <m/>
    <s v="No"/>
  </r>
  <r>
    <x v="200"/>
    <s v="India"/>
    <s v="INE584A01023"/>
    <s v="Annual"/>
    <x v="48"/>
    <s v="Management"/>
    <s v="G"/>
    <s v="Yes"/>
    <n v="6"/>
    <s v="Elect Vishwanath Suresh as Director (Commercial)"/>
    <x v="0"/>
    <s v="For"/>
    <x v="1"/>
    <m/>
    <s v="No"/>
  </r>
  <r>
    <x v="200"/>
    <s v="India"/>
    <s v="INE584A01023"/>
    <s v="Annual"/>
    <x v="48"/>
    <s v="Management"/>
    <s v="G"/>
    <s v="Yes"/>
    <n v="7"/>
    <s v="Elect Vinay Kumar as Director (Technical)"/>
    <x v="0"/>
    <s v="For"/>
    <x v="0"/>
    <s v="We are not supportive of Executives on the Audit Committee."/>
    <s v="Yes"/>
  </r>
  <r>
    <x v="200"/>
    <s v="India"/>
    <s v="INE584A01023"/>
    <s v="Annual"/>
    <x v="48"/>
    <s v="Management"/>
    <s v="G"/>
    <s v="Yes"/>
    <n v="8"/>
    <s v="Approve Remuneration of Cost Auditors"/>
    <x v="2"/>
    <s v="For"/>
    <x v="1"/>
    <m/>
    <s v="No"/>
  </r>
  <r>
    <x v="201"/>
    <s v="United Kingdom"/>
    <s v="GB00BLJNXL82"/>
    <s v="Annual"/>
    <x v="49"/>
    <s v="Management"/>
    <s v="G"/>
    <s v="Yes"/>
    <n v="1"/>
    <s v="Accept Financial Statements and Statutory Reports"/>
    <x v="3"/>
    <s v="For"/>
    <x v="1"/>
    <m/>
    <s v="No"/>
  </r>
  <r>
    <x v="201"/>
    <s v="United Kingdom"/>
    <s v="GB00BLJNXL82"/>
    <s v="Annual"/>
    <x v="49"/>
    <s v="Management"/>
    <s v="G"/>
    <s v="Yes"/>
    <n v="2"/>
    <s v="Approve Remuneration Report"/>
    <x v="3"/>
    <s v="For"/>
    <x v="1"/>
    <m/>
    <s v="No"/>
  </r>
  <r>
    <x v="201"/>
    <s v="United Kingdom"/>
    <s v="GB00BLJNXL82"/>
    <s v="Annual"/>
    <x v="49"/>
    <s v="Management"/>
    <s v="G"/>
    <s v="Yes"/>
    <n v="3"/>
    <s v="Re-elect Michael Dobson as Director"/>
    <x v="0"/>
    <s v="For"/>
    <x v="1"/>
    <m/>
    <s v="No"/>
  </r>
  <r>
    <x v="201"/>
    <s v="United Kingdom"/>
    <s v="GB00BLJNXL82"/>
    <s v="Annual"/>
    <x v="49"/>
    <s v="Management"/>
    <s v="G"/>
    <s v="Yes"/>
    <n v="4"/>
    <s v="Re-elect Rachel Downey as Director"/>
    <x v="0"/>
    <s v="For"/>
    <x v="1"/>
    <m/>
    <s v="No"/>
  </r>
  <r>
    <x v="201"/>
    <s v="United Kingdom"/>
    <s v="GB00BLJNXL82"/>
    <s v="Annual"/>
    <x v="49"/>
    <s v="Management"/>
    <s v="G"/>
    <s v="Yes"/>
    <n v="5"/>
    <s v="Re-elect Rob Perrins as Director"/>
    <x v="0"/>
    <s v="For"/>
    <x v="1"/>
    <m/>
    <s v="No"/>
  </r>
  <r>
    <x v="201"/>
    <s v="United Kingdom"/>
    <s v="GB00BLJNXL82"/>
    <s v="Annual"/>
    <x v="49"/>
    <s v="Management"/>
    <s v="G"/>
    <s v="Yes"/>
    <n v="6"/>
    <s v="Re-elect Richard Stearn as Director"/>
    <x v="0"/>
    <s v="For"/>
    <x v="1"/>
    <m/>
    <s v="No"/>
  </r>
  <r>
    <x v="201"/>
    <s v="United Kingdom"/>
    <s v="GB00BLJNXL82"/>
    <s v="Annual"/>
    <x v="49"/>
    <s v="Management"/>
    <s v="G"/>
    <s v="Yes"/>
    <n v="7"/>
    <s v="Re-elect Andy Kemp as Director"/>
    <x v="0"/>
    <s v="For"/>
    <x v="1"/>
    <m/>
    <s v="No"/>
  </r>
  <r>
    <x v="201"/>
    <s v="United Kingdom"/>
    <s v="GB00BLJNXL82"/>
    <s v="Annual"/>
    <x v="49"/>
    <s v="Management"/>
    <s v="G"/>
    <s v="Yes"/>
    <n v="8"/>
    <s v="Re-elect Natasha Adams as Director"/>
    <x v="0"/>
    <s v="For"/>
    <x v="1"/>
    <m/>
    <s v="No"/>
  </r>
  <r>
    <x v="201"/>
    <s v="United Kingdom"/>
    <s v="GB00BLJNXL82"/>
    <s v="Annual"/>
    <x v="49"/>
    <s v="Management"/>
    <s v="G"/>
    <s v="Yes"/>
    <n v="9"/>
    <s v="Re-elect William Jackson as Director"/>
    <x v="0"/>
    <s v="For"/>
    <x v="1"/>
    <m/>
    <s v="No"/>
  </r>
  <r>
    <x v="201"/>
    <s v="United Kingdom"/>
    <s v="GB00BLJNXL82"/>
    <s v="Annual"/>
    <x v="49"/>
    <s v="Management"/>
    <s v="G"/>
    <s v="Yes"/>
    <n v="10"/>
    <s v="Re-elect Elizabeth Adekunle as Director"/>
    <x v="0"/>
    <s v="For"/>
    <x v="1"/>
    <m/>
    <s v="No"/>
  </r>
  <r>
    <x v="201"/>
    <s v="United Kingdom"/>
    <s v="GB00BLJNXL82"/>
    <s v="Annual"/>
    <x v="49"/>
    <s v="Management"/>
    <s v="G"/>
    <s v="Yes"/>
    <n v="11"/>
    <s v="Re-elect Sarah Sands as Director"/>
    <x v="0"/>
    <s v="For"/>
    <x v="1"/>
    <m/>
    <s v="No"/>
  </r>
  <r>
    <x v="201"/>
    <s v="United Kingdom"/>
    <s v="GB00BLJNXL82"/>
    <s v="Annual"/>
    <x v="49"/>
    <s v="Management"/>
    <s v="G"/>
    <s v="Yes"/>
    <n v="12"/>
    <s v="Reappoint KPMG LLP as Auditors"/>
    <x v="2"/>
    <s v="For"/>
    <x v="1"/>
    <m/>
    <s v="No"/>
  </r>
  <r>
    <x v="201"/>
    <s v="United Kingdom"/>
    <s v="GB00BLJNXL82"/>
    <s v="Annual"/>
    <x v="49"/>
    <s v="Management"/>
    <s v="G"/>
    <s v="Yes"/>
    <n v="13"/>
    <s v="Authorise the Audit Committee to Fix Remuneration of Auditors"/>
    <x v="2"/>
    <s v="For"/>
    <x v="1"/>
    <m/>
    <s v="No"/>
  </r>
  <r>
    <x v="201"/>
    <s v="United Kingdom"/>
    <s v="GB00BLJNXL82"/>
    <s v="Annual"/>
    <x v="49"/>
    <s v="Management"/>
    <s v="G"/>
    <s v="Yes"/>
    <n v="14"/>
    <s v="Authorise Issue of Equity"/>
    <x v="1"/>
    <s v="For"/>
    <x v="0"/>
    <s v="Share issuances with pre-emption rights exceeding 20% of issued share capital are deemed overly dilutive."/>
    <s v="Yes"/>
  </r>
  <r>
    <x v="201"/>
    <s v="United Kingdom"/>
    <s v="GB00BLJNXL82"/>
    <s v="Annual"/>
    <x v="49"/>
    <s v="Management"/>
    <s v="G"/>
    <s v="Yes"/>
    <n v="15"/>
    <s v="Authorise Issue of Equity without Pre-emptive Rights"/>
    <x v="1"/>
    <s v="For"/>
    <x v="0"/>
    <s v="Share issuances without pre-emption rights exceeding 10% of issued share capital are deemed overly dilutive."/>
    <s v="Yes"/>
  </r>
  <r>
    <x v="201"/>
    <s v="United Kingdom"/>
    <s v="GB00BLJNXL82"/>
    <s v="Annual"/>
    <x v="49"/>
    <s v="Management"/>
    <s v="G"/>
    <s v="Yes"/>
    <n v="16"/>
    <s v="Authorise Issue of Equity without Pre-emptive Rights in Connection with an Acquisition or Other Capital Investment"/>
    <x v="1"/>
    <s v="For"/>
    <x v="0"/>
    <s v="Share issuances without pre-emption rights exceeding 10% of issued share capital are deemed overly dilutive."/>
    <s v="Yes"/>
  </r>
  <r>
    <x v="201"/>
    <s v="United Kingdom"/>
    <s v="GB00BLJNXL82"/>
    <s v="Annual"/>
    <x v="49"/>
    <s v="Management"/>
    <s v="G"/>
    <s v="Yes"/>
    <n v="17"/>
    <s v="Authorise Market Purchase of Ordinary Shares"/>
    <x v="1"/>
    <s v="For"/>
    <x v="1"/>
    <m/>
    <s v="No"/>
  </r>
  <r>
    <x v="201"/>
    <s v="United Kingdom"/>
    <s v="GB00BLJNXL82"/>
    <s v="Annual"/>
    <x v="49"/>
    <s v="Management"/>
    <s v="S"/>
    <s v="Yes"/>
    <n v="18"/>
    <s v="Authorise UK Political Donations and Expenditure"/>
    <x v="1"/>
    <s v="For"/>
    <x v="1"/>
    <m/>
    <s v="No"/>
  </r>
  <r>
    <x v="201"/>
    <s v="United Kingdom"/>
    <s v="GB00BLJNXL82"/>
    <s v="Annual"/>
    <x v="49"/>
    <s v="Management"/>
    <s v="G"/>
    <s v="Yes"/>
    <n v="19"/>
    <s v="Authorise the Company to Call General Meeting with Two Weeks' Notice"/>
    <x v="1"/>
    <s v="For"/>
    <x v="1"/>
    <m/>
    <s v="No"/>
  </r>
  <r>
    <x v="202"/>
    <s v="South Africa"/>
    <s v="ZAE000058517"/>
    <s v="Special"/>
    <x v="49"/>
    <s v="Management"/>
    <s v="G"/>
    <s v="Yes"/>
    <n v="1.1000000000000001"/>
    <s v="Approve Remuneration of Board Chairman"/>
    <x v="4"/>
    <s v="For"/>
    <x v="0"/>
    <s v="Aggregate cap on non-executive pay is not adequately justified."/>
    <s v="Yes"/>
  </r>
  <r>
    <x v="202"/>
    <s v="South Africa"/>
    <s v="ZAE000058517"/>
    <s v="Special"/>
    <x v="49"/>
    <s v="Management"/>
    <s v="G"/>
    <s v="Yes"/>
    <n v="1.1000000000000001"/>
    <s v="Approve Remuneration of Audit Committee Chairman"/>
    <x v="2"/>
    <s v="For"/>
    <x v="1"/>
    <m/>
    <s v="No"/>
  </r>
  <r>
    <x v="202"/>
    <s v="South Africa"/>
    <s v="ZAE000058517"/>
    <s v="Special"/>
    <x v="49"/>
    <s v="Management"/>
    <s v="G"/>
    <s v="Yes"/>
    <n v="1.1100000000000001"/>
    <s v="Approve Remuneration of Risk Committee Chairman"/>
    <x v="4"/>
    <s v="For"/>
    <x v="1"/>
    <m/>
    <s v="No"/>
  </r>
  <r>
    <x v="202"/>
    <s v="South Africa"/>
    <s v="ZAE000058517"/>
    <s v="Special"/>
    <x v="49"/>
    <s v="Management"/>
    <s v="G"/>
    <s v="Yes"/>
    <n v="1.1200000000000001"/>
    <s v="Approve Remuneration of Remuneration Committee Chairman"/>
    <x v="4"/>
    <s v="For"/>
    <x v="1"/>
    <m/>
    <s v="No"/>
  </r>
  <r>
    <x v="202"/>
    <s v="South Africa"/>
    <s v="ZAE000058517"/>
    <s v="Special"/>
    <x v="49"/>
    <s v="Management"/>
    <s v="G"/>
    <s v="Yes"/>
    <n v="1.1299999999999999"/>
    <s v="Approve Remuneration of Nominations Committee Chairman"/>
    <x v="4"/>
    <s v="For"/>
    <x v="1"/>
    <m/>
    <s v="No"/>
  </r>
  <r>
    <x v="202"/>
    <s v="South Africa"/>
    <s v="ZAE000058517"/>
    <s v="Special"/>
    <x v="49"/>
    <s v="Management"/>
    <s v="G"/>
    <s v="Yes"/>
    <n v="1.1399999999999999"/>
    <s v="Approve Remuneration of Social, Ethics and Sustainability Committee Chairman"/>
    <x v="4"/>
    <s v="For"/>
    <x v="1"/>
    <m/>
    <s v="No"/>
  </r>
  <r>
    <x v="202"/>
    <s v="South Africa"/>
    <s v="ZAE000058517"/>
    <s v="Special"/>
    <x v="49"/>
    <s v="Management"/>
    <s v="G"/>
    <s v="Yes"/>
    <n v="1.1499999999999999"/>
    <s v="Approve Remuneration of South African Resident Non-executive Directors for Attendance and Participation in Ad Hoc Meetings and Other Assignments"/>
    <x v="0"/>
    <s v="For"/>
    <x v="0"/>
    <s v="Aggregate cap on non-executive pay is not adequately justified."/>
    <s v="Yes"/>
  </r>
  <r>
    <x v="202"/>
    <s v="South Africa"/>
    <s v="ZAE000058517"/>
    <s v="Special"/>
    <x v="49"/>
    <s v="Management"/>
    <s v="G"/>
    <s v="Yes"/>
    <n v="1.1599999999999999"/>
    <s v="Approve Remuneration of Board Chairman for Attendance and Participation in Ad Hoc Meetings and Other Assignments"/>
    <x v="4"/>
    <s v="For"/>
    <x v="0"/>
    <s v="Aggregate cap on non-executive pay is not adequately justified."/>
    <s v="Yes"/>
  </r>
  <r>
    <x v="202"/>
    <s v="South Africa"/>
    <s v="ZAE000058517"/>
    <s v="Special"/>
    <x v="49"/>
    <s v="Management"/>
    <s v="G"/>
    <s v="Yes"/>
    <n v="1.17"/>
    <s v="Approve Remuneration of Non-South African Resident Non-executive Directors for Attendance and Participation in Ad Hoc Meetings and Other Assignments"/>
    <x v="0"/>
    <s v="For"/>
    <x v="0"/>
    <s v="Aggregate cap on non-executive pay is not adequately justified."/>
    <s v="Yes"/>
  </r>
  <r>
    <x v="202"/>
    <s v="South Africa"/>
    <s v="ZAE000058517"/>
    <s v="Special"/>
    <x v="49"/>
    <s v="Management"/>
    <s v="G"/>
    <s v="Yes"/>
    <n v="1.2"/>
    <s v="Approve Remuneration of Lead Independent Director/Deputy Board Chairman"/>
    <x v="0"/>
    <s v="For"/>
    <x v="0"/>
    <s v="Aggregate cap on non-executive pay is not adequately justified."/>
    <s v="Yes"/>
  </r>
  <r>
    <x v="202"/>
    <s v="South Africa"/>
    <s v="ZAE000058517"/>
    <s v="Special"/>
    <x v="49"/>
    <s v="Management"/>
    <s v="G"/>
    <s v="Yes"/>
    <n v="1.3"/>
    <s v="Approve Remuneration of Non-South African Resident Non-executive Directors"/>
    <x v="0"/>
    <s v="For"/>
    <x v="1"/>
    <m/>
    <s v="No"/>
  </r>
  <r>
    <x v="202"/>
    <s v="South Africa"/>
    <s v="ZAE000058517"/>
    <s v="Special"/>
    <x v="49"/>
    <s v="Management"/>
    <s v="G"/>
    <s v="Yes"/>
    <n v="1.4"/>
    <s v="Approve Remuneration of South African Resident Non-executive Directors"/>
    <x v="0"/>
    <s v="For"/>
    <x v="0"/>
    <s v="Aggregate cap on non-executive pay is not adequately justified."/>
    <s v="Yes"/>
  </r>
  <r>
    <x v="202"/>
    <s v="South Africa"/>
    <s v="ZAE000058517"/>
    <s v="Special"/>
    <x v="49"/>
    <s v="Management"/>
    <s v="G"/>
    <s v="Yes"/>
    <n v="1.5"/>
    <s v="Approve Remuneration of Audit Committee Members"/>
    <x v="2"/>
    <s v="For"/>
    <x v="1"/>
    <m/>
    <s v="No"/>
  </r>
  <r>
    <x v="202"/>
    <s v="South Africa"/>
    <s v="ZAE000058517"/>
    <s v="Special"/>
    <x v="49"/>
    <s v="Management"/>
    <s v="G"/>
    <s v="Yes"/>
    <n v="1.6"/>
    <s v="Approve Remuneration of Risk Committee Members"/>
    <x v="4"/>
    <s v="For"/>
    <x v="1"/>
    <m/>
    <s v="No"/>
  </r>
  <r>
    <x v="202"/>
    <s v="South Africa"/>
    <s v="ZAE000058517"/>
    <s v="Special"/>
    <x v="49"/>
    <s v="Management"/>
    <s v="G"/>
    <s v="Yes"/>
    <n v="1.7"/>
    <s v="Approve Remuneration of Remuneration Committee Members"/>
    <x v="4"/>
    <s v="For"/>
    <x v="1"/>
    <m/>
    <s v="No"/>
  </r>
  <r>
    <x v="202"/>
    <s v="South Africa"/>
    <s v="ZAE000058517"/>
    <s v="Special"/>
    <x v="49"/>
    <s v="Management"/>
    <s v="G"/>
    <s v="Yes"/>
    <n v="1.8"/>
    <s v="Approve Remuneration of Nominations Committee Members"/>
    <x v="4"/>
    <s v="For"/>
    <x v="1"/>
    <m/>
    <s v="No"/>
  </r>
  <r>
    <x v="202"/>
    <s v="South Africa"/>
    <s v="ZAE000058517"/>
    <s v="Special"/>
    <x v="49"/>
    <s v="Management"/>
    <s v="G"/>
    <s v="Yes"/>
    <n v="1.9"/>
    <s v="Approve Remuneration of Social, Ethics and Sustainability Committee Members"/>
    <x v="4"/>
    <s v="For"/>
    <x v="1"/>
    <m/>
    <s v="No"/>
  </r>
  <r>
    <x v="203"/>
    <s v="China"/>
    <s v="CNE100000FF3"/>
    <s v="Extraordinary Shareholders"/>
    <x v="50"/>
    <s v="Management"/>
    <s v="G"/>
    <s v="Yes"/>
    <n v="1"/>
    <s v="Approve Grant of General Mandate to the Board of Directors to Issue New Shares"/>
    <x v="0"/>
    <s v="For"/>
    <x v="0"/>
    <s v="The proposed transaction is not in the best interest of existing shareholders."/>
    <s v="Yes"/>
  </r>
  <r>
    <x v="203"/>
    <s v="China"/>
    <s v="CNE100000FF3"/>
    <s v="Extraordinary Shareholders"/>
    <x v="50"/>
    <s v="Management"/>
    <s v="G"/>
    <s v="Yes"/>
    <n v="2"/>
    <s v="Approve Eligibility to Issue Preference Shares to Qualified Investors Under the Laws and Regulations of the PRC"/>
    <x v="1"/>
    <s v="For"/>
    <x v="0"/>
    <s v="Share issuances without pre-emption rights exceeding 10% of issued share capital are deemed overly dilutive."/>
    <s v="Yes"/>
  </r>
  <r>
    <x v="203"/>
    <s v="China"/>
    <s v="CNE100000FF3"/>
    <s v="Extraordinary Shareholders"/>
    <x v="50"/>
    <s v="Management"/>
    <s v="G"/>
    <s v="Yes"/>
    <n v="3.1"/>
    <s v="Approve Type and Number of Preference Shares to be Issued"/>
    <x v="1"/>
    <s v="For"/>
    <x v="0"/>
    <s v="Share issuances without pre-emption rights exceeding 10% of issued share capital are deemed overly dilutive."/>
    <s v="Yes"/>
  </r>
  <r>
    <x v="203"/>
    <s v="China"/>
    <s v="CNE100000FF3"/>
    <s v="Extraordinary Shareholders"/>
    <x v="50"/>
    <s v="Management"/>
    <s v="G"/>
    <s v="Yes"/>
    <n v="3.1"/>
    <s v="Approve Guarantee Arrangement"/>
    <x v="1"/>
    <s v="For"/>
    <x v="0"/>
    <s v="Share issuances without pre-emption rights exceeding 10% of issued share capital are deemed overly dilutive."/>
    <s v="Yes"/>
  </r>
  <r>
    <x v="203"/>
    <s v="China"/>
    <s v="CNE100000FF3"/>
    <s v="Extraordinary Shareholders"/>
    <x v="50"/>
    <s v="Management"/>
    <s v="G"/>
    <s v="Yes"/>
    <n v="3.11"/>
    <s v="Approve Listing and Transfer Arrangement Upon Proposed Issuance"/>
    <x v="1"/>
    <s v="For"/>
    <x v="0"/>
    <s v="Share issuances without pre-emption rights exceeding 10% of issued share capital are deemed overly dilutive."/>
    <s v="Yes"/>
  </r>
  <r>
    <x v="203"/>
    <s v="China"/>
    <s v="CNE100000FF3"/>
    <s v="Extraordinary Shareholders"/>
    <x v="50"/>
    <s v="Management"/>
    <s v="G"/>
    <s v="Yes"/>
    <n v="3.12"/>
    <s v="Approve Use of Proceeds"/>
    <x v="1"/>
    <s v="For"/>
    <x v="0"/>
    <s v="Share issuances without pre-emption rights exceeding 10% of issued share capital are deemed overly dilutive."/>
    <s v="Yes"/>
  </r>
  <r>
    <x v="203"/>
    <s v="China"/>
    <s v="CNE100000FF3"/>
    <s v="Extraordinary Shareholders"/>
    <x v="50"/>
    <s v="Management"/>
    <s v="G"/>
    <s v="Yes"/>
    <n v="3.13"/>
    <s v="Approve Validity Period of the Resolution in Respect of the Proposed Issuance"/>
    <x v="1"/>
    <s v="For"/>
    <x v="0"/>
    <s v="Share issuances without pre-emption rights exceeding 10% of issued share capital are deemed overly dilutive."/>
    <s v="Yes"/>
  </r>
  <r>
    <x v="203"/>
    <s v="China"/>
    <s v="CNE100000FF3"/>
    <s v="Extraordinary Shareholders"/>
    <x v="50"/>
    <s v="Management"/>
    <s v="G"/>
    <s v="Yes"/>
    <n v="3.2"/>
    <s v="Approve Method of the Issuance, Target Investors and Placing Arrangement to Existing Shareholders"/>
    <x v="1"/>
    <s v="For"/>
    <x v="0"/>
    <s v="Share issuances without pre-emption rights exceeding 10% of issued share capital are deemed overly dilutive."/>
    <s v="Yes"/>
  </r>
  <r>
    <x v="203"/>
    <s v="China"/>
    <s v="CNE100000FF3"/>
    <s v="Extraordinary Shareholders"/>
    <x v="50"/>
    <s v="Management"/>
    <s v="G"/>
    <s v="Yes"/>
    <n v="3.3"/>
    <s v="Approve Par Value and Issuance Price"/>
    <x v="1"/>
    <s v="For"/>
    <x v="0"/>
    <s v="Share issuances without pre-emption rights exceeding 10% of issued share capital are deemed overly dilutive."/>
    <s v="Yes"/>
  </r>
  <r>
    <x v="203"/>
    <s v="China"/>
    <s v="CNE100000FF3"/>
    <s v="Extraordinary Shareholders"/>
    <x v="50"/>
    <s v="Management"/>
    <s v="G"/>
    <s v="Yes"/>
    <n v="3.4"/>
    <s v="Approve Principles for Determination of the Dividend Rate"/>
    <x v="1"/>
    <s v="For"/>
    <x v="0"/>
    <s v="Share issuances without pre-emption rights exceeding 10% of issued share capital are deemed overly dilutive."/>
    <s v="Yes"/>
  </r>
  <r>
    <x v="203"/>
    <s v="China"/>
    <s v="CNE100000FF3"/>
    <s v="Extraordinary Shareholders"/>
    <x v="50"/>
    <s v="Management"/>
    <s v="G"/>
    <s v="Yes"/>
    <n v="3.5"/>
    <s v="Approve Method of the Profit Distribution for the Preference Shares"/>
    <x v="1"/>
    <s v="For"/>
    <x v="0"/>
    <s v="Share issuances without pre-emption rights exceeding 10% of issued share capital are deemed overly dilutive."/>
    <s v="Yes"/>
  </r>
  <r>
    <x v="203"/>
    <s v="China"/>
    <s v="CNE100000FF3"/>
    <s v="Extraordinary Shareholders"/>
    <x v="50"/>
    <s v="Management"/>
    <s v="G"/>
    <s v="Yes"/>
    <n v="3.6"/>
    <s v="Approve Redemption Terms"/>
    <x v="1"/>
    <s v="For"/>
    <x v="0"/>
    <s v="Share issuances without pre-emption rights exceeding 10% of issued share capital are deemed overly dilutive."/>
    <s v="Yes"/>
  </r>
  <r>
    <x v="203"/>
    <s v="China"/>
    <s v="CNE100000FF3"/>
    <s v="Extraordinary Shareholders"/>
    <x v="50"/>
    <s v="Management"/>
    <s v="G"/>
    <s v="Yes"/>
    <n v="3.7"/>
    <s v="Approve Voting Rights Restrictions and Restoration"/>
    <x v="1"/>
    <s v="For"/>
    <x v="0"/>
    <s v="Share issuances without pre-emption rights exceeding 10% of issued share capital are deemed overly dilutive."/>
    <s v="Yes"/>
  </r>
  <r>
    <x v="203"/>
    <s v="China"/>
    <s v="CNE100000FF3"/>
    <s v="Extraordinary Shareholders"/>
    <x v="50"/>
    <s v="Management"/>
    <s v="G"/>
    <s v="Yes"/>
    <n v="3.8"/>
    <s v="Approve Sequence of Settlement and Method of Liquidation"/>
    <x v="1"/>
    <s v="For"/>
    <x v="0"/>
    <s v="Share issuances without pre-emption rights exceeding 10% of issued share capital are deemed overly dilutive."/>
    <s v="Yes"/>
  </r>
  <r>
    <x v="203"/>
    <s v="China"/>
    <s v="CNE100000FF3"/>
    <s v="Extraordinary Shareholders"/>
    <x v="50"/>
    <s v="Management"/>
    <s v="G"/>
    <s v="Yes"/>
    <n v="3.9"/>
    <s v="Approve Rating Arrangement"/>
    <x v="1"/>
    <s v="For"/>
    <x v="0"/>
    <s v="Share issuances without pre-emption rights exceeding 10% of issued share capital are deemed overly dilutive."/>
    <s v="Yes"/>
  </r>
  <r>
    <x v="203"/>
    <s v="China"/>
    <s v="CNE100000FF3"/>
    <s v="Extraordinary Shareholders"/>
    <x v="50"/>
    <s v="Management"/>
    <s v="G"/>
    <s v="Yes"/>
    <n v="4"/>
    <s v="Approve Preliminary Issuance Plan for Preference Shares to be Issued in the PRC"/>
    <x v="1"/>
    <s v="For"/>
    <x v="0"/>
    <s v="Share issuances without pre-emption rights exceeding 10% of issued share capital are deemed overly dilutive."/>
    <s v="Yes"/>
  </r>
  <r>
    <x v="203"/>
    <s v="China"/>
    <s v="CNE100000FF3"/>
    <s v="Extraordinary Shareholders"/>
    <x v="50"/>
    <s v="Management"/>
    <s v="G"/>
    <s v="Yes"/>
    <n v="5"/>
    <s v="Approve Feasibility Analysis Report of the Use of Proceeds Raised from Issuance of Preference Shares"/>
    <x v="3"/>
    <s v="For"/>
    <x v="0"/>
    <s v="Share issuances without pre-emption rights exceeding 10% of issued share capital are deemed overly dilutive."/>
    <s v="Yes"/>
  </r>
  <r>
    <x v="203"/>
    <s v="China"/>
    <s v="CNE100000FF3"/>
    <s v="Extraordinary Shareholders"/>
    <x v="50"/>
    <s v="Management"/>
    <s v="G"/>
    <s v="Yes"/>
    <n v="6"/>
    <s v="Approve Dilution of Current Return to Shareholders by the Proposed Issuance and the Remedial Measures to be Adopted"/>
    <x v="1"/>
    <s v="For"/>
    <x v="0"/>
    <s v="Share issuances without pre-emption rights exceeding 10% of issued share capital are deemed overly dilutive."/>
    <s v="Yes"/>
  </r>
  <r>
    <x v="203"/>
    <s v="China"/>
    <s v="CNE100000FF3"/>
    <s v="Extraordinary Shareholders"/>
    <x v="50"/>
    <s v="Management"/>
    <s v="G"/>
    <s v="Yes"/>
    <n v="7"/>
    <s v="Approve Shareholders' Dividend Return Plan"/>
    <x v="1"/>
    <s v="For"/>
    <x v="0"/>
    <s v="Share issuances without pre-emption rights exceeding 10% of issued share capital are deemed overly dilutive."/>
    <s v="Yes"/>
  </r>
  <r>
    <x v="203"/>
    <s v="China"/>
    <s v="CNE100000FF3"/>
    <s v="Extraordinary Shareholders"/>
    <x v="50"/>
    <s v="Management"/>
    <s v="G"/>
    <s v="Yes"/>
    <n v="8"/>
    <s v="Approve Exemption from the Preparation of the Report on Use of the Capital Previously Raised"/>
    <x v="3"/>
    <s v="For"/>
    <x v="0"/>
    <s v="Share issuances without pre-emption rights exceeding 10% of issued share capital are deemed overly dilutive."/>
    <s v="Yes"/>
  </r>
  <r>
    <x v="203"/>
    <s v="China"/>
    <s v="CNE100000FF3"/>
    <s v="Extraordinary Shareholders"/>
    <x v="50"/>
    <s v="Management"/>
    <s v="G"/>
    <s v="Yes"/>
    <n v="9"/>
    <s v="Amend Articles of Association"/>
    <x v="1"/>
    <s v="For"/>
    <x v="0"/>
    <s v="Bundled resolution and we have concerns with an underlying amendment."/>
    <s v="Yes"/>
  </r>
  <r>
    <x v="203"/>
    <s v="China"/>
    <s v="CNE100000FF3"/>
    <s v="Extraordinary Shareholders"/>
    <x v="50"/>
    <s v="Management"/>
    <s v="G"/>
    <s v="Yes"/>
    <n v="10"/>
    <s v="Amend Rules and Procedures Regarding General Meetings of Shareholders"/>
    <x v="1"/>
    <s v="For"/>
    <x v="0"/>
    <s v="Share issuances without pre-emption rights exceeding 10% of issued share capital are deemed overly dilutive."/>
    <s v="Yes"/>
  </r>
  <r>
    <x v="203"/>
    <s v="China"/>
    <s v="CNE100000FF3"/>
    <s v="Extraordinary Shareholders"/>
    <x v="50"/>
    <s v="Management"/>
    <s v="G"/>
    <s v="Yes"/>
    <n v="11"/>
    <s v="Amend Rules and Procedures Regarding Meetings of Board of Directors"/>
    <x v="0"/>
    <s v="For"/>
    <x v="0"/>
    <s v="Share issuances without pre-emption rights exceeding 10% of issued share capital are deemed overly dilutive."/>
    <s v="Yes"/>
  </r>
  <r>
    <x v="203"/>
    <s v="China"/>
    <s v="CNE100000FF3"/>
    <s v="Extraordinary Shareholders"/>
    <x v="50"/>
    <s v="Management"/>
    <s v="G"/>
    <s v="Yes"/>
    <n v="12"/>
    <s v="Amend A Share Proceeds Management System"/>
    <x v="1"/>
    <s v="For"/>
    <x v="0"/>
    <s v="Share issuances without pre-emption rights exceeding 10% of issued share capital are deemed overly dilutive."/>
    <s v="Yes"/>
  </r>
  <r>
    <x v="203"/>
    <s v="China"/>
    <s v="CNE100000FF3"/>
    <s v="Extraordinary Shareholders"/>
    <x v="50"/>
    <s v="Management"/>
    <s v="G"/>
    <s v="Yes"/>
    <n v="13"/>
    <s v="Authorize Board or Any Person Authorized by the Board to Deal with Any Matters in Relation to the Issuance of Preference Shares"/>
    <x v="1"/>
    <s v="For"/>
    <x v="0"/>
    <s v="Share issuances without pre-emption rights exceeding 10% of issued share capital are deemed overly dilutive."/>
    <s v="Yes"/>
  </r>
  <r>
    <x v="12"/>
    <s v="India"/>
    <s v="INE081A01020"/>
    <s v="Special"/>
    <x v="50"/>
    <s v="Management"/>
    <s v="G"/>
    <s v="Yes"/>
    <n v="1"/>
    <s v="Approve Material Related Party Transaction(s) with Angul Energy Limited"/>
    <x v="1"/>
    <s v="For"/>
    <x v="1"/>
    <m/>
    <s v="No"/>
  </r>
  <r>
    <x v="12"/>
    <s v="India"/>
    <s v="INE081A01020"/>
    <s v="Special"/>
    <x v="50"/>
    <s v="Management"/>
    <s v="G"/>
    <s v="Yes"/>
    <n v="2"/>
    <s v="Approve Material Related Party Transaction(s) with Tata Projects Limited"/>
    <x v="1"/>
    <s v="For"/>
    <x v="1"/>
    <m/>
    <s v="No"/>
  </r>
  <r>
    <x v="12"/>
    <s v="India"/>
    <s v="INE081A01020"/>
    <s v="Special"/>
    <x v="50"/>
    <s v="Management"/>
    <s v="G"/>
    <s v="Yes"/>
    <n v="3"/>
    <s v="Approve Material Related Party Transaction(s) between Tata Steel Downstream Products Limited and Tata Motors Limited"/>
    <x v="1"/>
    <s v="For"/>
    <x v="1"/>
    <m/>
    <s v="No"/>
  </r>
  <r>
    <x v="12"/>
    <s v="India"/>
    <s v="INE081A01020"/>
    <s v="Special"/>
    <x v="50"/>
    <s v="Management"/>
    <s v="G"/>
    <s v="Yes"/>
    <n v="4"/>
    <s v="Approve Material Modification of the Related Party Transaction(s) with Tata Motors Limited and Poshs Metal Industries Private Limited"/>
    <x v="1"/>
    <s v="For"/>
    <x v="1"/>
    <m/>
    <s v="No"/>
  </r>
  <r>
    <x v="12"/>
    <s v="India"/>
    <s v="INE081A01020"/>
    <s v="Special"/>
    <x v="50"/>
    <s v="Management"/>
    <s v="G"/>
    <s v="Yes"/>
    <n v="5"/>
    <s v="Approve Reappointment and Remuneration of T.V. Narendran as Chief Executive Officer and Managing Director"/>
    <x v="0"/>
    <s v="For"/>
    <x v="1"/>
    <m/>
    <s v="No"/>
  </r>
  <r>
    <x v="204"/>
    <s v="China"/>
    <s v="CNE100000BJ4"/>
    <s v="Special"/>
    <x v="50"/>
    <s v="Management"/>
    <s v="G"/>
    <s v="Yes"/>
    <n v="1"/>
    <s v="Approve Draft and Summary of Stock Option Plan and Performance Share Incentive Plan"/>
    <x v="1"/>
    <s v="For"/>
    <x v="1"/>
    <m/>
    <s v="No"/>
  </r>
  <r>
    <x v="204"/>
    <s v="China"/>
    <s v="CNE100000BJ4"/>
    <s v="Special"/>
    <x v="50"/>
    <s v="Management"/>
    <s v="G"/>
    <s v="Yes"/>
    <n v="2"/>
    <s v="Approve Methods to Assess the Performance of Plan Participants"/>
    <x v="1"/>
    <s v="For"/>
    <x v="1"/>
    <m/>
    <s v="No"/>
  </r>
  <r>
    <x v="204"/>
    <s v="China"/>
    <s v="CNE100000BJ4"/>
    <s v="Special"/>
    <x v="50"/>
    <s v="Management"/>
    <s v="G"/>
    <s v="Yes"/>
    <n v="3"/>
    <s v="Amend Rules and Procedures Regarding General Meetings of Shareholders"/>
    <x v="1"/>
    <s v="For"/>
    <x v="1"/>
    <m/>
    <s v="No"/>
  </r>
  <r>
    <x v="204"/>
    <s v="China"/>
    <s v="CNE100000BJ4"/>
    <s v="Special"/>
    <x v="50"/>
    <s v="Management"/>
    <s v="G"/>
    <s v="Yes"/>
    <n v="4"/>
    <s v="Amend External Guarantee Management System"/>
    <x v="1"/>
    <s v="For"/>
    <x v="1"/>
    <m/>
    <s v="No"/>
  </r>
  <r>
    <x v="204"/>
    <s v="China"/>
    <s v="CNE100000BJ4"/>
    <s v="Special"/>
    <x v="50"/>
    <s v="Management"/>
    <s v="G"/>
    <s v="Yes"/>
    <n v="5"/>
    <s v="Amend Securities Investment and Derivatives Trading Management System"/>
    <x v="1"/>
    <s v="For"/>
    <x v="1"/>
    <m/>
    <s v="No"/>
  </r>
  <r>
    <x v="204"/>
    <s v="China"/>
    <s v="CNE100000BJ4"/>
    <s v="Special"/>
    <x v="50"/>
    <s v="Management"/>
    <s v="G"/>
    <s v="Yes"/>
    <n v="6"/>
    <s v="Amend Related Party Transaction Management System"/>
    <x v="1"/>
    <s v="For"/>
    <x v="1"/>
    <m/>
    <s v="No"/>
  </r>
  <r>
    <x v="204"/>
    <s v="China"/>
    <s v="CNE100000BJ4"/>
    <s v="Special"/>
    <x v="50"/>
    <s v="Management"/>
    <s v="G"/>
    <s v="Yes"/>
    <n v="7"/>
    <s v="Approve Amendments to Articles of Association"/>
    <x v="1"/>
    <s v="For"/>
    <x v="1"/>
    <m/>
    <s v="No"/>
  </r>
  <r>
    <x v="204"/>
    <s v="China"/>
    <s v="CNE100000BJ4"/>
    <s v="Special"/>
    <x v="50"/>
    <s v="Management"/>
    <s v="G"/>
    <s v="Yes"/>
    <n v="8"/>
    <s v="Approve Allowance of Independent Directors"/>
    <x v="0"/>
    <s v="For"/>
    <x v="1"/>
    <m/>
    <s v="No"/>
  </r>
  <r>
    <x v="204"/>
    <s v="China"/>
    <s v="CNE100000BJ4"/>
    <s v="Special"/>
    <x v="50"/>
    <s v="Management"/>
    <s v="G"/>
    <s v="Yes"/>
    <n v="9"/>
    <s v="Elect Jia Qi as Supervisor"/>
    <x v="1"/>
    <s v="For"/>
    <x v="1"/>
    <m/>
    <s v="No"/>
  </r>
  <r>
    <x v="204"/>
    <s v="China"/>
    <s v="CNE100000BJ4"/>
    <s v="Special"/>
    <x v="50"/>
    <s v="Management"/>
    <s v="G"/>
    <s v="Yes"/>
    <n v="10.1"/>
    <s v="Elect Fu Liquan as Director"/>
    <x v="0"/>
    <s v="For"/>
    <x v="1"/>
    <m/>
    <s v="No"/>
  </r>
  <r>
    <x v="204"/>
    <s v="China"/>
    <s v="CNE100000BJ4"/>
    <s v="Special"/>
    <x v="50"/>
    <s v="Management"/>
    <s v="G"/>
    <s v="Yes"/>
    <n v="10.199999999999999"/>
    <s v="Elect Wu Jun as Director"/>
    <x v="0"/>
    <s v="For"/>
    <x v="1"/>
    <m/>
    <s v="No"/>
  </r>
  <r>
    <x v="204"/>
    <s v="China"/>
    <s v="CNE100000BJ4"/>
    <s v="Special"/>
    <x v="50"/>
    <s v="Management"/>
    <s v="G"/>
    <s v="Yes"/>
    <n v="10.3"/>
    <s v="Elect Chen Ailing as Director"/>
    <x v="0"/>
    <s v="For"/>
    <x v="1"/>
    <m/>
    <s v="No"/>
  </r>
  <r>
    <x v="204"/>
    <s v="China"/>
    <s v="CNE100000BJ4"/>
    <s v="Special"/>
    <x v="50"/>
    <s v="Management"/>
    <s v="G"/>
    <s v="Yes"/>
    <n v="10.4"/>
    <s v="Elect Zhao Yuning as Director"/>
    <x v="0"/>
    <s v="For"/>
    <x v="1"/>
    <m/>
    <s v="No"/>
  </r>
  <r>
    <x v="204"/>
    <s v="China"/>
    <s v="CNE100000BJ4"/>
    <s v="Special"/>
    <x v="50"/>
    <s v="Management"/>
    <s v="G"/>
    <s v="Yes"/>
    <n v="10.5"/>
    <s v="Elect Yuan Lihua as Director"/>
    <x v="0"/>
    <s v="For"/>
    <x v="1"/>
    <m/>
    <s v="No"/>
  </r>
  <r>
    <x v="204"/>
    <s v="China"/>
    <s v="CNE100000BJ4"/>
    <s v="Special"/>
    <x v="50"/>
    <s v="Management"/>
    <s v="G"/>
    <s v="Yes"/>
    <n v="10.6"/>
    <s v="Elect Zhang Xiaoming as Director"/>
    <x v="0"/>
    <s v="For"/>
    <x v="1"/>
    <m/>
    <s v="No"/>
  </r>
  <r>
    <x v="204"/>
    <s v="China"/>
    <s v="CNE100000BJ4"/>
    <s v="Special"/>
    <x v="50"/>
    <s v="Management"/>
    <s v="G"/>
    <s v="Yes"/>
    <n v="11.1"/>
    <s v="Elect Cao Yanlong as Director"/>
    <x v="0"/>
    <s v="For"/>
    <x v="1"/>
    <m/>
    <s v="No"/>
  </r>
  <r>
    <x v="204"/>
    <s v="China"/>
    <s v="CNE100000BJ4"/>
    <s v="Special"/>
    <x v="50"/>
    <s v="Management"/>
    <s v="G"/>
    <s v="Yes"/>
    <n v="11.2"/>
    <s v="Elect Liu Hanlin as Director"/>
    <x v="0"/>
    <s v="For"/>
    <x v="1"/>
    <m/>
    <s v="No"/>
  </r>
  <r>
    <x v="204"/>
    <s v="China"/>
    <s v="CNE100000BJ4"/>
    <s v="Special"/>
    <x v="50"/>
    <s v="Management"/>
    <s v="G"/>
    <s v="Yes"/>
    <n v="11.3"/>
    <s v="Elect Zhang Yuli as Director"/>
    <x v="0"/>
    <s v="For"/>
    <x v="1"/>
    <m/>
    <s v="No"/>
  </r>
  <r>
    <x v="205"/>
    <s v="USA"/>
    <s v="US6687711084"/>
    <s v="Annual"/>
    <x v="51"/>
    <s v="Management"/>
    <s v="G"/>
    <s v="Yes"/>
    <n v="2"/>
    <s v="Ratify KPMG LLP as Auditors"/>
    <x v="2"/>
    <s v="For"/>
    <x v="1"/>
    <m/>
    <s v="No"/>
  </r>
  <r>
    <x v="205"/>
    <s v="USA"/>
    <s v="US6687711084"/>
    <s v="Annual"/>
    <x v="51"/>
    <s v="Management"/>
    <s v="G"/>
    <s v="Yes"/>
    <n v="3"/>
    <s v="Advisory Vote to Ratify Named Executive Officers' Compensation"/>
    <x v="1"/>
    <s v="For"/>
    <x v="0"/>
    <s v="Vesting of performance awards is less than three years."/>
    <s v="Yes"/>
  </r>
  <r>
    <x v="205"/>
    <s v="USA"/>
    <s v="US6687711084"/>
    <s v="Annual"/>
    <x v="51"/>
    <s v="Management"/>
    <s v="G"/>
    <s v="Yes"/>
    <n v="4"/>
    <s v="Advisory Vote on Say on Pay Frequency"/>
    <x v="1"/>
    <s v="One Year"/>
    <x v="4"/>
    <m/>
    <s v="No"/>
  </r>
  <r>
    <x v="205"/>
    <s v="USA"/>
    <s v="US6687711084"/>
    <s v="Annual"/>
    <x v="51"/>
    <s v="Shareholder"/>
    <s v="G"/>
    <s v="Yes"/>
    <n v="5"/>
    <s v="Submit Severance Agreement (Change-in-Control) to Shareholder Vote"/>
    <x v="1"/>
    <s v="Against"/>
    <x v="0"/>
    <m/>
    <s v="No"/>
  </r>
  <r>
    <x v="205"/>
    <s v="USA"/>
    <s v="US6687711084"/>
    <s v="Annual"/>
    <x v="51"/>
    <s v="Management"/>
    <s v="G"/>
    <s v="Yes"/>
    <s v="1a"/>
    <s v="Elect Director Susan P. Barsamian"/>
    <x v="0"/>
    <s v="For"/>
    <x v="1"/>
    <m/>
    <s v="No"/>
  </r>
  <r>
    <x v="205"/>
    <s v="USA"/>
    <s v="US6687711084"/>
    <s v="Annual"/>
    <x v="51"/>
    <s v="Management"/>
    <s v="G"/>
    <s v="Yes"/>
    <s v="1b"/>
    <s v="Elect Director Pavel Baudis"/>
    <x v="0"/>
    <s v="For"/>
    <x v="1"/>
    <m/>
    <s v="No"/>
  </r>
  <r>
    <x v="205"/>
    <s v="USA"/>
    <s v="US6687711084"/>
    <s v="Annual"/>
    <x v="51"/>
    <s v="Management"/>
    <s v="G"/>
    <s v="Yes"/>
    <s v="1c"/>
    <s v="Elect Director Eric K. Brandt"/>
    <x v="0"/>
    <s v="For"/>
    <x v="1"/>
    <m/>
    <s v="No"/>
  </r>
  <r>
    <x v="205"/>
    <s v="USA"/>
    <s v="US6687711084"/>
    <s v="Annual"/>
    <x v="51"/>
    <s v="Management"/>
    <s v="G"/>
    <s v="Yes"/>
    <s v="1d"/>
    <s v="Elect Director Frank E. Dangeard"/>
    <x v="0"/>
    <s v="For"/>
    <x v="1"/>
    <m/>
    <s v="No"/>
  </r>
  <r>
    <x v="205"/>
    <s v="USA"/>
    <s v="US6687711084"/>
    <s v="Annual"/>
    <x v="51"/>
    <s v="Management"/>
    <s v="G"/>
    <s v="Yes"/>
    <s v="1e"/>
    <s v="Elect Director Nora M. Denzel"/>
    <x v="0"/>
    <s v="For"/>
    <x v="1"/>
    <m/>
    <s v="No"/>
  </r>
  <r>
    <x v="205"/>
    <s v="USA"/>
    <s v="US6687711084"/>
    <s v="Annual"/>
    <x v="51"/>
    <s v="Management"/>
    <s v="G"/>
    <s v="Yes"/>
    <s v="1f"/>
    <s v="Elect Director Peter A. Feld"/>
    <x v="0"/>
    <s v="For"/>
    <x v="1"/>
    <m/>
    <s v="No"/>
  </r>
  <r>
    <x v="205"/>
    <s v="USA"/>
    <s v="US6687711084"/>
    <s v="Annual"/>
    <x v="51"/>
    <s v="Management"/>
    <s v="G"/>
    <s v="Yes"/>
    <s v="1g"/>
    <s v="Elect Director Emily Heath"/>
    <x v="0"/>
    <s v="For"/>
    <x v="1"/>
    <m/>
    <s v="No"/>
  </r>
  <r>
    <x v="205"/>
    <s v="USA"/>
    <s v="US6687711084"/>
    <s v="Annual"/>
    <x v="51"/>
    <s v="Management"/>
    <s v="G"/>
    <s v="Yes"/>
    <s v="1h"/>
    <s v="Elect Director Vincent Pilette"/>
    <x v="0"/>
    <s v="For"/>
    <x v="1"/>
    <m/>
    <s v="No"/>
  </r>
  <r>
    <x v="205"/>
    <s v="USA"/>
    <s v="US6687711084"/>
    <s v="Annual"/>
    <x v="51"/>
    <s v="Management"/>
    <s v="G"/>
    <s v="Yes"/>
    <s v="1i"/>
    <s v="Elect Director Sherrese M. Smith"/>
    <x v="0"/>
    <s v="For"/>
    <x v="1"/>
    <m/>
    <s v="No"/>
  </r>
  <r>
    <x v="205"/>
    <s v="USA"/>
    <s v="US6687711084"/>
    <s v="Annual"/>
    <x v="51"/>
    <s v="Management"/>
    <s v="G"/>
    <s v="Yes"/>
    <s v="1j"/>
    <s v="Elect Director Ondrej Vlcek"/>
    <x v="0"/>
    <s v="For"/>
    <x v="1"/>
    <m/>
    <s v="No"/>
  </r>
  <r>
    <x v="206"/>
    <s v="USA"/>
    <s v="US6541061031"/>
    <s v="Annual"/>
    <x v="51"/>
    <s v="Management"/>
    <s v="G"/>
    <s v="Yes"/>
    <n v="2"/>
    <s v="Advisory Vote to Ratify Named Executive Officers' Compensation"/>
    <x v="1"/>
    <s v="For"/>
    <x v="1"/>
    <m/>
    <s v="No"/>
  </r>
  <r>
    <x v="206"/>
    <s v="USA"/>
    <s v="US6541061031"/>
    <s v="Annual"/>
    <x v="51"/>
    <s v="Management"/>
    <s v="G"/>
    <s v="Yes"/>
    <n v="3"/>
    <s v="Advisory Vote on Say on Pay Frequency"/>
    <x v="1"/>
    <s v="One Year"/>
    <x v="4"/>
    <m/>
    <s v="No"/>
  </r>
  <r>
    <x v="206"/>
    <s v="USA"/>
    <s v="US6541061031"/>
    <s v="Annual"/>
    <x v="51"/>
    <s v="Management"/>
    <s v="G"/>
    <s v="Yes"/>
    <n v="4"/>
    <s v="Ratify PricewaterhouseCoopers LLP as Auditors"/>
    <x v="2"/>
    <s v="For"/>
    <x v="1"/>
    <m/>
    <s v="No"/>
  </r>
  <r>
    <x v="206"/>
    <s v="USA"/>
    <s v="US6541061031"/>
    <s v="Annual"/>
    <x v="51"/>
    <s v="Shareholder"/>
    <s v="S"/>
    <s v="Yes"/>
    <n v="5"/>
    <s v="Report on Median Gender/Racial Pay Gap"/>
    <x v="3"/>
    <s v="Against"/>
    <x v="1"/>
    <s v="We will support proposals that seek the disclosure of the median pay gap."/>
    <s v="Yes"/>
  </r>
  <r>
    <x v="206"/>
    <s v="USA"/>
    <s v="US6541061031"/>
    <s v="Annual"/>
    <x v="51"/>
    <s v="Shareholder"/>
    <s v="S"/>
    <s v="Yes"/>
    <n v="6"/>
    <s v="Report on Effectiveness of Supply Chain Management on Equity Goals and Human Rights Commitments"/>
    <x v="3"/>
    <s v="Against"/>
    <x v="0"/>
    <m/>
    <s v="No"/>
  </r>
  <r>
    <x v="206"/>
    <s v="USA"/>
    <s v="US6541061031"/>
    <s v="Annual"/>
    <x v="51"/>
    <s v="Management"/>
    <s v="G"/>
    <s v="Yes"/>
    <s v="1a"/>
    <s v="Elect Director Cathleen Benko"/>
    <x v="0"/>
    <s v="For"/>
    <x v="1"/>
    <m/>
    <s v="No"/>
  </r>
  <r>
    <x v="206"/>
    <s v="USA"/>
    <s v="US6541061031"/>
    <s v="Annual"/>
    <x v="51"/>
    <s v="Management"/>
    <s v="G"/>
    <s v="Yes"/>
    <s v="1b"/>
    <s v="Elect Director Alan B. Graf, Jr."/>
    <x v="0"/>
    <s v="For"/>
    <x v="6"/>
    <s v="Chair of Audit Committee is non-independent."/>
    <s v="Yes"/>
  </r>
  <r>
    <x v="206"/>
    <s v="USA"/>
    <s v="US6541061031"/>
    <s v="Annual"/>
    <x v="51"/>
    <s v="Management"/>
    <s v="G"/>
    <s v="Yes"/>
    <s v="1c"/>
    <s v="Elect Director John Rogers, Jr."/>
    <x v="0"/>
    <s v="For"/>
    <x v="1"/>
    <m/>
    <s v="No"/>
  </r>
  <r>
    <x v="206"/>
    <s v="USA"/>
    <s v="US6541061031"/>
    <s v="Annual"/>
    <x v="51"/>
    <s v="Management"/>
    <s v="G"/>
    <s v="Yes"/>
    <s v="1d"/>
    <s v="Elect Director Robert Swan"/>
    <x v="0"/>
    <s v="For"/>
    <x v="1"/>
    <m/>
    <s v="No"/>
  </r>
  <r>
    <x v="207"/>
    <s v="India"/>
    <s v="INE134E01011"/>
    <s v="Annual"/>
    <x v="51"/>
    <s v="Management"/>
    <s v="G"/>
    <s v="Yes"/>
    <n v="1"/>
    <s v="Accept Financial Statements and Statutory Reports"/>
    <x v="3"/>
    <s v="For"/>
    <x v="1"/>
    <m/>
    <s v="No"/>
  </r>
  <r>
    <x v="207"/>
    <s v="India"/>
    <s v="INE134E01011"/>
    <s v="Annual"/>
    <x v="51"/>
    <s v="Management"/>
    <s v="G"/>
    <s v="Yes"/>
    <n v="2"/>
    <s v="Confirm Interim Dividend and Declare Final Dividend"/>
    <x v="1"/>
    <s v="For"/>
    <x v="1"/>
    <m/>
    <s v="No"/>
  </r>
  <r>
    <x v="207"/>
    <s v="India"/>
    <s v="INE134E01011"/>
    <s v="Annual"/>
    <x v="51"/>
    <s v="Management"/>
    <s v="G"/>
    <s v="Yes"/>
    <n v="3"/>
    <s v="Reelect R. R. Jha as Director"/>
    <x v="0"/>
    <s v="For"/>
    <x v="0"/>
    <s v="We are not supportive of Executives on the Audit Committee."/>
    <s v="Yes"/>
  </r>
  <r>
    <x v="207"/>
    <s v="India"/>
    <s v="INE134E01011"/>
    <s v="Annual"/>
    <x v="51"/>
    <s v="Management"/>
    <s v="G"/>
    <s v="Yes"/>
    <n v="4"/>
    <s v="Authorize Board to Fix Remuneration of Statutory Auditors"/>
    <x v="2"/>
    <s v="For"/>
    <x v="0"/>
    <s v="Auditors have received excessive fees for non-audit services without valid justification."/>
    <s v="Yes"/>
  </r>
  <r>
    <x v="207"/>
    <s v="India"/>
    <s v="INE134E01011"/>
    <s v="Annual"/>
    <x v="51"/>
    <s v="Management"/>
    <s v="G"/>
    <s v="Yes"/>
    <n v="5"/>
    <s v="Approve Issue of Bonus Shares by Capitalization of Securities Premium Account"/>
    <x v="1"/>
    <s v="For"/>
    <x v="1"/>
    <m/>
    <s v="No"/>
  </r>
  <r>
    <x v="207"/>
    <s v="India"/>
    <s v="INE134E01011"/>
    <s v="Annual"/>
    <x v="51"/>
    <s v="Management"/>
    <s v="G"/>
    <s v="Yes"/>
    <n v="6"/>
    <s v="Approve Appointment of Parminder Chopra as Chairman and Managing Director"/>
    <x v="0"/>
    <s v="For"/>
    <x v="0"/>
    <s v="Executive Chair without sufficient counterbalance."/>
    <s v="Yes"/>
  </r>
  <r>
    <x v="208"/>
    <s v="USA"/>
    <s v="US64110D1046"/>
    <s v="Annual"/>
    <x v="52"/>
    <s v="Management"/>
    <s v="G"/>
    <s v="Yes"/>
    <n v="2"/>
    <s v="Advisory Vote to Ratify Named Executive Officers' Compensation"/>
    <x v="1"/>
    <s v="For"/>
    <x v="1"/>
    <m/>
    <s v="No"/>
  </r>
  <r>
    <x v="208"/>
    <s v="USA"/>
    <s v="US64110D1046"/>
    <s v="Annual"/>
    <x v="52"/>
    <s v="Management"/>
    <s v="G"/>
    <s v="Yes"/>
    <n v="3"/>
    <s v="Advisory Vote on Say on Pay Frequency"/>
    <x v="1"/>
    <s v="One Year"/>
    <x v="4"/>
    <m/>
    <s v="No"/>
  </r>
  <r>
    <x v="208"/>
    <s v="USA"/>
    <s v="US64110D1046"/>
    <s v="Annual"/>
    <x v="52"/>
    <s v="Management"/>
    <s v="G"/>
    <s v="Yes"/>
    <n v="4"/>
    <s v="Ratify Deloitte &amp; Touche LLP as Auditors"/>
    <x v="2"/>
    <s v="For"/>
    <x v="1"/>
    <m/>
    <s v="No"/>
  </r>
  <r>
    <x v="208"/>
    <s v="USA"/>
    <s v="US64110D1046"/>
    <s v="Annual"/>
    <x v="52"/>
    <s v="Shareholder"/>
    <s v="G"/>
    <s v="Yes"/>
    <n v="5"/>
    <s v="Reduce Ownership Threshold for Shareholders to Call Special Meeting"/>
    <x v="1"/>
    <s v="Against"/>
    <x v="0"/>
    <m/>
    <s v="No"/>
  </r>
  <r>
    <x v="208"/>
    <s v="USA"/>
    <s v="US64110D1046"/>
    <s v="Annual"/>
    <x v="52"/>
    <s v="Management"/>
    <s v="G"/>
    <s v="Yes"/>
    <n v="6"/>
    <s v="Amend Qualified Employee Stock Purchase Plan"/>
    <x v="1"/>
    <s v="For"/>
    <x v="1"/>
    <m/>
    <s v="No"/>
  </r>
  <r>
    <x v="208"/>
    <s v="USA"/>
    <s v="US64110D1046"/>
    <s v="Annual"/>
    <x v="52"/>
    <s v="Management"/>
    <s v="G"/>
    <s v="Yes"/>
    <n v="7"/>
    <s v="Amend Omnibus Stock Plan"/>
    <x v="1"/>
    <s v="For"/>
    <x v="0"/>
    <s v="Omnibus plan is not aligned with market best practice."/>
    <s v="Yes"/>
  </r>
  <r>
    <x v="208"/>
    <s v="USA"/>
    <s v="US64110D1046"/>
    <s v="Annual"/>
    <x v="52"/>
    <s v="Management"/>
    <s v="G"/>
    <s v="Yes"/>
    <s v="1a"/>
    <s v="Elect Director T. Michael Nevens"/>
    <x v="0"/>
    <s v="For"/>
    <x v="0"/>
    <s v="Non-independent and the Nomination Committee lacks sufficient independence."/>
    <s v="Yes"/>
  </r>
  <r>
    <x v="208"/>
    <s v="USA"/>
    <s v="US64110D1046"/>
    <s v="Annual"/>
    <x v="52"/>
    <s v="Management"/>
    <s v="G"/>
    <s v="Yes"/>
    <s v="1b"/>
    <s v="Elect Director Deepak Ahuja"/>
    <x v="0"/>
    <s v="For"/>
    <x v="1"/>
    <m/>
    <s v="No"/>
  </r>
  <r>
    <x v="208"/>
    <s v="USA"/>
    <s v="US64110D1046"/>
    <s v="Annual"/>
    <x v="52"/>
    <s v="Management"/>
    <s v="G"/>
    <s v="Yes"/>
    <s v="1c"/>
    <s v="Elect Director Gerald Held"/>
    <x v="0"/>
    <s v="For"/>
    <x v="1"/>
    <m/>
    <s v="No"/>
  </r>
  <r>
    <x v="208"/>
    <s v="USA"/>
    <s v="US64110D1046"/>
    <s v="Annual"/>
    <x v="52"/>
    <s v="Management"/>
    <s v="G"/>
    <s v="Yes"/>
    <s v="1d"/>
    <s v="Elect Director Kathryn M. Hill"/>
    <x v="0"/>
    <s v="For"/>
    <x v="1"/>
    <m/>
    <s v="No"/>
  </r>
  <r>
    <x v="208"/>
    <s v="USA"/>
    <s v="US64110D1046"/>
    <s v="Annual"/>
    <x v="52"/>
    <s v="Management"/>
    <s v="G"/>
    <s v="Yes"/>
    <s v="1e"/>
    <s v="Elect Director Deborah L. Kerr"/>
    <x v="0"/>
    <s v="For"/>
    <x v="1"/>
    <m/>
    <s v="No"/>
  </r>
  <r>
    <x v="208"/>
    <s v="USA"/>
    <s v="US64110D1046"/>
    <s v="Annual"/>
    <x v="52"/>
    <s v="Management"/>
    <s v="G"/>
    <s v="Yes"/>
    <s v="1f"/>
    <s v="Elect Director George Kurian"/>
    <x v="0"/>
    <s v="For"/>
    <x v="1"/>
    <m/>
    <s v="No"/>
  </r>
  <r>
    <x v="208"/>
    <s v="USA"/>
    <s v="US64110D1046"/>
    <s v="Annual"/>
    <x v="52"/>
    <s v="Management"/>
    <s v="G"/>
    <s v="Yes"/>
    <s v="1g"/>
    <s v="Elect Director Carrie Palin"/>
    <x v="0"/>
    <s v="For"/>
    <x v="1"/>
    <m/>
    <s v="No"/>
  </r>
  <r>
    <x v="208"/>
    <s v="USA"/>
    <s v="US64110D1046"/>
    <s v="Annual"/>
    <x v="52"/>
    <s v="Management"/>
    <s v="G"/>
    <s v="Yes"/>
    <s v="1h"/>
    <s v="Elect Director Scott F. Schenkel"/>
    <x v="0"/>
    <s v="For"/>
    <x v="1"/>
    <m/>
    <s v="No"/>
  </r>
  <r>
    <x v="208"/>
    <s v="USA"/>
    <s v="US64110D1046"/>
    <s v="Annual"/>
    <x v="52"/>
    <s v="Management"/>
    <s v="G"/>
    <s v="Yes"/>
    <s v="1i"/>
    <s v="Elect Director George T. Shaheen"/>
    <x v="0"/>
    <s v="For"/>
    <x v="0"/>
    <s v="Non-independent and the Nomination Committee lacks sufficient independence."/>
    <s v="Yes"/>
  </r>
  <r>
    <x v="209"/>
    <s v="Turkey"/>
    <s v="TRATCELL91M1"/>
    <s v="Annual"/>
    <x v="52"/>
    <s v="Management"/>
    <s v="G"/>
    <s v="Yes"/>
    <n v="1"/>
    <s v="Open Meeting and Elect Presiding Council of Meeting"/>
    <x v="1"/>
    <s v="For"/>
    <x v="1"/>
    <m/>
    <s v="No"/>
  </r>
  <r>
    <x v="209"/>
    <s v="Turkey"/>
    <s v="TRATCELL91M1"/>
    <s v="Annual"/>
    <x v="52"/>
    <s v="Management"/>
    <s v="G"/>
    <s v="Yes"/>
    <n v="2"/>
    <s v="Accept Board Report"/>
    <x v="3"/>
    <s v="For"/>
    <x v="1"/>
    <m/>
    <s v="No"/>
  </r>
  <r>
    <x v="209"/>
    <s v="Turkey"/>
    <s v="TRATCELL91M1"/>
    <s v="Annual"/>
    <x v="52"/>
    <s v="Management"/>
    <s v="G"/>
    <s v="Yes"/>
    <n v="3"/>
    <s v="Accept Audit Report"/>
    <x v="3"/>
    <s v="For"/>
    <x v="1"/>
    <m/>
    <s v="No"/>
  </r>
  <r>
    <x v="209"/>
    <s v="Turkey"/>
    <s v="TRATCELL91M1"/>
    <s v="Annual"/>
    <x v="52"/>
    <s v="Management"/>
    <s v="G"/>
    <s v="Yes"/>
    <n v="4"/>
    <s v="Accept Financial Statements"/>
    <x v="1"/>
    <s v="For"/>
    <x v="1"/>
    <m/>
    <s v="No"/>
  </r>
  <r>
    <x v="209"/>
    <s v="Turkey"/>
    <s v="TRATCELL91M1"/>
    <s v="Annual"/>
    <x v="52"/>
    <s v="Management"/>
    <s v="G"/>
    <s v="Yes"/>
    <n v="5"/>
    <s v="Approve Discharge of Board"/>
    <x v="1"/>
    <s v="For"/>
    <x v="1"/>
    <m/>
    <s v="No"/>
  </r>
  <r>
    <x v="209"/>
    <s v="Turkey"/>
    <s v="TRATCELL91M1"/>
    <s v="Annual"/>
    <x v="52"/>
    <s v="Management"/>
    <s v="G"/>
    <s v="Yes"/>
    <n v="6"/>
    <s v="Amend Company Articles 3, 4 and 25"/>
    <x v="1"/>
    <s v="For"/>
    <x v="0"/>
    <s v="The proposed changes are not deemed to be in the best interest of  shareholders."/>
    <s v="Yes"/>
  </r>
  <r>
    <x v="209"/>
    <s v="Turkey"/>
    <s v="TRATCELL91M1"/>
    <s v="Annual"/>
    <x v="52"/>
    <s v="Management"/>
    <s v="S"/>
    <s v="Yes"/>
    <n v="7"/>
    <s v="Approve Upper Limit of Donations for 2023 and Receive Information on Donations Made in 2022"/>
    <x v="1"/>
    <s v="For"/>
    <x v="1"/>
    <m/>
    <s v="No"/>
  </r>
  <r>
    <x v="209"/>
    <s v="Turkey"/>
    <s v="TRATCELL91M1"/>
    <s v="Annual"/>
    <x v="52"/>
    <s v="Management"/>
    <s v="G"/>
    <s v="Yes"/>
    <n v="8"/>
    <s v="Ratify Director Appointments and Elect Directors"/>
    <x v="0"/>
    <s v="For"/>
    <x v="0"/>
    <s v="Bundled director election proposal. Insufficient biographical disclosure."/>
    <s v="Yes"/>
  </r>
  <r>
    <x v="209"/>
    <s v="Turkey"/>
    <s v="TRATCELL91M1"/>
    <s v="Annual"/>
    <x v="52"/>
    <s v="Management"/>
    <s v="G"/>
    <s v="Yes"/>
    <n v="9"/>
    <s v="Approve Director Remuneration"/>
    <x v="0"/>
    <s v="For"/>
    <x v="0"/>
    <s v="Poor pay disclosure."/>
    <s v="Yes"/>
  </r>
  <r>
    <x v="209"/>
    <s v="Turkey"/>
    <s v="TRATCELL91M1"/>
    <s v="Annual"/>
    <x v="52"/>
    <s v="Management"/>
    <s v="G"/>
    <s v="Yes"/>
    <n v="10"/>
    <s v="Ratify External Auditors"/>
    <x v="2"/>
    <s v="For"/>
    <x v="1"/>
    <m/>
    <s v="No"/>
  </r>
  <r>
    <x v="209"/>
    <s v="Turkey"/>
    <s v="TRATCELL91M1"/>
    <s v="Annual"/>
    <x v="52"/>
    <s v="Management"/>
    <s v="G"/>
    <s v="Yes"/>
    <n v="11"/>
    <s v="Approve Allocation of Income"/>
    <x v="1"/>
    <s v="For"/>
    <x v="1"/>
    <m/>
    <s v="No"/>
  </r>
  <r>
    <x v="209"/>
    <s v="Turkey"/>
    <s v="TRATCELL91M1"/>
    <s v="Annual"/>
    <x v="52"/>
    <s v="Management"/>
    <s v="G"/>
    <s v="No"/>
    <n v="12"/>
    <s v="Receive Information on Share Repurchase Program"/>
    <x v="1"/>
    <s v="Non voting"/>
    <x v="2"/>
    <m/>
    <s v="No"/>
  </r>
  <r>
    <x v="209"/>
    <s v="Turkey"/>
    <s v="TRATCELL91M1"/>
    <s v="Annual"/>
    <x v="52"/>
    <s v="Management"/>
    <s v="G"/>
    <s v="No"/>
    <n v="13"/>
    <s v="Receive Information in Accordance with Article 1.3.6 of Capital Markets Board Corporate Governance Principles"/>
    <x v="1"/>
    <s v="Non voting"/>
    <x v="2"/>
    <m/>
    <s v="No"/>
  </r>
  <r>
    <x v="209"/>
    <s v="Turkey"/>
    <s v="TRATCELL91M1"/>
    <s v="Annual"/>
    <x v="52"/>
    <s v="Management"/>
    <s v="G"/>
    <s v="Yes"/>
    <n v="14"/>
    <s v="Grant Permission for Board Members to Engage in Commercial Transactions with Company and Be Involved with Companies with Similar Corporate Purpose in Accordance with Articles 395 and 396 of Turkish Commercial Law"/>
    <x v="1"/>
    <s v="For"/>
    <x v="1"/>
    <m/>
    <s v="No"/>
  </r>
  <r>
    <x v="209"/>
    <s v="Turkey"/>
    <s v="TRATCELL91M1"/>
    <s v="Annual"/>
    <x v="52"/>
    <s v="Management"/>
    <s v="G"/>
    <s v="No"/>
    <n v="15"/>
    <s v="Receive Information on Guarantees, Pledges and Mortgages Provided to Third Parties"/>
    <x v="1"/>
    <s v="Non voting"/>
    <x v="2"/>
    <m/>
    <s v="No"/>
  </r>
  <r>
    <x v="209"/>
    <s v="Turkey"/>
    <s v="TRATCELL91M1"/>
    <s v="Annual"/>
    <x v="52"/>
    <s v="Management"/>
    <s v="G"/>
    <s v="No"/>
    <n v="16"/>
    <s v="Close Meeting"/>
    <x v="1"/>
    <s v="Non voting"/>
    <x v="2"/>
    <m/>
    <s v="No"/>
  </r>
  <r>
    <x v="210"/>
    <s v="United Kingdom"/>
    <s v="GB00BVYVFW23"/>
    <s v="Annual"/>
    <x v="53"/>
    <s v="Management"/>
    <s v="G"/>
    <s v="Yes"/>
    <n v="1"/>
    <s v="Accept Financial Statements and Statutory Reports"/>
    <x v="3"/>
    <s v="For"/>
    <x v="1"/>
    <m/>
    <s v="No"/>
  </r>
  <r>
    <x v="210"/>
    <s v="United Kingdom"/>
    <s v="GB00BVYVFW23"/>
    <s v="Annual"/>
    <x v="53"/>
    <s v="Management"/>
    <s v="G"/>
    <s v="Yes"/>
    <n v="2"/>
    <s v="Approve Remuneration Report"/>
    <x v="3"/>
    <s v="For"/>
    <x v="1"/>
    <m/>
    <s v="No"/>
  </r>
  <r>
    <x v="210"/>
    <s v="United Kingdom"/>
    <s v="GB00BVYVFW23"/>
    <s v="Annual"/>
    <x v="53"/>
    <s v="Management"/>
    <s v="G"/>
    <s v="Yes"/>
    <n v="3"/>
    <s v="Approve Final Dividend"/>
    <x v="1"/>
    <s v="For"/>
    <x v="1"/>
    <m/>
    <s v="No"/>
  </r>
  <r>
    <x v="210"/>
    <s v="United Kingdom"/>
    <s v="GB00BVYVFW23"/>
    <s v="Annual"/>
    <x v="53"/>
    <s v="Management"/>
    <s v="G"/>
    <s v="Yes"/>
    <n v="4"/>
    <s v="Elect Matt Davies as Director"/>
    <x v="0"/>
    <s v="For"/>
    <x v="1"/>
    <m/>
    <s v="No"/>
  </r>
  <r>
    <x v="210"/>
    <s v="United Kingdom"/>
    <s v="GB00BVYVFW23"/>
    <s v="Annual"/>
    <x v="53"/>
    <s v="Management"/>
    <s v="G"/>
    <s v="Yes"/>
    <n v="5"/>
    <s v="Re-elect Nathan Coe as Director"/>
    <x v="0"/>
    <s v="For"/>
    <x v="1"/>
    <m/>
    <s v="No"/>
  </r>
  <r>
    <x v="210"/>
    <s v="United Kingdom"/>
    <s v="GB00BVYVFW23"/>
    <s v="Annual"/>
    <x v="53"/>
    <s v="Management"/>
    <s v="G"/>
    <s v="Yes"/>
    <n v="6"/>
    <s v="Re-elect David Keens as Director"/>
    <x v="0"/>
    <s v="For"/>
    <x v="1"/>
    <m/>
    <s v="No"/>
  </r>
  <r>
    <x v="210"/>
    <s v="United Kingdom"/>
    <s v="GB00BVYVFW23"/>
    <s v="Annual"/>
    <x v="53"/>
    <s v="Management"/>
    <s v="G"/>
    <s v="Yes"/>
    <n v="7"/>
    <s v="Re-elect Jill Easterbrook as Director"/>
    <x v="0"/>
    <s v="For"/>
    <x v="1"/>
    <m/>
    <s v="No"/>
  </r>
  <r>
    <x v="210"/>
    <s v="United Kingdom"/>
    <s v="GB00BVYVFW23"/>
    <s v="Annual"/>
    <x v="53"/>
    <s v="Management"/>
    <s v="G"/>
    <s v="Yes"/>
    <n v="8"/>
    <s v="Re-elect Jeni Mundy as Director"/>
    <x v="0"/>
    <s v="For"/>
    <x v="1"/>
    <m/>
    <s v="No"/>
  </r>
  <r>
    <x v="210"/>
    <s v="United Kingdom"/>
    <s v="GB00BVYVFW23"/>
    <s v="Annual"/>
    <x v="53"/>
    <s v="Management"/>
    <s v="G"/>
    <s v="Yes"/>
    <n v="9"/>
    <s v="Re-elect Catherine Faiers as Director"/>
    <x v="0"/>
    <s v="For"/>
    <x v="1"/>
    <m/>
    <s v="No"/>
  </r>
  <r>
    <x v="210"/>
    <s v="United Kingdom"/>
    <s v="GB00BVYVFW23"/>
    <s v="Annual"/>
    <x v="53"/>
    <s v="Management"/>
    <s v="G"/>
    <s v="Yes"/>
    <n v="10"/>
    <s v="Re-elect Jamie Warner as Director"/>
    <x v="0"/>
    <s v="For"/>
    <x v="1"/>
    <m/>
    <s v="No"/>
  </r>
  <r>
    <x v="210"/>
    <s v="United Kingdom"/>
    <s v="GB00BVYVFW23"/>
    <s v="Annual"/>
    <x v="53"/>
    <s v="Management"/>
    <s v="G"/>
    <s v="Yes"/>
    <n v="11"/>
    <s v="Re-elect Sigga Sigurdardottir as Director"/>
    <x v="0"/>
    <s v="For"/>
    <x v="1"/>
    <m/>
    <s v="No"/>
  </r>
  <r>
    <x v="210"/>
    <s v="United Kingdom"/>
    <s v="GB00BVYVFW23"/>
    <s v="Annual"/>
    <x v="53"/>
    <s v="Management"/>
    <s v="G"/>
    <s v="Yes"/>
    <n v="12"/>
    <s v="Re-elect Jasvinder Gakhal as Director"/>
    <x v="0"/>
    <s v="For"/>
    <x v="1"/>
    <m/>
    <s v="No"/>
  </r>
  <r>
    <x v="210"/>
    <s v="United Kingdom"/>
    <s v="GB00BVYVFW23"/>
    <s v="Annual"/>
    <x v="53"/>
    <s v="Management"/>
    <s v="G"/>
    <s v="Yes"/>
    <n v="13"/>
    <s v="Reappoint KPMG LLP as Auditors"/>
    <x v="2"/>
    <s v="For"/>
    <x v="1"/>
    <m/>
    <s v="No"/>
  </r>
  <r>
    <x v="210"/>
    <s v="United Kingdom"/>
    <s v="GB00BVYVFW23"/>
    <s v="Annual"/>
    <x v="53"/>
    <s v="Management"/>
    <s v="G"/>
    <s v="Yes"/>
    <n v="14"/>
    <s v="Authorise Board to Fix Remuneration of Auditors"/>
    <x v="2"/>
    <s v="For"/>
    <x v="1"/>
    <m/>
    <s v="No"/>
  </r>
  <r>
    <x v="210"/>
    <s v="United Kingdom"/>
    <s v="GB00BVYVFW23"/>
    <s v="Annual"/>
    <x v="53"/>
    <s v="Management"/>
    <s v="G"/>
    <s v="Yes"/>
    <n v="15"/>
    <s v="Authorise Issue of Equity"/>
    <x v="1"/>
    <s v="For"/>
    <x v="0"/>
    <s v="Share issuances with pre-emption rights exceeding 20% of issued share capital are deemed overly dilutive."/>
    <s v="Yes"/>
  </r>
  <r>
    <x v="210"/>
    <s v="United Kingdom"/>
    <s v="GB00BVYVFW23"/>
    <s v="Annual"/>
    <x v="53"/>
    <s v="Management"/>
    <s v="G"/>
    <s v="Yes"/>
    <n v="16"/>
    <s v="Authorise Issue of Equity without Pre-emptive Rights"/>
    <x v="1"/>
    <s v="For"/>
    <x v="1"/>
    <m/>
    <s v="No"/>
  </r>
  <r>
    <x v="210"/>
    <s v="United Kingdom"/>
    <s v="GB00BVYVFW23"/>
    <s v="Annual"/>
    <x v="53"/>
    <s v="Management"/>
    <s v="G"/>
    <s v="Yes"/>
    <n v="17"/>
    <s v="Authorise Issue of Equity without Pre-emptive Rights in Connection with an Acquisition or Specified Capital Investment"/>
    <x v="1"/>
    <s v="For"/>
    <x v="0"/>
    <s v="Share issuances without pre-emption rights exceeding 10% of issued share capital are deemed overly dilutive."/>
    <s v="Yes"/>
  </r>
  <r>
    <x v="210"/>
    <s v="United Kingdom"/>
    <s v="GB00BVYVFW23"/>
    <s v="Annual"/>
    <x v="53"/>
    <s v="Management"/>
    <s v="G"/>
    <s v="Yes"/>
    <n v="18"/>
    <s v="Authorise Market Purchase of Ordinary Shares"/>
    <x v="1"/>
    <s v="For"/>
    <x v="1"/>
    <m/>
    <s v="No"/>
  </r>
  <r>
    <x v="210"/>
    <s v="United Kingdom"/>
    <s v="GB00BVYVFW23"/>
    <s v="Annual"/>
    <x v="53"/>
    <s v="Management"/>
    <s v="G"/>
    <s v="Yes"/>
    <n v="19"/>
    <s v="Authorise the Company to Call General Meeting with Two Weeks' Notice"/>
    <x v="1"/>
    <s v="For"/>
    <x v="1"/>
    <m/>
    <s v="No"/>
  </r>
  <r>
    <x v="108"/>
    <s v="Israel"/>
    <s v="IL0002300114"/>
    <s v="Special"/>
    <x v="53"/>
    <s v="Management"/>
    <s v="G"/>
    <s v="Yes"/>
    <n v="1"/>
    <s v="Approve Dividend Distribution"/>
    <x v="1"/>
    <s v="For"/>
    <x v="1"/>
    <m/>
    <s v="No"/>
  </r>
  <r>
    <x v="108"/>
    <s v="Israel"/>
    <s v="IL0002300114"/>
    <s v="Special"/>
    <x v="53"/>
    <s v="Management"/>
    <s v="G"/>
    <s v="Yes"/>
    <n v="2"/>
    <s v="Approve Amendment to Collective Agreement Between the Company and Workers Union"/>
    <x v="1"/>
    <s v="For"/>
    <x v="1"/>
    <m/>
    <s v="No"/>
  </r>
  <r>
    <x v="108"/>
    <s v="Israel"/>
    <s v="IL0002300114"/>
    <s v="Special"/>
    <x v="53"/>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108"/>
    <s v="Israel"/>
    <s v="IL0002300114"/>
    <s v="Special"/>
    <x v="53"/>
    <s v="Management"/>
    <s v="G"/>
    <s v="Yes"/>
    <s v="B1"/>
    <s v="If you are an Interest Holder as defined in Section 1 of the Securities Law, 1968, vote FOR.  Otherwise, vote against."/>
    <x v="1"/>
    <s v="None"/>
    <x v="0"/>
    <m/>
    <s v="No"/>
  </r>
  <r>
    <x v="108"/>
    <s v="Israel"/>
    <s v="IL0002300114"/>
    <s v="Special"/>
    <x v="53"/>
    <s v="Management"/>
    <s v="G"/>
    <s v="Yes"/>
    <s v="B2"/>
    <s v="If you are a Senior Officer as defined in Section 37(D) of the Securities Law, 1968, vote FOR. Otherwise, vote against."/>
    <x v="1"/>
    <s v="None"/>
    <x v="0"/>
    <m/>
    <s v="No"/>
  </r>
  <r>
    <x v="108"/>
    <s v="Israel"/>
    <s v="IL0002300114"/>
    <s v="Special"/>
    <x v="53"/>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211"/>
    <s v="USA"/>
    <s v="US2058871029"/>
    <s v="Annual"/>
    <x v="53"/>
    <s v="Management"/>
    <s v="G"/>
    <s v="Yes"/>
    <n v="2"/>
    <s v="Advisory Vote on Say on Pay Frequency"/>
    <x v="1"/>
    <s v="One Year"/>
    <x v="4"/>
    <m/>
    <s v="No"/>
  </r>
  <r>
    <x v="211"/>
    <s v="USA"/>
    <s v="US2058871029"/>
    <s v="Annual"/>
    <x v="53"/>
    <s v="Management"/>
    <s v="G"/>
    <s v="Yes"/>
    <n v="3"/>
    <s v="Advisory Vote to Ratify Named Executive Officers' Compensation"/>
    <x v="1"/>
    <s v="For"/>
    <x v="0"/>
    <s v="Total CEO pay increased by 57% in FY2023 due to a one-off LTIP grant, while the Company's TSR underperformed peers over 1, 3 and 5 years."/>
    <s v="Yes"/>
  </r>
  <r>
    <x v="211"/>
    <s v="USA"/>
    <s v="US2058871029"/>
    <s v="Annual"/>
    <x v="53"/>
    <s v="Management"/>
    <s v="G"/>
    <s v="Yes"/>
    <n v="4"/>
    <s v="Approve Omnibus Stock Plan"/>
    <x v="1"/>
    <s v="For"/>
    <x v="1"/>
    <m/>
    <s v="No"/>
  </r>
  <r>
    <x v="211"/>
    <s v="USA"/>
    <s v="US2058871029"/>
    <s v="Annual"/>
    <x v="53"/>
    <s v="Management"/>
    <s v="G"/>
    <s v="Yes"/>
    <n v="5"/>
    <s v="Ratify KPMG LLP as Auditors"/>
    <x v="2"/>
    <s v="For"/>
    <x v="1"/>
    <m/>
    <s v="No"/>
  </r>
  <r>
    <x v="211"/>
    <s v="USA"/>
    <s v="US2058871029"/>
    <s v="Annual"/>
    <x v="53"/>
    <s v="Shareholder"/>
    <s v="G"/>
    <s v="Yes"/>
    <n v="6"/>
    <s v="Provide Right to Call a Special Meeting"/>
    <x v="1"/>
    <s v="Against"/>
    <x v="1"/>
    <s v="We will support resolutions that require the right to call a special meeting, should they not be too restrictive and are in line with market practice."/>
    <s v="Yes"/>
  </r>
  <r>
    <x v="211"/>
    <s v="USA"/>
    <s v="US2058871029"/>
    <s v="Annual"/>
    <x v="53"/>
    <s v="Management"/>
    <s v="G"/>
    <s v="Yes"/>
    <s v="1a"/>
    <s v="Elect Director Anil Arora"/>
    <x v="0"/>
    <s v="For"/>
    <x v="1"/>
    <m/>
    <s v="No"/>
  </r>
  <r>
    <x v="211"/>
    <s v="USA"/>
    <s v="US2058871029"/>
    <s v="Annual"/>
    <x v="53"/>
    <s v="Management"/>
    <s v="G"/>
    <s v="Yes"/>
    <s v="1b"/>
    <s v="Elect Director Thomas &quot;Tony&quot; K. Brown"/>
    <x v="0"/>
    <s v="For"/>
    <x v="1"/>
    <m/>
    <s v="No"/>
  </r>
  <r>
    <x v="211"/>
    <s v="USA"/>
    <s v="US2058871029"/>
    <s v="Annual"/>
    <x v="53"/>
    <s v="Management"/>
    <s v="G"/>
    <s v="Yes"/>
    <s v="1c"/>
    <s v="Elect Director Emanuel &quot;Manny&quot; Chirico"/>
    <x v="0"/>
    <s v="For"/>
    <x v="1"/>
    <m/>
    <s v="No"/>
  </r>
  <r>
    <x v="211"/>
    <s v="USA"/>
    <s v="US2058871029"/>
    <s v="Annual"/>
    <x v="53"/>
    <s v="Management"/>
    <s v="G"/>
    <s v="Yes"/>
    <s v="1d"/>
    <s v="Elect Director Sean M. Connolly"/>
    <x v="0"/>
    <s v="For"/>
    <x v="1"/>
    <m/>
    <s v="No"/>
  </r>
  <r>
    <x v="211"/>
    <s v="USA"/>
    <s v="US2058871029"/>
    <s v="Annual"/>
    <x v="53"/>
    <s v="Management"/>
    <s v="G"/>
    <s v="Yes"/>
    <s v="1e"/>
    <s v="Elect Director George Dowdie"/>
    <x v="0"/>
    <s v="For"/>
    <x v="1"/>
    <m/>
    <s v="No"/>
  </r>
  <r>
    <x v="211"/>
    <s v="USA"/>
    <s v="US2058871029"/>
    <s v="Annual"/>
    <x v="53"/>
    <s v="Management"/>
    <s v="G"/>
    <s v="Yes"/>
    <s v="1f"/>
    <s v="Elect Director Francisco J. Fraga"/>
    <x v="0"/>
    <s v="For"/>
    <x v="1"/>
    <m/>
    <s v="No"/>
  </r>
  <r>
    <x v="211"/>
    <s v="USA"/>
    <s v="US2058871029"/>
    <s v="Annual"/>
    <x v="53"/>
    <s v="Management"/>
    <s v="G"/>
    <s v="Yes"/>
    <s v="1g"/>
    <s v="Elect Director Fran Horowitz"/>
    <x v="0"/>
    <s v="For"/>
    <x v="1"/>
    <m/>
    <s v="No"/>
  </r>
  <r>
    <x v="211"/>
    <s v="USA"/>
    <s v="US2058871029"/>
    <s v="Annual"/>
    <x v="53"/>
    <s v="Management"/>
    <s v="G"/>
    <s v="Yes"/>
    <s v="1h"/>
    <s v="Elect Director Richard H. Lenny"/>
    <x v="0"/>
    <s v="For"/>
    <x v="1"/>
    <m/>
    <s v="No"/>
  </r>
  <r>
    <x v="211"/>
    <s v="USA"/>
    <s v="US2058871029"/>
    <s v="Annual"/>
    <x v="53"/>
    <s v="Management"/>
    <s v="G"/>
    <s v="Yes"/>
    <s v="1i"/>
    <s v="Elect Director Melissa Lora"/>
    <x v="0"/>
    <s v="For"/>
    <x v="1"/>
    <m/>
    <s v="No"/>
  </r>
  <r>
    <x v="211"/>
    <s v="USA"/>
    <s v="US2058871029"/>
    <s v="Annual"/>
    <x v="53"/>
    <s v="Management"/>
    <s v="G"/>
    <s v="Yes"/>
    <s v="1j"/>
    <s v="Elect Director Ruth Ann Marshall"/>
    <x v="0"/>
    <s v="For"/>
    <x v="1"/>
    <m/>
    <s v="No"/>
  </r>
  <r>
    <x v="211"/>
    <s v="USA"/>
    <s v="US2058871029"/>
    <s v="Annual"/>
    <x v="53"/>
    <s v="Management"/>
    <s v="G"/>
    <s v="Yes"/>
    <s v="1k"/>
    <s v="Elect Director Denise A. Paulonis"/>
    <x v="0"/>
    <s v="For"/>
    <x v="1"/>
    <m/>
    <s v="No"/>
  </r>
  <r>
    <x v="212"/>
    <s v="Canada"/>
    <s v="CA2918434077"/>
    <s v="Annual"/>
    <x v="53"/>
    <s v="Management"/>
    <s v="G"/>
    <s v="Yes"/>
    <n v="1"/>
    <s v="Advisory Vote on Executive Compensation Approach"/>
    <x v="1"/>
    <s v="For"/>
    <x v="1"/>
    <m/>
    <s v="No"/>
  </r>
  <r>
    <x v="213"/>
    <s v="Canada"/>
    <s v="CA6837151068"/>
    <s v="Annual"/>
    <x v="53"/>
    <s v="Management"/>
    <s v="G"/>
    <s v="Yes"/>
    <n v="1.1000000000000001"/>
    <s v="Elect Director P. Thomas Jenkins"/>
    <x v="0"/>
    <s v="For"/>
    <x v="0"/>
    <s v="Non-independent Chair on majority non-independent Board. Non-independent candidate and historic concerns over Board independence."/>
    <s v="Yes"/>
  </r>
  <r>
    <x v="213"/>
    <s v="Canada"/>
    <s v="CA6837151068"/>
    <s v="Annual"/>
    <x v="53"/>
    <s v="Management"/>
    <s v="G"/>
    <s v="Yes"/>
    <n v="1.1000000000000001"/>
    <s v="Elect Director Katharine B. Stevenson"/>
    <x v="0"/>
    <s v="For"/>
    <x v="0"/>
    <s v="Non-independent and Audit Committee lacks sufficient independence. Non-independent candidate and historic concerns over Board independence."/>
    <s v="Yes"/>
  </r>
  <r>
    <x v="213"/>
    <s v="Canada"/>
    <s v="CA6837151068"/>
    <s v="Annual"/>
    <x v="53"/>
    <s v="Management"/>
    <s v="G"/>
    <s v="Yes"/>
    <n v="1.1100000000000001"/>
    <s v="Elect Director Deborah Weinstein"/>
    <x v="0"/>
    <s v="For"/>
    <x v="0"/>
    <s v="Board not sufficiently independent. Non-independent and Audit Committee lacks sufficient independence. Non-independent candidate and historic concerns over Board independence."/>
    <s v="Yes"/>
  </r>
  <r>
    <x v="213"/>
    <s v="Canada"/>
    <s v="CA6837151068"/>
    <s v="Annual"/>
    <x v="53"/>
    <s v="Management"/>
    <s v="G"/>
    <s v="Yes"/>
    <n v="1.2"/>
    <s v="Elect Director Mark J. Barrenechea"/>
    <x v="0"/>
    <s v="For"/>
    <x v="0"/>
    <s v="Non-independent candidate and historic concerns over Board independence."/>
    <s v="Yes"/>
  </r>
  <r>
    <x v="213"/>
    <s v="Canada"/>
    <s v="CA6837151068"/>
    <s v="Annual"/>
    <x v="53"/>
    <s v="Management"/>
    <s v="G"/>
    <s v="Yes"/>
    <n v="1.3"/>
    <s v="Elect Director Randy Fowlie"/>
    <x v="0"/>
    <s v="For"/>
    <x v="0"/>
    <s v="Non-independent and Audit Committee lacks sufficient independence. Chair of Audit Committee is non-independent. Non-independent candidate and historic concerns over Board independence."/>
    <s v="Yes"/>
  </r>
  <r>
    <x v="213"/>
    <s v="Canada"/>
    <s v="CA6837151068"/>
    <s v="Annual"/>
    <x v="53"/>
    <s v="Management"/>
    <s v="G"/>
    <s v="Yes"/>
    <n v="1.4"/>
    <s v="Elect Director David Fraser"/>
    <x v="0"/>
    <s v="For"/>
    <x v="1"/>
    <m/>
    <s v="No"/>
  </r>
  <r>
    <x v="213"/>
    <s v="Canada"/>
    <s v="CA6837151068"/>
    <s v="Annual"/>
    <x v="53"/>
    <s v="Management"/>
    <s v="G"/>
    <s v="Yes"/>
    <n v="1.5"/>
    <s v="Elect Director Gail E. Hamilton"/>
    <x v="0"/>
    <s v="For"/>
    <x v="0"/>
    <s v="Non-independent candidate and historic concerns over Board independence."/>
    <s v="Yes"/>
  </r>
  <r>
    <x v="213"/>
    <s v="Canada"/>
    <s v="CA6837151068"/>
    <s v="Annual"/>
    <x v="53"/>
    <s v="Management"/>
    <s v="G"/>
    <s v="Yes"/>
    <n v="1.6"/>
    <s v="Elect Director Robert (Bob) Hau"/>
    <x v="0"/>
    <s v="For"/>
    <x v="1"/>
    <m/>
    <s v="No"/>
  </r>
  <r>
    <x v="213"/>
    <s v="Canada"/>
    <s v="CA6837151068"/>
    <s v="Annual"/>
    <x v="53"/>
    <s v="Management"/>
    <s v="G"/>
    <s v="Yes"/>
    <n v="1.7"/>
    <s v="Elect Director Ann M. Powell"/>
    <x v="0"/>
    <s v="For"/>
    <x v="1"/>
    <m/>
    <s v="No"/>
  </r>
  <r>
    <x v="213"/>
    <s v="Canada"/>
    <s v="CA6837151068"/>
    <s v="Annual"/>
    <x v="53"/>
    <s v="Management"/>
    <s v="G"/>
    <s v="Yes"/>
    <n v="1.8"/>
    <s v="Elect Director Stephen J. Sadler"/>
    <x v="0"/>
    <s v="For"/>
    <x v="0"/>
    <s v="Non-independent candidate and historic concerns over Board independence."/>
    <s v="Yes"/>
  </r>
  <r>
    <x v="213"/>
    <s v="Canada"/>
    <s v="CA6837151068"/>
    <s v="Annual"/>
    <x v="53"/>
    <s v="Management"/>
    <s v="G"/>
    <s v="Yes"/>
    <n v="1.9"/>
    <s v="Elect Director Michael Slaunwhite"/>
    <x v="0"/>
    <s v="For"/>
    <x v="0"/>
    <s v="Non-independent candidate and historic concerns over Board independence."/>
    <s v="Yes"/>
  </r>
  <r>
    <x v="213"/>
    <s v="Canada"/>
    <s v="CA6837151068"/>
    <s v="Annual"/>
    <x v="53"/>
    <s v="Management"/>
    <s v="G"/>
    <s v="Yes"/>
    <n v="2"/>
    <s v="Ratify KPMG LLP as Auditors"/>
    <x v="2"/>
    <s v="For"/>
    <x v="1"/>
    <m/>
    <s v="No"/>
  </r>
  <r>
    <x v="213"/>
    <s v="Canada"/>
    <s v="CA6837151068"/>
    <s v="Annual"/>
    <x v="53"/>
    <s v="Management"/>
    <s v="G"/>
    <s v="Yes"/>
    <n v="3"/>
    <s v="Advisory Vote on Executive Compensation Approach"/>
    <x v="1"/>
    <s v="For"/>
    <x v="0"/>
    <s v="Executive pay is not aligned with performance."/>
    <s v="Yes"/>
  </r>
  <r>
    <x v="214"/>
    <s v="India"/>
    <s v="INE021A01026"/>
    <s v="Special"/>
    <x v="54"/>
    <s v="Management"/>
    <s v="G"/>
    <s v="Yes"/>
    <n v="1"/>
    <s v="Elect Ireena Vittal as Director"/>
    <x v="0"/>
    <s v="For"/>
    <x v="1"/>
    <m/>
    <s v="No"/>
  </r>
  <r>
    <x v="7"/>
    <s v="China"/>
    <s v="CNE0000015R4"/>
    <s v="Special"/>
    <x v="54"/>
    <s v="Management"/>
    <s v="G"/>
    <s v="Yes"/>
    <n v="1"/>
    <s v="Approve Profit Distribution for the First Half of 2023"/>
    <x v="1"/>
    <s v="For"/>
    <x v="1"/>
    <m/>
    <s v="No"/>
  </r>
  <r>
    <x v="7"/>
    <s v="China"/>
    <s v="CNE0000015R4"/>
    <s v="Special"/>
    <x v="54"/>
    <s v="Management"/>
    <s v="G"/>
    <s v="Yes"/>
    <n v="2"/>
    <s v="Approve to Appoint Independent and Internal Control Auditor"/>
    <x v="2"/>
    <s v="For"/>
    <x v="1"/>
    <m/>
    <s v="No"/>
  </r>
  <r>
    <x v="7"/>
    <s v="China"/>
    <s v="CNE0000015R4"/>
    <s v="Special"/>
    <x v="54"/>
    <s v="Management"/>
    <s v="G"/>
    <s v="Yes"/>
    <n v="3.1"/>
    <s v="Elect Zhang Liming as Supervisor"/>
    <x v="1"/>
    <s v="For"/>
    <x v="1"/>
    <m/>
    <s v="No"/>
  </r>
  <r>
    <x v="7"/>
    <s v="China"/>
    <s v="CNE0000015R4"/>
    <s v="Special"/>
    <x v="54"/>
    <s v="Management"/>
    <s v="G"/>
    <s v="Yes"/>
    <n v="3.2"/>
    <s v="Elect Ji Guozhong as Supervisor"/>
    <x v="1"/>
    <s v="For"/>
    <x v="1"/>
    <m/>
    <s v="No"/>
  </r>
  <r>
    <x v="215"/>
    <s v="Australia"/>
    <s v="AU000000MTS0"/>
    <s v="Annual"/>
    <x v="54"/>
    <s v="Management"/>
    <s v="G"/>
    <s v="Yes"/>
    <n v="2"/>
    <s v="Elect Murray Jordan as Director"/>
    <x v="0"/>
    <s v="For"/>
    <x v="1"/>
    <m/>
    <s v="No"/>
  </r>
  <r>
    <x v="215"/>
    <s v="Australia"/>
    <s v="AU000000MTS0"/>
    <s v="Annual"/>
    <x v="54"/>
    <s v="Management"/>
    <s v="G"/>
    <s v="Yes"/>
    <n v="3"/>
    <s v="Approve Remuneration Report"/>
    <x v="3"/>
    <s v="For"/>
    <x v="0"/>
    <s v="Short term awards are greater than long term incentives."/>
    <s v="Yes"/>
  </r>
  <r>
    <x v="215"/>
    <s v="Australia"/>
    <s v="AU000000MTS0"/>
    <s v="Annual"/>
    <x v="54"/>
    <s v="Management"/>
    <s v="G"/>
    <s v="Yes"/>
    <n v="4"/>
    <s v="Approve Grant of Performance Rights to Douglas Jones"/>
    <x v="1"/>
    <s v="For"/>
    <x v="1"/>
    <m/>
    <s v="No"/>
  </r>
  <r>
    <x v="216"/>
    <s v="Switzerland"/>
    <s v="CH0012005267"/>
    <s v="Extraordinary Shareholders"/>
    <x v="54"/>
    <s v="Management"/>
    <s v="G"/>
    <s v="Yes"/>
    <n v="1"/>
    <s v="Approve Special Distribution by Way of a Dividend in Kind to Effect the Spin-Off of Sandoz Group AG"/>
    <x v="1"/>
    <s v="For"/>
    <x v="1"/>
    <m/>
    <s v="No"/>
  </r>
  <r>
    <x v="216"/>
    <s v="Switzerland"/>
    <s v="CH0012005267"/>
    <s v="Extraordinary Shareholders"/>
    <x v="54"/>
    <s v="Management"/>
    <s v="G"/>
    <s v="Yes"/>
    <n v="2"/>
    <s v="Approve CHF 22.8 Million Reduction in Share Capital via Reduction of Nominal Value in Connection with the Spin-Off"/>
    <x v="1"/>
    <s v="For"/>
    <x v="1"/>
    <m/>
    <s v="No"/>
  </r>
  <r>
    <x v="216"/>
    <s v="Switzerland"/>
    <s v="CH0012005267"/>
    <s v="Extraordinary Shareholders"/>
    <x v="54"/>
    <s v="Management"/>
    <s v="G"/>
    <s v="Yes"/>
    <n v="3"/>
    <s v="Transact Other Business (Voting)"/>
    <x v="1"/>
    <s v="For"/>
    <x v="0"/>
    <s v="We will not support any unspecified items included in the agenda of the general meeting of shareholders."/>
    <s v="Yes"/>
  </r>
  <r>
    <x v="217"/>
    <s v="China"/>
    <s v="CNE000001F70"/>
    <s v="Special"/>
    <x v="54"/>
    <s v="Management"/>
    <s v="G"/>
    <s v="Yes"/>
    <n v="1"/>
    <s v="Approve Repurchase and Cancellation of Performance Shares"/>
    <x v="1"/>
    <s v="For"/>
    <x v="1"/>
    <m/>
    <s v="No"/>
  </r>
  <r>
    <x v="217"/>
    <s v="China"/>
    <s v="CNE000001F70"/>
    <s v="Special"/>
    <x v="54"/>
    <s v="Management"/>
    <s v="G"/>
    <s v="Yes"/>
    <n v="2"/>
    <s v="Amend Articles of Association"/>
    <x v="1"/>
    <s v="For"/>
    <x v="1"/>
    <m/>
    <s v="No"/>
  </r>
  <r>
    <x v="218"/>
    <s v="China"/>
    <s v="CNE100000FN7"/>
    <s v="Extraordinary Shareholders"/>
    <x v="54"/>
    <s v="Management"/>
    <s v="G"/>
    <s v="Yes"/>
    <n v="1"/>
    <s v="Elect Yu Qingming as Director and Authorize Board or Any Executive Director to Enter into Service Contract with Him"/>
    <x v="0"/>
    <s v="For"/>
    <x v="0"/>
    <s v="Executive Chair without sufficient counterbalance. Lack of gender diversity."/>
    <s v="Yes"/>
  </r>
  <r>
    <x v="218"/>
    <s v="China"/>
    <s v="CNE100000FN7"/>
    <s v="Extraordinary Shareholders"/>
    <x v="54"/>
    <s v="Management"/>
    <s v="G"/>
    <s v="Yes"/>
    <n v="2"/>
    <s v="Elect Liu Yong as Director and Authorize Board or Any Executive Director to Enter into Service Contract with Him"/>
    <x v="0"/>
    <s v="For"/>
    <x v="1"/>
    <m/>
    <s v="No"/>
  </r>
  <r>
    <x v="218"/>
    <s v="China"/>
    <s v="CNE100000FN7"/>
    <s v="Extraordinary Shareholders"/>
    <x v="54"/>
    <s v="Management"/>
    <s v="G"/>
    <s v="Yes"/>
    <n v="3"/>
    <s v="Elect Chen Qiyu as Director and Authorize Board or Any Executive Director to Enter into Service Contract with Him"/>
    <x v="0"/>
    <s v="For"/>
    <x v="0"/>
    <s v="Director is considered overboarded."/>
    <s v="Yes"/>
  </r>
  <r>
    <x v="218"/>
    <s v="China"/>
    <s v="CNE100000FN7"/>
    <s v="Extraordinary Shareholders"/>
    <x v="54"/>
    <s v="Management"/>
    <s v="G"/>
    <s v="Yes"/>
    <n v="4"/>
    <s v="Elect Hu Jianwei as Director and Authorize Board or Any Executive Director to Enter into Service Contract with Him"/>
    <x v="0"/>
    <s v="For"/>
    <x v="1"/>
    <m/>
    <s v="No"/>
  </r>
  <r>
    <x v="218"/>
    <s v="China"/>
    <s v="CNE100000FN7"/>
    <s v="Extraordinary Shareholders"/>
    <x v="54"/>
    <s v="Management"/>
    <s v="G"/>
    <s v="Yes"/>
    <n v="5"/>
    <s v="Elect Deng Jindong as Director and Authorize Board or Any Executive Director to Enter into Service Contract with Him"/>
    <x v="0"/>
    <s v="For"/>
    <x v="1"/>
    <m/>
    <s v="No"/>
  </r>
  <r>
    <x v="218"/>
    <s v="China"/>
    <s v="CNE100000FN7"/>
    <s v="Extraordinary Shareholders"/>
    <x v="54"/>
    <s v="Management"/>
    <s v="G"/>
    <s v="Yes"/>
    <n v="6"/>
    <s v="Elect Wang Kan as Director and Authorize Board or Any Executive Director to Enter into Service Contract with Him"/>
    <x v="0"/>
    <s v="For"/>
    <x v="1"/>
    <m/>
    <s v="No"/>
  </r>
  <r>
    <x v="218"/>
    <s v="China"/>
    <s v="CNE100000FN7"/>
    <s v="Extraordinary Shareholders"/>
    <x v="54"/>
    <s v="Management"/>
    <s v="G"/>
    <s v="Yes"/>
    <n v="7"/>
    <s v="Elect Wang Peng as Director, Authorize Board to Fix His Remuneration and Enter into Service Contract with Him"/>
    <x v="0"/>
    <s v="For"/>
    <x v="1"/>
    <m/>
    <s v="No"/>
  </r>
  <r>
    <x v="218"/>
    <s v="China"/>
    <s v="CNE100000FN7"/>
    <s v="Extraordinary Shareholders"/>
    <x v="54"/>
    <s v="Management"/>
    <s v="G"/>
    <s v="Yes"/>
    <n v="8"/>
    <s v="Elect Wen Deyong as Director and Authorize Board or Any Executive Director to Enter into Service Contract with Him"/>
    <x v="0"/>
    <s v="For"/>
    <x v="1"/>
    <m/>
    <s v="No"/>
  </r>
  <r>
    <x v="218"/>
    <s v="China"/>
    <s v="CNE100000FN7"/>
    <s v="Extraordinary Shareholders"/>
    <x v="54"/>
    <s v="Management"/>
    <s v="G"/>
    <s v="Yes"/>
    <n v="9"/>
    <s v="Elect Li Dongjiu as Director and Authorize Board or Any Executive Director to Enter into Service Contract with Him"/>
    <x v="0"/>
    <s v="For"/>
    <x v="1"/>
    <m/>
    <s v="No"/>
  </r>
  <r>
    <x v="218"/>
    <s v="China"/>
    <s v="CNE100000FN7"/>
    <s v="Extraordinary Shareholders"/>
    <x v="54"/>
    <s v="Management"/>
    <s v="G"/>
    <s v="Yes"/>
    <n v="10"/>
    <s v="Elect Feng Rongli as Director and Authorize Board or Any Executive Director to Enter into Service Contract with Her"/>
    <x v="0"/>
    <s v="For"/>
    <x v="1"/>
    <m/>
    <s v="No"/>
  </r>
  <r>
    <x v="218"/>
    <s v="China"/>
    <s v="CNE100000FN7"/>
    <s v="Extraordinary Shareholders"/>
    <x v="54"/>
    <s v="Management"/>
    <s v="G"/>
    <s v="Yes"/>
    <n v="11"/>
    <s v="Elect Chen Fangruo as Director and Authorize Board or Any Executive Director to Enter into Service Contract with Him"/>
    <x v="0"/>
    <s v="For"/>
    <x v="1"/>
    <m/>
    <s v="No"/>
  </r>
  <r>
    <x v="218"/>
    <s v="China"/>
    <s v="CNE100000FN7"/>
    <s v="Extraordinary Shareholders"/>
    <x v="54"/>
    <s v="Management"/>
    <s v="G"/>
    <s v="Yes"/>
    <n v="12"/>
    <s v="Elect Li Peiyu as Director and Authorize Board or Any Executive Director to Enter into Service Contract with Him"/>
    <x v="0"/>
    <s v="For"/>
    <x v="1"/>
    <m/>
    <s v="No"/>
  </r>
  <r>
    <x v="218"/>
    <s v="China"/>
    <s v="CNE100000FN7"/>
    <s v="Extraordinary Shareholders"/>
    <x v="54"/>
    <s v="Management"/>
    <s v="G"/>
    <s v="Yes"/>
    <n v="13"/>
    <s v="Elect Wu Tak Lung as Director and Authorize Board or Any Executive Director to Enter into Service Contract with Him"/>
    <x v="0"/>
    <s v="For"/>
    <x v="1"/>
    <m/>
    <s v="No"/>
  </r>
  <r>
    <x v="218"/>
    <s v="China"/>
    <s v="CNE100000FN7"/>
    <s v="Extraordinary Shareholders"/>
    <x v="54"/>
    <s v="Management"/>
    <s v="G"/>
    <s v="Yes"/>
    <n v="14"/>
    <s v="Elect Yu Weifeng as Director and Authorize Board or Any Executive Director to Enter into Service Contract with Him"/>
    <x v="0"/>
    <s v="For"/>
    <x v="1"/>
    <m/>
    <s v="No"/>
  </r>
  <r>
    <x v="218"/>
    <s v="China"/>
    <s v="CNE100000FN7"/>
    <s v="Extraordinary Shareholders"/>
    <x v="54"/>
    <s v="Management"/>
    <s v="G"/>
    <s v="Yes"/>
    <n v="15"/>
    <s v="Elect Shi Shenghao as Director and Authorize Board or Any Executive Director to Enter into Service Contract with Him"/>
    <x v="0"/>
    <s v="For"/>
    <x v="1"/>
    <m/>
    <s v="No"/>
  </r>
  <r>
    <x v="218"/>
    <s v="China"/>
    <s v="CNE100000FN7"/>
    <s v="Extraordinary Shareholders"/>
    <x v="54"/>
    <s v="Management"/>
    <s v="G"/>
    <s v="Yes"/>
    <n v="16"/>
    <s v="Elect Guan Xiaohui as Supervisor and Authorize Board or Any Executive Director to Enter into Service Contract with Her"/>
    <x v="0"/>
    <s v="For"/>
    <x v="1"/>
    <m/>
    <s v="No"/>
  </r>
  <r>
    <x v="218"/>
    <s v="China"/>
    <s v="CNE100000FN7"/>
    <s v="Extraordinary Shareholders"/>
    <x v="54"/>
    <s v="Management"/>
    <s v="G"/>
    <s v="Yes"/>
    <n v="17"/>
    <s v="Elect Liu Zhengdong as Supervisor and Authorize Board or Any Executive Director to Enter into Service Contract with Him"/>
    <x v="0"/>
    <s v="For"/>
    <x v="1"/>
    <m/>
    <s v="No"/>
  </r>
  <r>
    <x v="218"/>
    <s v="China"/>
    <s v="CNE100000FN7"/>
    <s v="Extraordinary Shareholders"/>
    <x v="54"/>
    <s v="Management"/>
    <s v="G"/>
    <s v="Yes"/>
    <n v="18"/>
    <s v="Elect Guo Jinhong as Supervisor, Authorize Board to Fix His Remuneration and Enter into Service Contract with Him"/>
    <x v="4"/>
    <s v="For"/>
    <x v="1"/>
    <m/>
    <s v="No"/>
  </r>
  <r>
    <x v="219"/>
    <s v="China"/>
    <s v="CNE100002508"/>
    <s v="Special"/>
    <x v="54"/>
    <s v="Management"/>
    <s v="G"/>
    <s v="Yes"/>
    <n v="1"/>
    <s v="Approve Change in Registered Capital and Amendment of Articles of Association"/>
    <x v="1"/>
    <s v="For"/>
    <x v="1"/>
    <m/>
    <s v="No"/>
  </r>
  <r>
    <x v="219"/>
    <s v="China"/>
    <s v="CNE100002508"/>
    <s v="Special"/>
    <x v="54"/>
    <s v="Management"/>
    <s v="G"/>
    <s v="Yes"/>
    <n v="2"/>
    <s v="Approve Change in Use of Raised Funds"/>
    <x v="1"/>
    <s v="For"/>
    <x v="1"/>
    <m/>
    <s v="No"/>
  </r>
  <r>
    <x v="219"/>
    <s v="China"/>
    <s v="CNE100002508"/>
    <s v="Special"/>
    <x v="54"/>
    <s v="Management"/>
    <s v="G"/>
    <s v="Yes"/>
    <n v="3"/>
    <s v="Approve Change in Excess Raised Funds and Use of Remaining Raised Funds Plan"/>
    <x v="1"/>
    <s v="For"/>
    <x v="1"/>
    <m/>
    <s v="No"/>
  </r>
  <r>
    <x v="219"/>
    <s v="China"/>
    <s v="CNE100002508"/>
    <s v="Special"/>
    <x v="54"/>
    <s v="Management"/>
    <s v="G"/>
    <s v="Yes"/>
    <n v="4"/>
    <s v="Approve Provision of Guarantee for the Purchase of Raw Materials"/>
    <x v="1"/>
    <s v="For"/>
    <x v="0"/>
    <s v="Terms of the guarantee are deemed not to be in the best interest of shareholders."/>
    <s v="Yes"/>
  </r>
  <r>
    <x v="12"/>
    <s v="India"/>
    <s v="INE081A01020"/>
    <s v="Court"/>
    <x v="55"/>
    <s v="Management"/>
    <s v="G"/>
    <s v="Yes"/>
    <n v="1"/>
    <s v="Approve Scheme of Amalgamation"/>
    <x v="1"/>
    <s v="For"/>
    <x v="1"/>
    <m/>
    <s v="No"/>
  </r>
  <r>
    <x v="220"/>
    <s v="China"/>
    <s v="CNE1000001T8"/>
    <s v="Extraordinary Shareholders"/>
    <x v="56"/>
    <s v="Management"/>
    <s v="G"/>
    <s v="Yes"/>
    <n v="1"/>
    <s v="Elect Dong Jianxiong as Director"/>
    <x v="0"/>
    <s v="For"/>
    <x v="1"/>
    <m/>
    <s v="No"/>
  </r>
  <r>
    <x v="221"/>
    <s v="China"/>
    <s v="CNE100000296"/>
    <s v="Extraordinary Shareholders"/>
    <x v="56"/>
    <s v="Management"/>
    <s v="G"/>
    <s v="Yes"/>
    <n v="3"/>
    <s v="Approve Remuneration of Directors"/>
    <x v="0"/>
    <s v="For"/>
    <x v="1"/>
    <m/>
    <s v="No"/>
  </r>
  <r>
    <x v="221"/>
    <s v="China"/>
    <s v="CNE100000296"/>
    <s v="Extraordinary Shareholders"/>
    <x v="56"/>
    <s v="Management"/>
    <s v="G"/>
    <s v="Yes"/>
    <n v="4"/>
    <s v="Approve Remuneration of Supervisors"/>
    <x v="4"/>
    <s v="For"/>
    <x v="1"/>
    <m/>
    <s v="No"/>
  </r>
  <r>
    <x v="221"/>
    <s v="China"/>
    <s v="CNE100000296"/>
    <s v="Extraordinary Shareholders"/>
    <x v="56"/>
    <s v="Management"/>
    <s v="G"/>
    <s v="Yes"/>
    <s v="1a"/>
    <s v="Elect Wang Chuan-fu as Director"/>
    <x v="0"/>
    <s v="For"/>
    <x v="1"/>
    <m/>
    <s v="No"/>
  </r>
  <r>
    <x v="221"/>
    <s v="China"/>
    <s v="CNE100000296"/>
    <s v="Extraordinary Shareholders"/>
    <x v="56"/>
    <s v="Management"/>
    <s v="G"/>
    <s v="Yes"/>
    <s v="1b"/>
    <s v="Elect Lv Xiang-yang as Director"/>
    <x v="0"/>
    <s v="For"/>
    <x v="1"/>
    <m/>
    <s v="No"/>
  </r>
  <r>
    <x v="221"/>
    <s v="China"/>
    <s v="CNE100000296"/>
    <s v="Extraordinary Shareholders"/>
    <x v="56"/>
    <s v="Management"/>
    <s v="G"/>
    <s v="Yes"/>
    <s v="1c"/>
    <s v="Elect Xia Zuo-quan as Director"/>
    <x v="0"/>
    <s v="For"/>
    <x v="1"/>
    <m/>
    <s v="No"/>
  </r>
  <r>
    <x v="221"/>
    <s v="China"/>
    <s v="CNE100000296"/>
    <s v="Extraordinary Shareholders"/>
    <x v="56"/>
    <s v="Management"/>
    <s v="G"/>
    <s v="Yes"/>
    <s v="1d"/>
    <s v="Elect Cai Hong-ping as Director"/>
    <x v="0"/>
    <s v="For"/>
    <x v="1"/>
    <m/>
    <s v="No"/>
  </r>
  <r>
    <x v="221"/>
    <s v="China"/>
    <s v="CNE100000296"/>
    <s v="Extraordinary Shareholders"/>
    <x v="56"/>
    <s v="Management"/>
    <s v="G"/>
    <s v="Yes"/>
    <s v="1e"/>
    <s v="Elect Zhang Min as Director"/>
    <x v="0"/>
    <s v="For"/>
    <x v="1"/>
    <m/>
    <s v="No"/>
  </r>
  <r>
    <x v="221"/>
    <s v="China"/>
    <s v="CNE100000296"/>
    <s v="Extraordinary Shareholders"/>
    <x v="56"/>
    <s v="Management"/>
    <s v="G"/>
    <s v="Yes"/>
    <s v="1f"/>
    <s v="Elect Yu Ling as Director"/>
    <x v="0"/>
    <s v="For"/>
    <x v="1"/>
    <m/>
    <s v="No"/>
  </r>
  <r>
    <x v="221"/>
    <s v="China"/>
    <s v="CNE100000296"/>
    <s v="Extraordinary Shareholders"/>
    <x v="56"/>
    <s v="Management"/>
    <s v="G"/>
    <s v="Yes"/>
    <s v="2a"/>
    <s v="Elect Li Yong-zhao as Supervisor"/>
    <x v="1"/>
    <s v="For"/>
    <x v="1"/>
    <m/>
    <s v="No"/>
  </r>
  <r>
    <x v="221"/>
    <s v="China"/>
    <s v="CNE100000296"/>
    <s v="Extraordinary Shareholders"/>
    <x v="56"/>
    <s v="Management"/>
    <s v="G"/>
    <s v="Yes"/>
    <s v="2b"/>
    <s v="Elect Zhu Ai-yun as Supervisor"/>
    <x v="1"/>
    <s v="For"/>
    <x v="1"/>
    <m/>
    <s v="No"/>
  </r>
  <r>
    <x v="221"/>
    <s v="China"/>
    <s v="CNE100000296"/>
    <s v="Extraordinary Shareholders"/>
    <x v="56"/>
    <s v="Shareholder"/>
    <s v="G"/>
    <s v="Yes"/>
    <s v="2c"/>
    <s v="Elect Huang Jiang-feng as Supervisor"/>
    <x v="1"/>
    <s v="For"/>
    <x v="1"/>
    <m/>
    <s v="No"/>
  </r>
  <r>
    <x v="222"/>
    <s v="New Zealand"/>
    <s v="NZMRPE0001S2"/>
    <s v="Annual"/>
    <x v="56"/>
    <s v="Management"/>
    <s v="G"/>
    <s v="Yes"/>
    <n v="1"/>
    <s v="Elect Hannah Hamling as Director"/>
    <x v="0"/>
    <s v="For"/>
    <x v="1"/>
    <m/>
    <s v="No"/>
  </r>
  <r>
    <x v="222"/>
    <s v="New Zealand"/>
    <s v="NZMRPE0001S2"/>
    <s v="Annual"/>
    <x v="56"/>
    <s v="Management"/>
    <s v="G"/>
    <s v="Yes"/>
    <n v="2"/>
    <s v="Elect Scott St John as Director"/>
    <x v="0"/>
    <s v="For"/>
    <x v="1"/>
    <m/>
    <s v="No"/>
  </r>
  <r>
    <x v="222"/>
    <s v="New Zealand"/>
    <s v="NZMRPE0001S2"/>
    <s v="Annual"/>
    <x v="56"/>
    <s v="Management"/>
    <s v="G"/>
    <s v="Yes"/>
    <n v="3"/>
    <s v="Elect Adrian Littlewood as Director"/>
    <x v="0"/>
    <s v="For"/>
    <x v="1"/>
    <m/>
    <s v="No"/>
  </r>
  <r>
    <x v="222"/>
    <s v="New Zealand"/>
    <s v="NZMRPE0001S2"/>
    <s v="Annual"/>
    <x v="56"/>
    <s v="Management"/>
    <s v="G"/>
    <s v="Yes"/>
    <n v="4"/>
    <s v="Elect Mark Binns as Director"/>
    <x v="0"/>
    <s v="For"/>
    <x v="1"/>
    <m/>
    <s v="No"/>
  </r>
  <r>
    <x v="223"/>
    <s v="Indonesia"/>
    <s v="ID1000096605"/>
    <s v="Extraordinary Shareholders"/>
    <x v="56"/>
    <s v="Shareholder"/>
    <s v="G"/>
    <s v="Yes"/>
    <n v="1"/>
    <s v="Approve Stock Split and Amend Article 4 of the Company's Articles of Association"/>
    <x v="1"/>
    <s v="None"/>
    <x v="1"/>
    <m/>
    <s v="No"/>
  </r>
  <r>
    <x v="223"/>
    <s v="Indonesia"/>
    <s v="ID1000096605"/>
    <s v="Extraordinary Shareholders"/>
    <x v="56"/>
    <s v="Shareholder"/>
    <s v="G"/>
    <s v="Yes"/>
    <n v="2"/>
    <s v="Approve Changes in the Composition of Company's Management"/>
    <x v="1"/>
    <s v="None"/>
    <x v="0"/>
    <m/>
    <s v="No"/>
  </r>
  <r>
    <x v="224"/>
    <s v="Saudi Arabia"/>
    <s v="SA0007879550"/>
    <s v="Extraordinary Shareholders"/>
    <x v="56"/>
    <s v="Management"/>
    <s v="G"/>
    <s v="Yes"/>
    <n v="1"/>
    <s v="Amend Articles of Bylaws According to the New Companies' Law, Rearranging and Numbering of Articles of Bylaws in Accordance to the Proposed Amendments"/>
    <x v="1"/>
    <s v="For"/>
    <x v="0"/>
    <s v="The proposed changes are not deemed to be in the best interest of  shareholders."/>
    <s v="Yes"/>
  </r>
  <r>
    <x v="224"/>
    <s v="Saudi Arabia"/>
    <s v="SA0007879550"/>
    <s v="Extraordinary Shareholders"/>
    <x v="56"/>
    <s v="Management"/>
    <s v="G"/>
    <s v="Yes"/>
    <n v="2"/>
    <s v="Amend the Policy, Standards, and Procedures of Board Membership"/>
    <x v="1"/>
    <s v="For"/>
    <x v="0"/>
    <s v="The proposed changes are not deemed to be in the best interest of  shareholders."/>
    <s v="Yes"/>
  </r>
  <r>
    <x v="225"/>
    <s v="USA"/>
    <s v="US2371941053"/>
    <s v="Annual"/>
    <x v="57"/>
    <s v="Management"/>
    <s v="G"/>
    <s v="Yes"/>
    <n v="1.1000000000000001"/>
    <s v="Elect Director Margaret Shan Atkins"/>
    <x v="0"/>
    <s v="For"/>
    <x v="1"/>
    <m/>
    <s v="No"/>
  </r>
  <r>
    <x v="225"/>
    <s v="USA"/>
    <s v="US2371941053"/>
    <s v="Annual"/>
    <x v="57"/>
    <s v="Management"/>
    <s v="G"/>
    <s v="Yes"/>
    <n v="1.2"/>
    <s v="Elect Director Ricardo (Rick) Cardena"/>
    <x v="0"/>
    <s v="For"/>
    <x v="1"/>
    <m/>
    <s v="No"/>
  </r>
  <r>
    <x v="225"/>
    <s v="USA"/>
    <s v="US2371941053"/>
    <s v="Annual"/>
    <x v="57"/>
    <s v="Management"/>
    <s v="G"/>
    <s v="Yes"/>
    <n v="1.3"/>
    <s v="Elect Director Juliana L. Chugg"/>
    <x v="0"/>
    <s v="For"/>
    <x v="1"/>
    <m/>
    <s v="No"/>
  </r>
  <r>
    <x v="225"/>
    <s v="USA"/>
    <s v="US2371941053"/>
    <s v="Annual"/>
    <x v="57"/>
    <s v="Management"/>
    <s v="G"/>
    <s v="Yes"/>
    <n v="1.4"/>
    <s v="Elect Director James P. Fogarty"/>
    <x v="0"/>
    <s v="For"/>
    <x v="1"/>
    <m/>
    <s v="No"/>
  </r>
  <r>
    <x v="225"/>
    <s v="USA"/>
    <s v="US2371941053"/>
    <s v="Annual"/>
    <x v="57"/>
    <s v="Management"/>
    <s v="G"/>
    <s v="Yes"/>
    <n v="1.5"/>
    <s v="Elect Director Cynthia T. Jamison"/>
    <x v="0"/>
    <s v="For"/>
    <x v="1"/>
    <m/>
    <s v="No"/>
  </r>
  <r>
    <x v="225"/>
    <s v="USA"/>
    <s v="US2371941053"/>
    <s v="Annual"/>
    <x v="57"/>
    <s v="Management"/>
    <s v="G"/>
    <s v="Yes"/>
    <n v="1.6"/>
    <s v="Elect Director Nana Mensah"/>
    <x v="0"/>
    <s v="For"/>
    <x v="1"/>
    <m/>
    <s v="No"/>
  </r>
  <r>
    <x v="225"/>
    <s v="USA"/>
    <s v="US2371941053"/>
    <s v="Annual"/>
    <x v="57"/>
    <s v="Management"/>
    <s v="G"/>
    <s v="Yes"/>
    <n v="1.7"/>
    <s v="Elect Director William S. Simon"/>
    <x v="0"/>
    <s v="For"/>
    <x v="1"/>
    <m/>
    <s v="No"/>
  </r>
  <r>
    <x v="225"/>
    <s v="USA"/>
    <s v="US2371941053"/>
    <s v="Annual"/>
    <x v="57"/>
    <s v="Management"/>
    <s v="G"/>
    <s v="Yes"/>
    <n v="1.8"/>
    <s v="Elect Director Charles M. Sonsteby"/>
    <x v="0"/>
    <s v="For"/>
    <x v="1"/>
    <m/>
    <s v="No"/>
  </r>
  <r>
    <x v="225"/>
    <s v="USA"/>
    <s v="US2371941053"/>
    <s v="Annual"/>
    <x v="57"/>
    <s v="Management"/>
    <s v="G"/>
    <s v="Yes"/>
    <n v="1.9"/>
    <s v="Elect Director Timothy J. Wilmott"/>
    <x v="0"/>
    <s v="For"/>
    <x v="1"/>
    <m/>
    <s v="No"/>
  </r>
  <r>
    <x v="225"/>
    <s v="USA"/>
    <s v="US2371941053"/>
    <s v="Annual"/>
    <x v="57"/>
    <s v="Management"/>
    <s v="G"/>
    <s v="Yes"/>
    <n v="2"/>
    <s v="Advisory Vote to Ratify Named Executive Officers' Compensation"/>
    <x v="1"/>
    <s v="For"/>
    <x v="1"/>
    <m/>
    <s v="No"/>
  </r>
  <r>
    <x v="225"/>
    <s v="USA"/>
    <s v="US2371941053"/>
    <s v="Annual"/>
    <x v="57"/>
    <s v="Management"/>
    <s v="G"/>
    <s v="Yes"/>
    <n v="3"/>
    <s v="Advisory Vote on Say on Pay Frequency"/>
    <x v="1"/>
    <s v="One Year"/>
    <x v="4"/>
    <m/>
    <s v="No"/>
  </r>
  <r>
    <x v="225"/>
    <s v="USA"/>
    <s v="US2371941053"/>
    <s v="Annual"/>
    <x v="57"/>
    <s v="Management"/>
    <s v="G"/>
    <s v="Yes"/>
    <n v="4"/>
    <s v="Ratify KPMG LLP as Auditors"/>
    <x v="2"/>
    <s v="For"/>
    <x v="1"/>
    <m/>
    <s v="No"/>
  </r>
  <r>
    <x v="225"/>
    <s v="USA"/>
    <s v="US2371941053"/>
    <s v="Annual"/>
    <x v="57"/>
    <s v="Shareholder"/>
    <s v="E"/>
    <s v="Yes"/>
    <n v="5"/>
    <s v="Adopt GHG Emissions Reduction Targets Aligned with the Paris Agreement Goal"/>
    <x v="1"/>
    <s v="Against"/>
    <x v="1"/>
    <s v="We will support proposals that seek to promote greater disclosure and transparency in corporate environmental policies as long as: a) the issues are not already effectively dealt with through legislation or regulation; b) the company has not already responded in a sufficient manner; and c) the proposal is not unduly burdensome or overly prescriptive."/>
    <s v="Yes"/>
  </r>
  <r>
    <x v="225"/>
    <s v="USA"/>
    <s v="US2371941053"/>
    <s v="Annual"/>
    <x v="57"/>
    <s v="Shareholder"/>
    <s v="S"/>
    <s v="Yes"/>
    <n v="6"/>
    <s v="Report on Risks Due to Restrictions on Reproductive Rights"/>
    <x v="3"/>
    <s v="Against"/>
    <x v="1"/>
    <s v="Request for additional reporting is reasonable."/>
    <s v="Yes"/>
  </r>
  <r>
    <x v="226"/>
    <s v="USA"/>
    <s v="US31428X1063"/>
    <s v="Annual"/>
    <x v="58"/>
    <s v="Management"/>
    <s v="G"/>
    <s v="Yes"/>
    <n v="2"/>
    <s v="Advisory Vote to Ratify Named Executive Officers' Compensation"/>
    <x v="1"/>
    <s v="For"/>
    <x v="0"/>
    <s v="Majority of awards vest without reference to performance conditions. Accelerated vesting of awards undermines shareholder long-term interest."/>
    <s v="Yes"/>
  </r>
  <r>
    <x v="226"/>
    <s v="USA"/>
    <s v="US31428X1063"/>
    <s v="Annual"/>
    <x v="58"/>
    <s v="Management"/>
    <s v="G"/>
    <s v="Yes"/>
    <n v="3"/>
    <s v="Advisory Vote on Say on Pay Frequency"/>
    <x v="1"/>
    <s v="One Year"/>
    <x v="4"/>
    <m/>
    <s v="No"/>
  </r>
  <r>
    <x v="226"/>
    <s v="USA"/>
    <s v="US31428X1063"/>
    <s v="Annual"/>
    <x v="58"/>
    <s v="Management"/>
    <s v="G"/>
    <s v="Yes"/>
    <n v="4"/>
    <s v="Ratify Ernst &amp; Young LLP as Auditors"/>
    <x v="2"/>
    <s v="For"/>
    <x v="1"/>
    <m/>
    <s v="No"/>
  </r>
  <r>
    <x v="226"/>
    <s v="USA"/>
    <s v="US31428X1063"/>
    <s v="Annual"/>
    <x v="58"/>
    <s v="Shareholder"/>
    <s v="G"/>
    <s v="Yes"/>
    <n v="5"/>
    <s v="Amend Clawback Policy"/>
    <x v="1"/>
    <s v="Against"/>
    <x v="1"/>
    <s v="The company's current clawback policy does not provide for the disclosure of deliberations regarding whether or not to cancel or seek recoupment of compensation paid or granted. Such disclosure would benefit shareholders."/>
    <s v="Yes"/>
  </r>
  <r>
    <x v="226"/>
    <s v="USA"/>
    <s v="US31428X1063"/>
    <s v="Annual"/>
    <x v="58"/>
    <s v="Shareholder"/>
    <s v="E"/>
    <s v="Yes"/>
    <n v="6"/>
    <s v="Report on Just Transition"/>
    <x v="3"/>
    <s v="Against"/>
    <x v="1"/>
    <s v="The proposal would further enable shareholders to determine the strength of company policy, strategy and actions in regards to climate change."/>
    <s v="Yes"/>
  </r>
  <r>
    <x v="226"/>
    <s v="USA"/>
    <s v="US31428X1063"/>
    <s v="Annual"/>
    <x v="58"/>
    <s v="Shareholder"/>
    <s v="S"/>
    <s v="Yes"/>
    <n v="7"/>
    <s v="Adopt a Paid Sick Leave Policy"/>
    <x v="1"/>
    <s v="Against"/>
    <x v="1"/>
    <s v="Request for additional reporting is reasonable."/>
    <s v="Yes"/>
  </r>
  <r>
    <x v="226"/>
    <s v="USA"/>
    <s v="US31428X1063"/>
    <s v="Annual"/>
    <x v="58"/>
    <s v="Shareholder"/>
    <s v="E"/>
    <s v="Yes"/>
    <n v="8"/>
    <s v="Report on Climate Risk in Retirement Plan Options"/>
    <x v="3"/>
    <s v="Against"/>
    <x v="1"/>
    <s v="The proposal would further enable shareholders to determine the strength of company policy, strategy and actions in regards to climate change."/>
    <s v="Yes"/>
  </r>
  <r>
    <x v="226"/>
    <s v="USA"/>
    <s v="US31428X1063"/>
    <s v="Annual"/>
    <x v="58"/>
    <s v="Management"/>
    <s v="G"/>
    <s v="Yes"/>
    <s v="1a"/>
    <s v="Elect Director Marvin R. Ellison"/>
    <x v="0"/>
    <s v="For"/>
    <x v="1"/>
    <m/>
    <s v="No"/>
  </r>
  <r>
    <x v="226"/>
    <s v="USA"/>
    <s v="US31428X1063"/>
    <s v="Annual"/>
    <x v="58"/>
    <s v="Management"/>
    <s v="G"/>
    <s v="Yes"/>
    <s v="1b"/>
    <s v="Elect Director Stephen E. Gorman"/>
    <x v="0"/>
    <s v="For"/>
    <x v="1"/>
    <m/>
    <s v="No"/>
  </r>
  <r>
    <x v="226"/>
    <s v="USA"/>
    <s v="US31428X1063"/>
    <s v="Annual"/>
    <x v="58"/>
    <s v="Management"/>
    <s v="G"/>
    <s v="Yes"/>
    <s v="1c"/>
    <s v="Elect Director Susan Patricia Griffith"/>
    <x v="0"/>
    <s v="For"/>
    <x v="1"/>
    <m/>
    <s v="No"/>
  </r>
  <r>
    <x v="226"/>
    <s v="USA"/>
    <s v="US31428X1063"/>
    <s v="Annual"/>
    <x v="58"/>
    <s v="Management"/>
    <s v="G"/>
    <s v="Yes"/>
    <s v="1d"/>
    <s v="Elect Director Amy B. Lane"/>
    <x v="0"/>
    <s v="For"/>
    <x v="1"/>
    <m/>
    <s v="No"/>
  </r>
  <r>
    <x v="226"/>
    <s v="USA"/>
    <s v="US31428X1063"/>
    <s v="Annual"/>
    <x v="58"/>
    <s v="Management"/>
    <s v="G"/>
    <s v="Yes"/>
    <s v="1e"/>
    <s v="Elect Director R. Brad Martin"/>
    <x v="0"/>
    <s v="For"/>
    <x v="0"/>
    <s v="Chair of Audit Committee is non-independent."/>
    <s v="Yes"/>
  </r>
  <r>
    <x v="226"/>
    <s v="USA"/>
    <s v="US31428X1063"/>
    <s v="Annual"/>
    <x v="58"/>
    <s v="Management"/>
    <s v="G"/>
    <s v="Yes"/>
    <s v="1f"/>
    <s v="Elect Director Nancy A. Norton"/>
    <x v="0"/>
    <s v="For"/>
    <x v="1"/>
    <m/>
    <s v="No"/>
  </r>
  <r>
    <x v="226"/>
    <s v="USA"/>
    <s v="US31428X1063"/>
    <s v="Annual"/>
    <x v="58"/>
    <s v="Management"/>
    <s v="G"/>
    <s v="Yes"/>
    <s v="1g"/>
    <s v="Elect Director Frederick P. Perpall"/>
    <x v="0"/>
    <s v="For"/>
    <x v="1"/>
    <m/>
    <s v="No"/>
  </r>
  <r>
    <x v="226"/>
    <s v="USA"/>
    <s v="US31428X1063"/>
    <s v="Annual"/>
    <x v="58"/>
    <s v="Management"/>
    <s v="G"/>
    <s v="Yes"/>
    <s v="1h"/>
    <s v="Elect Director Joshua Cooper Ramo"/>
    <x v="0"/>
    <s v="For"/>
    <x v="1"/>
    <m/>
    <s v="No"/>
  </r>
  <r>
    <x v="226"/>
    <s v="USA"/>
    <s v="US31428X1063"/>
    <s v="Annual"/>
    <x v="58"/>
    <s v="Management"/>
    <s v="G"/>
    <s v="Yes"/>
    <s v="1i"/>
    <s v="Elect Director Susan C. Schwab"/>
    <x v="0"/>
    <s v="For"/>
    <x v="1"/>
    <m/>
    <s v="No"/>
  </r>
  <r>
    <x v="226"/>
    <s v="USA"/>
    <s v="US31428X1063"/>
    <s v="Annual"/>
    <x v="58"/>
    <s v="Management"/>
    <s v="G"/>
    <s v="Yes"/>
    <s v="1j"/>
    <s v="Elect Director Frederick W. Smith"/>
    <x v="0"/>
    <s v="For"/>
    <x v="1"/>
    <m/>
    <s v="No"/>
  </r>
  <r>
    <x v="226"/>
    <s v="USA"/>
    <s v="US31428X1063"/>
    <s v="Annual"/>
    <x v="58"/>
    <s v="Management"/>
    <s v="G"/>
    <s v="Yes"/>
    <s v="1k"/>
    <s v="Elect Director David P. Steiner"/>
    <x v="0"/>
    <s v="For"/>
    <x v="0"/>
    <s v="Board not sufficiently independent. We will not support the election of a Lead Director that we regard to be non-independent."/>
    <s v="Yes"/>
  </r>
  <r>
    <x v="226"/>
    <s v="USA"/>
    <s v="US31428X1063"/>
    <s v="Annual"/>
    <x v="58"/>
    <s v="Management"/>
    <s v="G"/>
    <s v="Yes"/>
    <s v="1l"/>
    <s v="Elect Director Rajesh Subramaniam"/>
    <x v="0"/>
    <s v="For"/>
    <x v="1"/>
    <m/>
    <s v="No"/>
  </r>
  <r>
    <x v="226"/>
    <s v="USA"/>
    <s v="US31428X1063"/>
    <s v="Annual"/>
    <x v="58"/>
    <s v="Management"/>
    <s v="G"/>
    <s v="Yes"/>
    <s v="1m"/>
    <s v="Elect Director Paul S. Walsh"/>
    <x v="0"/>
    <s v="For"/>
    <x v="1"/>
    <m/>
    <s v="No"/>
  </r>
  <r>
    <x v="227"/>
    <s v="USA"/>
    <s v="US6826801036"/>
    <s v="Special"/>
    <x v="58"/>
    <s v="Management"/>
    <s v="G"/>
    <s v="Yes"/>
    <n v="1"/>
    <s v="Issue Shares in Connection with the Merger"/>
    <x v="1"/>
    <s v="For"/>
    <x v="1"/>
    <m/>
    <s v="No"/>
  </r>
  <r>
    <x v="227"/>
    <s v="USA"/>
    <s v="US6826801036"/>
    <s v="Special"/>
    <x v="58"/>
    <s v="Management"/>
    <s v="G"/>
    <s v="Yes"/>
    <n v="2"/>
    <s v="Adjourn Meeting"/>
    <x v="1"/>
    <s v="For"/>
    <x v="1"/>
    <m/>
    <s v="No"/>
  </r>
  <r>
    <x v="228"/>
    <s v="USA"/>
    <s v="US8740541094"/>
    <s v="Annual"/>
    <x v="58"/>
    <s v="Management"/>
    <s v="G"/>
    <s v="Yes"/>
    <n v="2"/>
    <s v="Advisory Vote to Ratify Named Executive Officers' Compensation"/>
    <x v="1"/>
    <s v="For"/>
    <x v="1"/>
    <m/>
    <s v="No"/>
  </r>
  <r>
    <x v="228"/>
    <s v="USA"/>
    <s v="US8740541094"/>
    <s v="Annual"/>
    <x v="58"/>
    <s v="Management"/>
    <s v="G"/>
    <s v="Yes"/>
    <n v="3"/>
    <s v="Advisory Vote on Say on Pay Frequency"/>
    <x v="1"/>
    <s v="One Year"/>
    <x v="4"/>
    <m/>
    <s v="No"/>
  </r>
  <r>
    <x v="228"/>
    <s v="USA"/>
    <s v="US8740541094"/>
    <s v="Annual"/>
    <x v="58"/>
    <s v="Management"/>
    <s v="G"/>
    <s v="Yes"/>
    <n v="4"/>
    <s v="Amend Omnibus Stock Plan"/>
    <x v="1"/>
    <s v="For"/>
    <x v="1"/>
    <m/>
    <s v="No"/>
  </r>
  <r>
    <x v="228"/>
    <s v="USA"/>
    <s v="US8740541094"/>
    <s v="Annual"/>
    <x v="58"/>
    <s v="Management"/>
    <s v="G"/>
    <s v="Yes"/>
    <n v="5"/>
    <s v="Ratify Ernst &amp; Young LLP as Auditors"/>
    <x v="2"/>
    <s v="For"/>
    <x v="1"/>
    <m/>
    <s v="No"/>
  </r>
  <r>
    <x v="228"/>
    <s v="USA"/>
    <s v="US8740541094"/>
    <s v="Annual"/>
    <x v="58"/>
    <s v="Management"/>
    <s v="G"/>
    <s v="Yes"/>
    <s v="1a"/>
    <s v="Elect Director Strauss Zelnick"/>
    <x v="0"/>
    <s v="For"/>
    <x v="1"/>
    <m/>
    <s v="No"/>
  </r>
  <r>
    <x v="228"/>
    <s v="USA"/>
    <s v="US8740541094"/>
    <s v="Annual"/>
    <x v="58"/>
    <s v="Management"/>
    <s v="G"/>
    <s v="Yes"/>
    <s v="1b"/>
    <s v="Elect Director Michael Dornemann"/>
    <x v="0"/>
    <s v="For"/>
    <x v="1"/>
    <m/>
    <s v="No"/>
  </r>
  <r>
    <x v="228"/>
    <s v="USA"/>
    <s v="US8740541094"/>
    <s v="Annual"/>
    <x v="58"/>
    <s v="Management"/>
    <s v="G"/>
    <s v="Yes"/>
    <s v="1c"/>
    <s v="Elect Director J Moses"/>
    <x v="0"/>
    <s v="For"/>
    <x v="1"/>
    <m/>
    <s v="No"/>
  </r>
  <r>
    <x v="228"/>
    <s v="USA"/>
    <s v="US8740541094"/>
    <s v="Annual"/>
    <x v="58"/>
    <s v="Management"/>
    <s v="G"/>
    <s v="Yes"/>
    <s v="1d"/>
    <s v="Elect Director Michael Sheresky"/>
    <x v="0"/>
    <s v="For"/>
    <x v="1"/>
    <m/>
    <s v="No"/>
  </r>
  <r>
    <x v="228"/>
    <s v="USA"/>
    <s v="US8740541094"/>
    <s v="Annual"/>
    <x v="58"/>
    <s v="Management"/>
    <s v="G"/>
    <s v="Yes"/>
    <s v="1e"/>
    <s v="Elect Director LaVerne Srinivasan"/>
    <x v="0"/>
    <s v="For"/>
    <x v="1"/>
    <m/>
    <s v="No"/>
  </r>
  <r>
    <x v="228"/>
    <s v="USA"/>
    <s v="US8740541094"/>
    <s v="Annual"/>
    <x v="58"/>
    <s v="Management"/>
    <s v="G"/>
    <s v="Yes"/>
    <s v="1f"/>
    <s v="Elect Director Susan Tolson"/>
    <x v="0"/>
    <s v="For"/>
    <x v="1"/>
    <m/>
    <s v="No"/>
  </r>
  <r>
    <x v="228"/>
    <s v="USA"/>
    <s v="US8740541094"/>
    <s v="Annual"/>
    <x v="58"/>
    <s v="Management"/>
    <s v="G"/>
    <s v="Yes"/>
    <s v="1g"/>
    <s v="Elect Director Paul Viera"/>
    <x v="0"/>
    <s v="For"/>
    <x v="1"/>
    <m/>
    <s v="No"/>
  </r>
  <r>
    <x v="228"/>
    <s v="USA"/>
    <s v="US8740541094"/>
    <s v="Annual"/>
    <x v="58"/>
    <s v="Management"/>
    <s v="G"/>
    <s v="Yes"/>
    <s v="1h"/>
    <s v="Elect Director Roland Hernandez"/>
    <x v="0"/>
    <s v="For"/>
    <x v="1"/>
    <m/>
    <s v="No"/>
  </r>
  <r>
    <x v="228"/>
    <s v="USA"/>
    <s v="US8740541094"/>
    <s v="Annual"/>
    <x v="58"/>
    <s v="Management"/>
    <s v="G"/>
    <s v="Yes"/>
    <s v="1i"/>
    <s v="Elect Director William &quot;Bing&quot; Gordon"/>
    <x v="0"/>
    <s v="For"/>
    <x v="1"/>
    <m/>
    <s v="No"/>
  </r>
  <r>
    <x v="228"/>
    <s v="USA"/>
    <s v="US8740541094"/>
    <s v="Annual"/>
    <x v="58"/>
    <s v="Management"/>
    <s v="G"/>
    <s v="Yes"/>
    <s v="1j"/>
    <s v="Elect Director Ellen Siminoff"/>
    <x v="0"/>
    <s v="For"/>
    <x v="1"/>
    <m/>
    <s v="No"/>
  </r>
  <r>
    <x v="229"/>
    <s v="Cayman Islands"/>
    <s v="KYG3777B1032"/>
    <s v="Extraordinary Shareholders"/>
    <x v="59"/>
    <s v="Management"/>
    <s v="G"/>
    <s v="Yes"/>
    <n v="1"/>
    <s v="Approve Contribution Agreement and Related Transactions"/>
    <x v="1"/>
    <s v="For"/>
    <x v="1"/>
    <m/>
    <s v="No"/>
  </r>
  <r>
    <x v="229"/>
    <s v="Cayman Islands"/>
    <s v="KYG3777B1032"/>
    <s v="Extraordinary Shareholders"/>
    <x v="59"/>
    <s v="Management"/>
    <s v="G"/>
    <s v="Yes"/>
    <n v="2"/>
    <s v="Approve Joint Venture Agreement and Related Transactions"/>
    <x v="1"/>
    <s v="For"/>
    <x v="1"/>
    <m/>
    <s v="No"/>
  </r>
  <r>
    <x v="229"/>
    <s v="Cayman Islands"/>
    <s v="KYG3777B1032"/>
    <s v="Extraordinary Shareholders"/>
    <x v="59"/>
    <s v="Management"/>
    <s v="G"/>
    <s v="Yes"/>
    <n v="3"/>
    <s v="Approve Powertrain Purchase Agreement, Annual Caps and Related Transactions"/>
    <x v="1"/>
    <s v="For"/>
    <x v="1"/>
    <m/>
    <s v="No"/>
  </r>
  <r>
    <x v="230"/>
    <s v="India"/>
    <s v="INE148I01020"/>
    <s v="Annual"/>
    <x v="60"/>
    <s v="Management"/>
    <s v="G"/>
    <s v="Yes"/>
    <n v="1"/>
    <s v="Accept Financial Statements and Statutory Reports"/>
    <x v="3"/>
    <s v="For"/>
    <x v="1"/>
    <m/>
    <s v="No"/>
  </r>
  <r>
    <x v="230"/>
    <s v="India"/>
    <s v="INE148I01020"/>
    <s v="Annual"/>
    <x v="60"/>
    <s v="Management"/>
    <s v="G"/>
    <s v="Yes"/>
    <n v="2"/>
    <s v="Reelect Gagan Banga as Director"/>
    <x v="0"/>
    <s v="For"/>
    <x v="1"/>
    <m/>
    <s v="No"/>
  </r>
  <r>
    <x v="230"/>
    <s v="India"/>
    <s v="INE148I01020"/>
    <s v="Annual"/>
    <x v="60"/>
    <s v="Management"/>
    <s v="G"/>
    <s v="Yes"/>
    <n v="3"/>
    <s v="Approve Final Dividend"/>
    <x v="1"/>
    <s v="For"/>
    <x v="1"/>
    <m/>
    <s v="No"/>
  </r>
  <r>
    <x v="230"/>
    <s v="India"/>
    <s v="INE148I01020"/>
    <s v="Annual"/>
    <x v="60"/>
    <s v="Management"/>
    <s v="G"/>
    <s v="Yes"/>
    <n v="4"/>
    <s v="Approve Issuance of Non-Convertible Debentures on Private Placement Basis"/>
    <x v="1"/>
    <s v="For"/>
    <x v="1"/>
    <m/>
    <s v="No"/>
  </r>
  <r>
    <x v="230"/>
    <s v="India"/>
    <s v="INE148I01020"/>
    <s v="Annual"/>
    <x v="60"/>
    <s v="Management"/>
    <s v="G"/>
    <s v="Yes"/>
    <n v="5"/>
    <s v="Amend Articles of Association - Board Related"/>
    <x v="1"/>
    <s v="For"/>
    <x v="1"/>
    <m/>
    <s v="No"/>
  </r>
  <r>
    <x v="230"/>
    <s v="India"/>
    <s v="INE148I01020"/>
    <s v="Annual"/>
    <x v="60"/>
    <s v="Management"/>
    <s v="G"/>
    <s v="Yes"/>
    <n v="6"/>
    <s v="Reelect Achuthan Siddharth as Director"/>
    <x v="0"/>
    <s v="For"/>
    <x v="1"/>
    <m/>
    <s v="No"/>
  </r>
  <r>
    <x v="230"/>
    <s v="India"/>
    <s v="INE148I01020"/>
    <s v="Annual"/>
    <x v="60"/>
    <s v="Management"/>
    <s v="G"/>
    <s v="Yes"/>
    <n v="7"/>
    <s v="Change Company Name to Sammaan Capital Limited Amend Memorandum and Articles of Association"/>
    <x v="1"/>
    <s v="For"/>
    <x v="1"/>
    <m/>
    <s v="No"/>
  </r>
  <r>
    <x v="230"/>
    <s v="India"/>
    <s v="INE148I01020"/>
    <s v="Annual"/>
    <x v="60"/>
    <s v="Management"/>
    <s v="G"/>
    <s v="Yes"/>
    <n v="8"/>
    <s v="Approve Indiabulls Housing Finance Limited Employee Stock Benefit Scheme 2023 and Grant of Employee Stock Options to the Employees/Directors"/>
    <x v="0"/>
    <s v="For"/>
    <x v="1"/>
    <m/>
    <s v="No"/>
  </r>
  <r>
    <x v="230"/>
    <s v="India"/>
    <s v="INE148I01020"/>
    <s v="Annual"/>
    <x v="60"/>
    <s v="Management"/>
    <s v="G"/>
    <s v="Yes"/>
    <n v="9"/>
    <s v="Approve Extension of the Benefits of Indiabulls Housing Finance Limited Employee Stock Benefit Scheme 2023 to the Employees and Directors of the Wholly Owned Subsidiary Company(ies)"/>
    <x v="0"/>
    <s v="For"/>
    <x v="1"/>
    <m/>
    <s v="No"/>
  </r>
  <r>
    <x v="231"/>
    <s v="China"/>
    <s v="CNE100001922"/>
    <s v="Extraordinary Shareholders"/>
    <x v="60"/>
    <s v="Management"/>
    <s v="G"/>
    <s v="Yes"/>
    <n v="1"/>
    <s v="Elect Yang Yucheng as Director"/>
    <x v="0"/>
    <s v="For"/>
    <x v="1"/>
    <m/>
    <s v="No"/>
  </r>
  <r>
    <x v="232"/>
    <s v="Saudi Arabia"/>
    <s v="SA123GA0ITH7"/>
    <s v="Ordinary Shareholders"/>
    <x v="60"/>
    <s v="Management"/>
    <s v="G"/>
    <s v="Yes"/>
    <n v="1.1000000000000001"/>
    <s v="Elect Yasir Al Rumayan as Director"/>
    <x v="0"/>
    <s v="None"/>
    <x v="3"/>
    <m/>
    <s v="No"/>
  </r>
  <r>
    <x v="232"/>
    <s v="Saudi Arabia"/>
    <s v="SA123GA0ITH7"/>
    <s v="Ordinary Shareholders"/>
    <x v="60"/>
    <s v="Management"/>
    <s v="G"/>
    <s v="Yes"/>
    <n v="1.1000000000000001"/>
    <s v="Elect Robert Wilt as Director"/>
    <x v="0"/>
    <s v="None"/>
    <x v="3"/>
    <m/>
    <s v="No"/>
  </r>
  <r>
    <x v="232"/>
    <s v="Saudi Arabia"/>
    <s v="SA123GA0ITH7"/>
    <s v="Ordinary Shareholders"/>
    <x v="60"/>
    <s v="Management"/>
    <s v="G"/>
    <s v="Yes"/>
    <n v="1.1100000000000001"/>
    <s v="Elect Ahmed Al Haqbani as Director"/>
    <x v="0"/>
    <s v="None"/>
    <x v="3"/>
    <m/>
    <s v="No"/>
  </r>
  <r>
    <x v="232"/>
    <s v="Saudi Arabia"/>
    <s v="SA123GA0ITH7"/>
    <s v="Ordinary Shareholders"/>
    <x v="60"/>
    <s v="Management"/>
    <s v="G"/>
    <s v="Yes"/>
    <n v="1.1200000000000001"/>
    <s v="Elect Manar Al Muneef as Director"/>
    <x v="0"/>
    <s v="None"/>
    <x v="3"/>
    <m/>
    <s v="No"/>
  </r>
  <r>
    <x v="232"/>
    <s v="Saudi Arabia"/>
    <s v="SA123GA0ITH7"/>
    <s v="Ordinary Shareholders"/>
    <x v="60"/>
    <s v="Management"/>
    <s v="G"/>
    <s v="Yes"/>
    <n v="1.1299999999999999"/>
    <s v="Elect Abdullah Al Dousari as Director"/>
    <x v="0"/>
    <s v="None"/>
    <x v="3"/>
    <m/>
    <s v="No"/>
  </r>
  <r>
    <x v="232"/>
    <s v="Saudi Arabia"/>
    <s v="SA123GA0ITH7"/>
    <s v="Ordinary Shareholders"/>
    <x v="60"/>
    <s v="Management"/>
    <s v="G"/>
    <s v="Yes"/>
    <n v="1.1399999999999999"/>
    <s v="Elect Nabeelah Al Tunisi as Director"/>
    <x v="0"/>
    <s v="None"/>
    <x v="3"/>
    <m/>
    <s v="No"/>
  </r>
  <r>
    <x v="232"/>
    <s v="Saudi Arabia"/>
    <s v="SA123GA0ITH7"/>
    <s v="Ordinary Shareholders"/>
    <x v="60"/>
    <s v="Management"/>
    <s v="G"/>
    <s v="Yes"/>
    <n v="1.1499999999999999"/>
    <s v="Elect Abdullah Al Feefi as Director"/>
    <x v="0"/>
    <s v="None"/>
    <x v="3"/>
    <m/>
    <s v="No"/>
  </r>
  <r>
    <x v="232"/>
    <s v="Saudi Arabia"/>
    <s v="SA123GA0ITH7"/>
    <s v="Ordinary Shareholders"/>
    <x v="60"/>
    <s v="Management"/>
    <s v="G"/>
    <s v="Yes"/>
    <n v="1.1599999999999999"/>
    <s v="Elect Ibraheem Khan as Director"/>
    <x v="0"/>
    <s v="None"/>
    <x v="3"/>
    <m/>
    <s v="No"/>
  </r>
  <r>
    <x v="232"/>
    <s v="Saudi Arabia"/>
    <s v="SA123GA0ITH7"/>
    <s v="Ordinary Shareholders"/>
    <x v="60"/>
    <s v="Management"/>
    <s v="G"/>
    <s v="Yes"/>
    <n v="1.17"/>
    <s v="Elect Ibraheem Al Qasim as Director"/>
    <x v="0"/>
    <s v="None"/>
    <x v="3"/>
    <m/>
    <s v="No"/>
  </r>
  <r>
    <x v="232"/>
    <s v="Saudi Arabia"/>
    <s v="SA123GA0ITH7"/>
    <s v="Ordinary Shareholders"/>
    <x v="60"/>
    <s v="Management"/>
    <s v="G"/>
    <s v="Yes"/>
    <n v="1.18"/>
    <s v="Elect Tariq Niyazi as Director"/>
    <x v="0"/>
    <s v="None"/>
    <x v="3"/>
    <m/>
    <s v="No"/>
  </r>
  <r>
    <x v="232"/>
    <s v="Saudi Arabia"/>
    <s v="SA123GA0ITH7"/>
    <s v="Ordinary Shareholders"/>
    <x v="60"/>
    <s v="Management"/>
    <s v="G"/>
    <s v="Yes"/>
    <n v="1.19"/>
    <s v="Elect Ahmed Khoqeer as Director"/>
    <x v="0"/>
    <s v="None"/>
    <x v="3"/>
    <m/>
    <s v="No"/>
  </r>
  <r>
    <x v="232"/>
    <s v="Saudi Arabia"/>
    <s v="SA123GA0ITH7"/>
    <s v="Ordinary Shareholders"/>
    <x v="60"/>
    <s v="Management"/>
    <s v="G"/>
    <s v="Yes"/>
    <n v="1.2"/>
    <s v="Elect Khalid Al Mudeefir as Director"/>
    <x v="0"/>
    <s v="None"/>
    <x v="3"/>
    <m/>
    <s v="No"/>
  </r>
  <r>
    <x v="232"/>
    <s v="Saudi Arabia"/>
    <s v="SA123GA0ITH7"/>
    <s v="Ordinary Shareholders"/>
    <x v="60"/>
    <s v="Management"/>
    <s v="G"/>
    <s v="Yes"/>
    <n v="1.2"/>
    <s v="Elect Khalid Al Amoudi as Director"/>
    <x v="0"/>
    <s v="None"/>
    <x v="3"/>
    <m/>
    <s v="No"/>
  </r>
  <r>
    <x v="232"/>
    <s v="Saudi Arabia"/>
    <s v="SA123GA0ITH7"/>
    <s v="Ordinary Shareholders"/>
    <x v="60"/>
    <s v="Management"/>
    <s v="G"/>
    <s v="Yes"/>
    <n v="1.21"/>
    <s v="Elect Mohammed Al Shammari as Director"/>
    <x v="0"/>
    <s v="None"/>
    <x v="3"/>
    <m/>
    <s v="No"/>
  </r>
  <r>
    <x v="232"/>
    <s v="Saudi Arabia"/>
    <s v="SA123GA0ITH7"/>
    <s v="Ordinary Shareholders"/>
    <x v="60"/>
    <s v="Management"/>
    <s v="G"/>
    <s v="Yes"/>
    <n v="1.22"/>
    <s v="Elect Yasir Al Sibaee as Director"/>
    <x v="0"/>
    <s v="None"/>
    <x v="3"/>
    <m/>
    <s v="No"/>
  </r>
  <r>
    <x v="232"/>
    <s v="Saudi Arabia"/>
    <s v="SA123GA0ITH7"/>
    <s v="Ordinary Shareholders"/>
    <x v="60"/>
    <s v="Management"/>
    <s v="G"/>
    <s v="Yes"/>
    <n v="1.23"/>
    <s v="Elect Abdulateef Basheikh as Director"/>
    <x v="0"/>
    <s v="None"/>
    <x v="3"/>
    <m/>
    <s v="No"/>
  </r>
  <r>
    <x v="232"/>
    <s v="Saudi Arabia"/>
    <s v="SA123GA0ITH7"/>
    <s v="Ordinary Shareholders"/>
    <x v="60"/>
    <s v="Management"/>
    <s v="G"/>
    <s v="Yes"/>
    <n v="1.24"/>
    <s v="Elect Hathal Al Oteebi as Director"/>
    <x v="0"/>
    <s v="None"/>
    <x v="3"/>
    <m/>
    <s v="No"/>
  </r>
  <r>
    <x v="232"/>
    <s v="Saudi Arabia"/>
    <s v="SA123GA0ITH7"/>
    <s v="Ordinary Shareholders"/>
    <x v="60"/>
    <s v="Management"/>
    <s v="G"/>
    <s v="Yes"/>
    <n v="1.25"/>
    <s v="Elect Abdullah Al Nahdi as Director"/>
    <x v="0"/>
    <s v="None"/>
    <x v="3"/>
    <m/>
    <s v="No"/>
  </r>
  <r>
    <x v="232"/>
    <s v="Saudi Arabia"/>
    <s v="SA123GA0ITH7"/>
    <s v="Ordinary Shareholders"/>
    <x v="60"/>
    <s v="Management"/>
    <s v="G"/>
    <s v="Yes"/>
    <n v="1.26"/>
    <s v="Elect Fahd bin Muaammar as Director"/>
    <x v="0"/>
    <s v="None"/>
    <x v="3"/>
    <m/>
    <s v="No"/>
  </r>
  <r>
    <x v="232"/>
    <s v="Saudi Arabia"/>
    <s v="SA123GA0ITH7"/>
    <s v="Ordinary Shareholders"/>
    <x v="60"/>
    <s v="Management"/>
    <s v="G"/>
    <s v="Yes"/>
    <n v="1.27"/>
    <s v="Elect Wael Al Bassam as Director"/>
    <x v="0"/>
    <s v="None"/>
    <x v="3"/>
    <m/>
    <s v="No"/>
  </r>
  <r>
    <x v="232"/>
    <s v="Saudi Arabia"/>
    <s v="SA123GA0ITH7"/>
    <s v="Ordinary Shareholders"/>
    <x v="60"/>
    <s v="Management"/>
    <s v="G"/>
    <s v="Yes"/>
    <n v="1.28"/>
    <s v="Elect Abdulilah Al Otheem as Director"/>
    <x v="0"/>
    <s v="None"/>
    <x v="3"/>
    <m/>
    <s v="No"/>
  </r>
  <r>
    <x v="232"/>
    <s v="Saudi Arabia"/>
    <s v="SA123GA0ITH7"/>
    <s v="Ordinary Shareholders"/>
    <x v="60"/>
    <s v="Management"/>
    <s v="G"/>
    <s v="Yes"/>
    <n v="1.29"/>
    <s v="Elect Mohammed Al Jumaah as Director"/>
    <x v="0"/>
    <s v="None"/>
    <x v="3"/>
    <m/>
    <s v="No"/>
  </r>
  <r>
    <x v="232"/>
    <s v="Saudi Arabia"/>
    <s v="SA123GA0ITH7"/>
    <s v="Ordinary Shareholders"/>
    <x v="60"/>
    <s v="Management"/>
    <s v="G"/>
    <s v="Yes"/>
    <n v="1.3"/>
    <s v="Elect Mohammed Al Qahtani as Director"/>
    <x v="0"/>
    <s v="None"/>
    <x v="3"/>
    <m/>
    <s v="No"/>
  </r>
  <r>
    <x v="232"/>
    <s v="Saudi Arabia"/>
    <s v="SA123GA0ITH7"/>
    <s v="Ordinary Shareholders"/>
    <x v="60"/>
    <s v="Management"/>
    <s v="G"/>
    <s v="Yes"/>
    <n v="1.3"/>
    <s v="Elect Mohammed Al Shammari as Director"/>
    <x v="0"/>
    <s v="None"/>
    <x v="3"/>
    <m/>
    <s v="No"/>
  </r>
  <r>
    <x v="232"/>
    <s v="Saudi Arabia"/>
    <s v="SA123GA0ITH7"/>
    <s v="Ordinary Shareholders"/>
    <x v="60"/>
    <s v="Management"/>
    <s v="G"/>
    <s v="Yes"/>
    <n v="1.31"/>
    <s v="Elect Atif Al Shahri as Director"/>
    <x v="0"/>
    <s v="None"/>
    <x v="3"/>
    <m/>
    <s v="No"/>
  </r>
  <r>
    <x v="232"/>
    <s v="Saudi Arabia"/>
    <s v="SA123GA0ITH7"/>
    <s v="Ordinary Shareholders"/>
    <x v="60"/>
    <s v="Management"/>
    <s v="G"/>
    <s v="Yes"/>
    <n v="1.32"/>
    <s v="Elect Fahd Bidyoui as Director"/>
    <x v="0"/>
    <s v="None"/>
    <x v="3"/>
    <m/>
    <s v="No"/>
  </r>
  <r>
    <x v="232"/>
    <s v="Saudi Arabia"/>
    <s v="SA123GA0ITH7"/>
    <s v="Ordinary Shareholders"/>
    <x v="60"/>
    <s v="Management"/>
    <s v="G"/>
    <s v="Yes"/>
    <n v="1.33"/>
    <s v="Elect Abdulwahab Abou Kweek as Director"/>
    <x v="0"/>
    <s v="None"/>
    <x v="3"/>
    <m/>
    <s v="No"/>
  </r>
  <r>
    <x v="232"/>
    <s v="Saudi Arabia"/>
    <s v="SA123GA0ITH7"/>
    <s v="Ordinary Shareholders"/>
    <x v="60"/>
    <s v="Management"/>
    <s v="G"/>
    <s v="Yes"/>
    <n v="1.34"/>
    <s v="Elect Members of Audit Committee"/>
    <x v="2"/>
    <s v="For"/>
    <x v="1"/>
    <m/>
    <s v="No"/>
  </r>
  <r>
    <x v="232"/>
    <s v="Saudi Arabia"/>
    <s v="SA123GA0ITH7"/>
    <s v="Ordinary Shareholders"/>
    <x v="60"/>
    <s v="Management"/>
    <s v="G"/>
    <s v="Yes"/>
    <n v="1.4"/>
    <s v="Elect Richard O'Brien as Director"/>
    <x v="0"/>
    <s v="None"/>
    <x v="3"/>
    <m/>
    <s v="No"/>
  </r>
  <r>
    <x v="232"/>
    <s v="Saudi Arabia"/>
    <s v="SA123GA0ITH7"/>
    <s v="Ordinary Shareholders"/>
    <x v="60"/>
    <s v="Management"/>
    <s v="G"/>
    <s v="Yes"/>
    <n v="1.5"/>
    <s v="Elect Ganesh Kishore as Director"/>
    <x v="0"/>
    <s v="None"/>
    <x v="3"/>
    <m/>
    <s v="No"/>
  </r>
  <r>
    <x v="232"/>
    <s v="Saudi Arabia"/>
    <s v="SA123GA0ITH7"/>
    <s v="Ordinary Shareholders"/>
    <x v="60"/>
    <s v="Management"/>
    <s v="G"/>
    <s v="Yes"/>
    <n v="1.6"/>
    <s v="Elect Sofia Bianchi as Director"/>
    <x v="0"/>
    <s v="None"/>
    <x v="3"/>
    <m/>
    <s v="No"/>
  </r>
  <r>
    <x v="232"/>
    <s v="Saudi Arabia"/>
    <s v="SA123GA0ITH7"/>
    <s v="Ordinary Shareholders"/>
    <x v="60"/>
    <s v="Management"/>
    <s v="G"/>
    <s v="Yes"/>
    <n v="1.7"/>
    <s v="Elect Yahya Al Shanqeeti as Director"/>
    <x v="0"/>
    <s v="None"/>
    <x v="3"/>
    <m/>
    <s v="No"/>
  </r>
  <r>
    <x v="232"/>
    <s v="Saudi Arabia"/>
    <s v="SA123GA0ITH7"/>
    <s v="Ordinary Shareholders"/>
    <x v="60"/>
    <s v="Management"/>
    <s v="G"/>
    <s v="Yes"/>
    <n v="1.8"/>
    <s v="Elect Mohammed Al Jaeed as Director"/>
    <x v="0"/>
    <s v="None"/>
    <x v="3"/>
    <m/>
    <s v="No"/>
  </r>
  <r>
    <x v="232"/>
    <s v="Saudi Arabia"/>
    <s v="SA123GA0ITH7"/>
    <s v="Ordinary Shareholders"/>
    <x v="60"/>
    <s v="Management"/>
    <s v="G"/>
    <s v="Yes"/>
    <n v="1.9"/>
    <s v="Elect Nawaf Al Mukeerish as Director"/>
    <x v="0"/>
    <s v="None"/>
    <x v="3"/>
    <m/>
    <s v="No"/>
  </r>
  <r>
    <x v="233"/>
    <s v="USA"/>
    <s v="US3703341046"/>
    <s v="Annual"/>
    <x v="61"/>
    <s v="Management"/>
    <s v="G"/>
    <s v="Yes"/>
    <n v="2"/>
    <s v="Advisory Vote to Ratify Named Executive Officers' Compensation"/>
    <x v="1"/>
    <s v="For"/>
    <x v="1"/>
    <m/>
    <s v="No"/>
  </r>
  <r>
    <x v="233"/>
    <s v="USA"/>
    <s v="US3703341046"/>
    <s v="Annual"/>
    <x v="61"/>
    <s v="Management"/>
    <s v="G"/>
    <s v="Yes"/>
    <n v="3"/>
    <s v="Advisory Vote on Say on Pay Frequency"/>
    <x v="1"/>
    <s v="One Year"/>
    <x v="4"/>
    <m/>
    <s v="No"/>
  </r>
  <r>
    <x v="233"/>
    <s v="USA"/>
    <s v="US3703341046"/>
    <s v="Annual"/>
    <x v="61"/>
    <s v="Management"/>
    <s v="G"/>
    <s v="Yes"/>
    <n v="4"/>
    <s v="Ratify KPMG LLP as Auditors"/>
    <x v="2"/>
    <s v="For"/>
    <x v="1"/>
    <m/>
    <s v="No"/>
  </r>
  <r>
    <x v="233"/>
    <s v="USA"/>
    <s v="US3703341046"/>
    <s v="Annual"/>
    <x v="61"/>
    <s v="Management"/>
    <s v="G"/>
    <s v="Yes"/>
    <n v="5"/>
    <s v="Provide Right to Call a Special Meeting at a 25 Percent Ownership Threshold"/>
    <x v="1"/>
    <s v="For"/>
    <x v="0"/>
    <s v="We will support resolutions that require the right to call a special meeting, should they not be too restrictive and are in line with market practice."/>
    <s v="Yes"/>
  </r>
  <r>
    <x v="233"/>
    <s v="USA"/>
    <s v="US3703341046"/>
    <s v="Annual"/>
    <x v="61"/>
    <s v="Shareholder"/>
    <s v="G"/>
    <s v="Yes"/>
    <n v="6"/>
    <s v="Provide Right to Call a Special Meeting at a 10 Percent Ownership Threshold"/>
    <x v="1"/>
    <s v="Against"/>
    <x v="1"/>
    <s v="Support is warranted as the ability to call special meetings would improve shareholder rights. The proposed 10 percent ownership threshold is more appropriate for a company of this size relative to the 25 percent proposed by management in Item 5, which also lacks specificity in its terms."/>
    <s v="Yes"/>
  </r>
  <r>
    <x v="233"/>
    <s v="USA"/>
    <s v="US3703341046"/>
    <s v="Annual"/>
    <x v="61"/>
    <s v="Management"/>
    <s v="G"/>
    <s v="Yes"/>
    <s v="1a"/>
    <s v="Elect Director R. Kerry Clark"/>
    <x v="0"/>
    <s v="For"/>
    <x v="1"/>
    <m/>
    <s v="No"/>
  </r>
  <r>
    <x v="233"/>
    <s v="USA"/>
    <s v="US3703341046"/>
    <s v="Annual"/>
    <x v="61"/>
    <s v="Management"/>
    <s v="G"/>
    <s v="Yes"/>
    <s v="1b"/>
    <s v="Elect Director C. Kim Goodwin"/>
    <x v="0"/>
    <s v="For"/>
    <x v="1"/>
    <m/>
    <s v="No"/>
  </r>
  <r>
    <x v="233"/>
    <s v="USA"/>
    <s v="US3703341046"/>
    <s v="Annual"/>
    <x v="61"/>
    <s v="Management"/>
    <s v="G"/>
    <s v="Yes"/>
    <s v="1c"/>
    <s v="Elect Director Jeffrey L. Harmening"/>
    <x v="0"/>
    <s v="For"/>
    <x v="0"/>
    <s v="Executive Chair without sufficient counterbalance."/>
    <s v="Yes"/>
  </r>
  <r>
    <x v="233"/>
    <s v="USA"/>
    <s v="US3703341046"/>
    <s v="Annual"/>
    <x v="61"/>
    <s v="Management"/>
    <s v="G"/>
    <s v="Yes"/>
    <s v="1d"/>
    <s v="Elect Director Maria G. Henry"/>
    <x v="0"/>
    <s v="For"/>
    <x v="1"/>
    <m/>
    <s v="No"/>
  </r>
  <r>
    <x v="233"/>
    <s v="USA"/>
    <s v="US3703341046"/>
    <s v="Annual"/>
    <x v="61"/>
    <s v="Management"/>
    <s v="G"/>
    <s v="Yes"/>
    <s v="1e"/>
    <s v="Elect Director Jo Ann Jenkins"/>
    <x v="0"/>
    <s v="For"/>
    <x v="1"/>
    <m/>
    <s v="No"/>
  </r>
  <r>
    <x v="233"/>
    <s v="USA"/>
    <s v="US3703341046"/>
    <s v="Annual"/>
    <x v="61"/>
    <s v="Management"/>
    <s v="G"/>
    <s v="Yes"/>
    <s v="1f"/>
    <s v="Elect Director Elizabeth C. Lempres"/>
    <x v="0"/>
    <s v="For"/>
    <x v="1"/>
    <m/>
    <s v="No"/>
  </r>
  <r>
    <x v="233"/>
    <s v="USA"/>
    <s v="US3703341046"/>
    <s v="Annual"/>
    <x v="61"/>
    <s v="Management"/>
    <s v="G"/>
    <s v="Yes"/>
    <s v="1g"/>
    <s v="Elect Director Diane L. Neal"/>
    <x v="0"/>
    <s v="For"/>
    <x v="1"/>
    <m/>
    <s v="No"/>
  </r>
  <r>
    <x v="233"/>
    <s v="USA"/>
    <s v="US3703341046"/>
    <s v="Annual"/>
    <x v="61"/>
    <s v="Management"/>
    <s v="G"/>
    <s v="Yes"/>
    <s v="1h"/>
    <s v="Elect Director Steve Odland"/>
    <x v="0"/>
    <s v="For"/>
    <x v="0"/>
    <s v="We will not support the election of a Lead Director that we regard to be non-independent."/>
    <s v="Yes"/>
  </r>
  <r>
    <x v="233"/>
    <s v="USA"/>
    <s v="US3703341046"/>
    <s v="Annual"/>
    <x v="61"/>
    <s v="Management"/>
    <s v="G"/>
    <s v="Yes"/>
    <s v="1i"/>
    <s v="Elect Director Maria A. Sastre"/>
    <x v="0"/>
    <s v="For"/>
    <x v="1"/>
    <m/>
    <s v="No"/>
  </r>
  <r>
    <x v="233"/>
    <s v="USA"/>
    <s v="US3703341046"/>
    <s v="Annual"/>
    <x v="61"/>
    <s v="Management"/>
    <s v="G"/>
    <s v="Yes"/>
    <s v="1j"/>
    <s v="Elect Director Eric D. Sprunk"/>
    <x v="0"/>
    <s v="For"/>
    <x v="1"/>
    <m/>
    <s v="No"/>
  </r>
  <r>
    <x v="233"/>
    <s v="USA"/>
    <s v="US3703341046"/>
    <s v="Annual"/>
    <x v="61"/>
    <s v="Management"/>
    <s v="G"/>
    <s v="Yes"/>
    <s v="1k"/>
    <s v="Elect Director Jorge A. Uribe"/>
    <x v="0"/>
    <s v="For"/>
    <x v="1"/>
    <m/>
    <s v="No"/>
  </r>
  <r>
    <x v="234"/>
    <s v="South Korea"/>
    <s v="KR7035250000"/>
    <s v="Special"/>
    <x v="61"/>
    <s v="Management"/>
    <s v="G"/>
    <s v="Yes"/>
    <n v="1.1000000000000001"/>
    <s v="Elect Song Ju-han as Outside Director"/>
    <x v="0"/>
    <s v="For"/>
    <x v="1"/>
    <m/>
    <s v="No"/>
  </r>
  <r>
    <x v="234"/>
    <s v="South Korea"/>
    <s v="KR7035250000"/>
    <s v="Special"/>
    <x v="61"/>
    <s v="Management"/>
    <s v="G"/>
    <s v="Yes"/>
    <n v="1.2"/>
    <s v="Elect Lim Nam-gyu as Outside Director"/>
    <x v="0"/>
    <s v="For"/>
    <x v="1"/>
    <m/>
    <s v="No"/>
  </r>
  <r>
    <x v="234"/>
    <s v="South Korea"/>
    <s v="KR7035250000"/>
    <s v="Special"/>
    <x v="61"/>
    <s v="Management"/>
    <s v="G"/>
    <s v="Yes"/>
    <n v="1.3"/>
    <s v="Elect Kim Ju-young as Outside Director"/>
    <x v="0"/>
    <s v="For"/>
    <x v="1"/>
    <m/>
    <s v="No"/>
  </r>
  <r>
    <x v="235"/>
    <s v="South Korea"/>
    <s v="KR7036460004"/>
    <s v="Special"/>
    <x v="61"/>
    <s v="Management"/>
    <s v="G"/>
    <s v="Yes"/>
    <n v="1.1000000000000001"/>
    <s v="Elect Cho Hong-jong as Outside Director"/>
    <x v="0"/>
    <s v="For"/>
    <x v="1"/>
    <m/>
    <s v="No"/>
  </r>
  <r>
    <x v="235"/>
    <s v="South Korea"/>
    <s v="KR7036460004"/>
    <s v="Special"/>
    <x v="61"/>
    <s v="Management"/>
    <s v="G"/>
    <s v="Yes"/>
    <n v="1.2"/>
    <s v="Elect Kim Jeong-min as Outside Director"/>
    <x v="0"/>
    <s v="For"/>
    <x v="1"/>
    <m/>
    <s v="No"/>
  </r>
  <r>
    <x v="235"/>
    <s v="South Korea"/>
    <s v="KR7036460004"/>
    <s v="Special"/>
    <x v="61"/>
    <s v="Management"/>
    <s v="G"/>
    <s v="Yes"/>
    <n v="1.3"/>
    <s v="Elect Park Sang-ho as Outside Director"/>
    <x v="0"/>
    <s v="For"/>
    <x v="1"/>
    <m/>
    <s v="No"/>
  </r>
  <r>
    <x v="235"/>
    <s v="South Korea"/>
    <s v="KR7036460004"/>
    <s v="Special"/>
    <x v="61"/>
    <s v="Management"/>
    <s v="G"/>
    <s v="Yes"/>
    <n v="1.4"/>
    <s v="Elect Seong Si-heon as Outside Director"/>
    <x v="0"/>
    <s v="For"/>
    <x v="1"/>
    <m/>
    <s v="No"/>
  </r>
  <r>
    <x v="235"/>
    <s v="South Korea"/>
    <s v="KR7036460004"/>
    <s v="Special"/>
    <x v="61"/>
    <s v="Management"/>
    <s v="G"/>
    <s v="Yes"/>
    <n v="2"/>
    <s v="Elect Park Sang-ho as a Member of Audit Committee"/>
    <x v="2"/>
    <s v="For"/>
    <x v="1"/>
    <m/>
    <s v="No"/>
  </r>
  <r>
    <x v="235"/>
    <s v="South Korea"/>
    <s v="KR7036460004"/>
    <s v="Special"/>
    <x v="61"/>
    <s v="Management"/>
    <s v="G"/>
    <s v="Yes"/>
    <n v="3"/>
    <s v="Approve Total Remuneration of Inside Directors and Outside Directors"/>
    <x v="0"/>
    <s v="For"/>
    <x v="1"/>
    <m/>
    <s v="No"/>
  </r>
  <r>
    <x v="236"/>
    <s v="China"/>
    <s v="CNE0000015H5"/>
    <s v="Extraordinary Shareholders"/>
    <x v="61"/>
    <s v="Management"/>
    <s v="G"/>
    <s v="Yes"/>
    <n v="1"/>
    <s v="Approve Disposal of Equity Interest in Wuhan Chenming"/>
    <x v="1"/>
    <s v="For"/>
    <x v="1"/>
    <m/>
    <s v="No"/>
  </r>
  <r>
    <x v="236"/>
    <s v="China"/>
    <s v="CNE0000015H5"/>
    <s v="Extraordinary Shareholders"/>
    <x v="61"/>
    <s v="Management"/>
    <s v="G"/>
    <s v="Yes"/>
    <n v="2"/>
    <s v="Approve Provision of External Financial Assistance Upon the Disposal of Equity Interest in Wuhan Chenming"/>
    <x v="1"/>
    <s v="For"/>
    <x v="1"/>
    <m/>
    <s v="No"/>
  </r>
  <r>
    <x v="237"/>
    <s v="Australia"/>
    <s v="AU000000SUN6"/>
    <s v="Annual"/>
    <x v="61"/>
    <s v="Management"/>
    <s v="G"/>
    <s v="Yes"/>
    <n v="1"/>
    <s v="Approve Remuneration Report"/>
    <x v="3"/>
    <s v="For"/>
    <x v="1"/>
    <m/>
    <s v="No"/>
  </r>
  <r>
    <x v="237"/>
    <s v="Australia"/>
    <s v="AU000000SUN6"/>
    <s v="Annual"/>
    <x v="61"/>
    <s v="Management"/>
    <s v="G"/>
    <s v="Yes"/>
    <n v="2"/>
    <s v="Approve Grant of Performance Rights to Steven Johnston"/>
    <x v="1"/>
    <s v="For"/>
    <x v="1"/>
    <m/>
    <s v="No"/>
  </r>
  <r>
    <x v="237"/>
    <s v="Australia"/>
    <s v="AU000000SUN6"/>
    <s v="Annual"/>
    <x v="61"/>
    <s v="Management"/>
    <s v="G"/>
    <s v="Yes"/>
    <s v="3a"/>
    <s v="Elect Elmer Funke Kupper as Director"/>
    <x v="0"/>
    <s v="For"/>
    <x v="1"/>
    <m/>
    <s v="No"/>
  </r>
  <r>
    <x v="237"/>
    <s v="Australia"/>
    <s v="AU000000SUN6"/>
    <s v="Annual"/>
    <x v="61"/>
    <s v="Management"/>
    <s v="G"/>
    <s v="Yes"/>
    <s v="3b"/>
    <s v="Elect Simon Machell as Director"/>
    <x v="0"/>
    <s v="For"/>
    <x v="1"/>
    <m/>
    <s v="No"/>
  </r>
  <r>
    <x v="238"/>
    <s v="Turkey"/>
    <s v="TRATUPRS91E8"/>
    <s v="Special"/>
    <x v="61"/>
    <s v="Management"/>
    <s v="G"/>
    <s v="Yes"/>
    <n v="1"/>
    <s v="Open Meeting and Elect Presiding Council of Meeting"/>
    <x v="1"/>
    <s v="For"/>
    <x v="1"/>
    <m/>
    <s v="No"/>
  </r>
  <r>
    <x v="238"/>
    <s v="Turkey"/>
    <s v="TRATUPRS91E8"/>
    <s v="Special"/>
    <x v="61"/>
    <s v="Management"/>
    <s v="G"/>
    <s v="Yes"/>
    <n v="2"/>
    <s v="Authorize Board to Distribute Advance Dividends"/>
    <x v="1"/>
    <s v="For"/>
    <x v="1"/>
    <m/>
    <s v="No"/>
  </r>
  <r>
    <x v="238"/>
    <s v="Turkey"/>
    <s v="TRATUPRS91E8"/>
    <s v="Special"/>
    <x v="61"/>
    <s v="Management"/>
    <s v="G"/>
    <s v="No"/>
    <n v="3"/>
    <s v="Wishes"/>
    <x v="1"/>
    <s v="Non voting"/>
    <x v="2"/>
    <m/>
    <s v="No"/>
  </r>
  <r>
    <x v="239"/>
    <s v="Israel"/>
    <s v="IL0003900136"/>
    <s v="Annual"/>
    <x v="62"/>
    <s v="Management"/>
    <s v="G"/>
    <s v="No"/>
    <n v="1"/>
    <s v="Discuss Financial Statements and the Report of the Board"/>
    <x v="3"/>
    <s v="Non voting"/>
    <x v="2"/>
    <m/>
    <s v="No"/>
  </r>
  <r>
    <x v="239"/>
    <s v="Israel"/>
    <s v="IL0003900136"/>
    <s v="Annual"/>
    <x v="62"/>
    <s v="Management"/>
    <s v="G"/>
    <s v="Yes"/>
    <n v="2"/>
    <s v="Reappoint Brightman Almagor Zohar &amp; Co. as Auditors and Report on Fees Paid to the Auditors"/>
    <x v="3"/>
    <s v="For"/>
    <x v="0"/>
    <s v="Ratio of non-audit fees to audit fees unexplained."/>
    <s v="Yes"/>
  </r>
  <r>
    <x v="239"/>
    <s v="Israel"/>
    <s v="IL0003900136"/>
    <s v="Annual"/>
    <x v="62"/>
    <s v="Management"/>
    <s v="G"/>
    <s v="Yes"/>
    <n v="3"/>
    <s v="Reelect Aviram Wertheim as Director"/>
    <x v="0"/>
    <s v="For"/>
    <x v="0"/>
    <s v="Executive Chair without sufficient counterbalance."/>
    <s v="Yes"/>
  </r>
  <r>
    <x v="239"/>
    <s v="Israel"/>
    <s v="IL0003900136"/>
    <s v="Annual"/>
    <x v="62"/>
    <s v="Management"/>
    <s v="G"/>
    <s v="Yes"/>
    <n v="4"/>
    <s v="Reelect Zvi Nathan Hetz Haitchook as Director"/>
    <x v="0"/>
    <s v="For"/>
    <x v="1"/>
    <m/>
    <s v="No"/>
  </r>
  <r>
    <x v="239"/>
    <s v="Israel"/>
    <s v="IL0003900136"/>
    <s v="Annual"/>
    <x v="62"/>
    <s v="Management"/>
    <s v="G"/>
    <s v="Yes"/>
    <n v="5"/>
    <s v="Reelect Adva Sharvit as Director"/>
    <x v="0"/>
    <s v="For"/>
    <x v="1"/>
    <m/>
    <s v="No"/>
  </r>
  <r>
    <x v="239"/>
    <s v="Israel"/>
    <s v="IL0003900136"/>
    <s v="Annual"/>
    <x v="62"/>
    <s v="Management"/>
    <s v="G"/>
    <s v="Yes"/>
    <n v="6"/>
    <s v="Reelect Amos Yadlin as Director"/>
    <x v="0"/>
    <s v="For"/>
    <x v="1"/>
    <m/>
    <s v="No"/>
  </r>
  <r>
    <x v="239"/>
    <s v="Israel"/>
    <s v="IL0003900136"/>
    <s v="Annual"/>
    <x v="62"/>
    <s v="Management"/>
    <s v="G"/>
    <s v="Yes"/>
    <n v="7"/>
    <s v="Reelect Rony Chillim Patishi as Director"/>
    <x v="0"/>
    <s v="For"/>
    <x v="1"/>
    <m/>
    <s v="No"/>
  </r>
  <r>
    <x v="239"/>
    <s v="Israel"/>
    <s v="IL0003900136"/>
    <s v="Annual"/>
    <x v="62"/>
    <s v="Management"/>
    <s v="G"/>
    <s v="Yes"/>
    <n v="8"/>
    <s v="Approve Amended Compensation Policy for the Directors and Officers of the Company"/>
    <x v="0"/>
    <s v="For"/>
    <x v="1"/>
    <m/>
    <s v="No"/>
  </r>
  <r>
    <x v="239"/>
    <s v="Israel"/>
    <s v="IL0003900136"/>
    <s v="Annual"/>
    <x v="62"/>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x v="1"/>
    <s v="None"/>
    <x v="0"/>
    <m/>
    <s v="No"/>
  </r>
  <r>
    <x v="239"/>
    <s v="Israel"/>
    <s v="IL0003900136"/>
    <s v="Annual"/>
    <x v="62"/>
    <s v="Management"/>
    <s v="G"/>
    <s v="Yes"/>
    <s v="B1"/>
    <s v="If you are an Interest Holder as defined in Section 1 of the Securities Law, 1968, vote FOR.  Otherwise, vote against."/>
    <x v="1"/>
    <s v="None"/>
    <x v="0"/>
    <m/>
    <s v="No"/>
  </r>
  <r>
    <x v="239"/>
    <s v="Israel"/>
    <s v="IL0003900136"/>
    <s v="Annual"/>
    <x v="62"/>
    <s v="Management"/>
    <s v="G"/>
    <s v="Yes"/>
    <s v="B2"/>
    <s v="If you are a Senior Officer as defined in Section 37(D) of the Securities Law, 1968, vote FOR. Otherwise, vote against."/>
    <x v="1"/>
    <s v="None"/>
    <x v="0"/>
    <m/>
    <s v="No"/>
  </r>
  <r>
    <x v="239"/>
    <s v="Israel"/>
    <s v="IL0003900136"/>
    <s v="Annual"/>
    <x v="62"/>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x v="1"/>
    <s v="None"/>
    <x v="1"/>
    <m/>
    <s v="No"/>
  </r>
  <r>
    <x v="240"/>
    <s v="China"/>
    <s v="CNE100000F20"/>
    <s v="Extraordinary Shareholders"/>
    <x v="62"/>
    <s v="Management"/>
    <s v="G"/>
    <s v="Yes"/>
    <n v="1"/>
    <s v="Approve Amendments to the Articles of Association, Rules of Procedures for Shareholders' General Meetings, Rules of Procedures for Meetings of the Board of Directors, Rules of Procedures for Meetings of the Supervisory Board and Related Transactions"/>
    <x v="0"/>
    <s v="For"/>
    <x v="0"/>
    <s v="Bundled resolution and we have concerns with an underlying amendment."/>
    <s v="Yes"/>
  </r>
  <r>
    <x v="240"/>
    <s v="China"/>
    <s v="CNE100000F20"/>
    <s v="Extraordinary Shareholders"/>
    <x v="62"/>
    <s v="Management"/>
    <s v="G"/>
    <s v="Yes"/>
    <n v="2.0099999999999998"/>
    <s v="Elect Gu Yu as Director"/>
    <x v="0"/>
    <s v="For"/>
    <x v="1"/>
    <m/>
    <s v="No"/>
  </r>
  <r>
    <x v="240"/>
    <s v="China"/>
    <s v="CNE100000F20"/>
    <s v="Extraordinary Shareholders"/>
    <x v="62"/>
    <s v="Management"/>
    <s v="G"/>
    <s v="Yes"/>
    <n v="2.02"/>
    <s v="Elect Jiang Changlu as Director"/>
    <x v="0"/>
    <s v="For"/>
    <x v="1"/>
    <m/>
    <s v="No"/>
  </r>
  <r>
    <x v="241"/>
    <s v="Belgium"/>
    <s v="BE0974256852"/>
    <s v="Annual"/>
    <x v="62"/>
    <s v="Management"/>
    <s v="G"/>
    <s v="No"/>
    <n v="1"/>
    <s v="Receive Directors' and Auditors' Reports (Non-Voting)"/>
    <x v="0"/>
    <s v="Non voting"/>
    <x v="2"/>
    <m/>
    <s v="No"/>
  </r>
  <r>
    <x v="241"/>
    <s v="Belgium"/>
    <s v="BE0974256852"/>
    <s v="Annual"/>
    <x v="62"/>
    <s v="Management"/>
    <s v="G"/>
    <s v="Yes"/>
    <n v="2"/>
    <s v="Approve Remuneration Report"/>
    <x v="3"/>
    <s v="For"/>
    <x v="0"/>
    <s v="Poor pay disclosure."/>
    <s v="Yes"/>
  </r>
  <r>
    <x v="241"/>
    <s v="Belgium"/>
    <s v="BE0974256852"/>
    <s v="Annual"/>
    <x v="62"/>
    <s v="Management"/>
    <s v="G"/>
    <s v="Yes"/>
    <n v="4"/>
    <s v="Approve Dividends of EUR 0.80 Per Share"/>
    <x v="1"/>
    <s v="For"/>
    <x v="1"/>
    <m/>
    <s v="No"/>
  </r>
  <r>
    <x v="241"/>
    <s v="Belgium"/>
    <s v="BE0974256852"/>
    <s v="Annual"/>
    <x v="62"/>
    <s v="Management"/>
    <s v="G"/>
    <s v="Yes"/>
    <n v="5"/>
    <s v="Approve Allocation of Income"/>
    <x v="1"/>
    <s v="For"/>
    <x v="1"/>
    <m/>
    <s v="No"/>
  </r>
  <r>
    <x v="241"/>
    <s v="Belgium"/>
    <s v="BE0974256852"/>
    <s v="Annual"/>
    <x v="62"/>
    <s v="Management"/>
    <s v="G"/>
    <s v="Yes"/>
    <n v="7"/>
    <s v="Approve Discharge of Directors"/>
    <x v="0"/>
    <s v="For"/>
    <x v="1"/>
    <m/>
    <s v="No"/>
  </r>
  <r>
    <x v="241"/>
    <s v="Belgium"/>
    <s v="BE0974256852"/>
    <s v="Annual"/>
    <x v="62"/>
    <s v="Management"/>
    <s v="G"/>
    <s v="Yes"/>
    <n v="8"/>
    <s v="Approve Discharge of Auditors"/>
    <x v="2"/>
    <s v="For"/>
    <x v="1"/>
    <m/>
    <s v="No"/>
  </r>
  <r>
    <x v="241"/>
    <s v="Belgium"/>
    <s v="BE0974256852"/>
    <s v="Annual"/>
    <x v="62"/>
    <s v="Management"/>
    <s v="G"/>
    <s v="No"/>
    <n v="9"/>
    <s v="Transact Other Business"/>
    <x v="1"/>
    <s v="Non voting"/>
    <x v="2"/>
    <m/>
    <s v="No"/>
  </r>
  <r>
    <x v="241"/>
    <s v="Belgium"/>
    <s v="BE0974256852"/>
    <s v="Annual"/>
    <x v="62"/>
    <s v="Management"/>
    <s v="G"/>
    <s v="Yes"/>
    <s v="3.a"/>
    <s v="Adopt Financial Statements"/>
    <x v="1"/>
    <s v="For"/>
    <x v="1"/>
    <m/>
    <s v="No"/>
  </r>
  <r>
    <x v="241"/>
    <s v="Belgium"/>
    <s v="BE0974256852"/>
    <s v="Annual"/>
    <x v="62"/>
    <s v="Management"/>
    <s v="G"/>
    <s v="Yes"/>
    <s v="3.b"/>
    <s v="Accept Consolidated Financial Statements and Statutory Reports"/>
    <x v="3"/>
    <s v="For"/>
    <x v="1"/>
    <m/>
    <s v="No"/>
  </r>
  <r>
    <x v="241"/>
    <s v="Belgium"/>
    <s v="BE0974256852"/>
    <s v="Annual"/>
    <x v="62"/>
    <s v="Management"/>
    <s v="G"/>
    <s v="Yes"/>
    <s v="6.a"/>
    <s v="Reelect 7 Capital BV, Permanently Represented by Chantal de Vrieze, as Director"/>
    <x v="0"/>
    <s v="For"/>
    <x v="1"/>
    <m/>
    <s v="No"/>
  </r>
  <r>
    <x v="241"/>
    <s v="Belgium"/>
    <s v="BE0974256852"/>
    <s v="Annual"/>
    <x v="62"/>
    <s v="Management"/>
    <s v="G"/>
    <s v="No"/>
    <s v="6.b"/>
    <s v="Acknowledge End of Mandate of Dirk JS Van den Berghe BV, Permanently Represented by Dirk Van den Berghe, as Independent Director"/>
    <x v="0"/>
    <s v="Non voting"/>
    <x v="2"/>
    <m/>
    <s v="No"/>
  </r>
  <r>
    <x v="241"/>
    <s v="Belgium"/>
    <s v="BE0974256852"/>
    <s v="Annual"/>
    <x v="62"/>
    <s v="Management"/>
    <s v="G"/>
    <s v="Yes"/>
    <s v="6.c"/>
    <s v="Elect RUDANN BV, Permanently Represented by Rudi Peeters, as Independent Director"/>
    <x v="0"/>
    <s v="For"/>
    <x v="1"/>
    <m/>
    <s v="No"/>
  </r>
  <r>
    <x v="242"/>
    <s v="Japan"/>
    <s v="JP3979200007"/>
    <s v="Annual"/>
    <x v="62"/>
    <s v="Management"/>
    <s v="G"/>
    <s v="Yes"/>
    <n v="1"/>
    <s v="Approve Allocation of Income, with a Final Dividend of JPY 128"/>
    <x v="1"/>
    <s v="For"/>
    <x v="1"/>
    <m/>
    <s v="No"/>
  </r>
  <r>
    <x v="242"/>
    <s v="Japan"/>
    <s v="JP3979200007"/>
    <s v="Annual"/>
    <x v="62"/>
    <s v="Management"/>
    <s v="G"/>
    <s v="Yes"/>
    <n v="2"/>
    <s v="Amend Articles to Allow Virtual Only Shareholder Meetings"/>
    <x v="1"/>
    <s v="For"/>
    <x v="1"/>
    <m/>
    <s v="No"/>
  </r>
  <r>
    <x v="242"/>
    <s v="Japan"/>
    <s v="JP3979200007"/>
    <s v="Annual"/>
    <x v="62"/>
    <s v="Management"/>
    <s v="G"/>
    <s v="Yes"/>
    <n v="3.1"/>
    <s v="Elect Director Kusunose, Haruhiko"/>
    <x v="0"/>
    <s v="For"/>
    <x v="1"/>
    <m/>
    <s v="No"/>
  </r>
  <r>
    <x v="242"/>
    <s v="Japan"/>
    <s v="JP3979200007"/>
    <s v="Annual"/>
    <x v="62"/>
    <s v="Management"/>
    <s v="G"/>
    <s v="Yes"/>
    <n v="3.2"/>
    <s v="Elect Director Okabayashi, Osamu"/>
    <x v="0"/>
    <s v="For"/>
    <x v="0"/>
    <s v="Board lacks diversity."/>
    <s v="Yes"/>
  </r>
  <r>
    <x v="242"/>
    <s v="Japan"/>
    <s v="JP3979200007"/>
    <s v="Annual"/>
    <x v="62"/>
    <s v="Management"/>
    <s v="G"/>
    <s v="Yes"/>
    <n v="3.3"/>
    <s v="Elect Director Moriizumi, Koichi"/>
    <x v="0"/>
    <s v="For"/>
    <x v="1"/>
    <m/>
    <s v="No"/>
  </r>
  <r>
    <x v="242"/>
    <s v="Japan"/>
    <s v="JP3979200007"/>
    <s v="Annual"/>
    <x v="62"/>
    <s v="Management"/>
    <s v="G"/>
    <s v="Yes"/>
    <n v="3.4"/>
    <s v="Elect Director Sendoda, Tetsuya"/>
    <x v="0"/>
    <s v="For"/>
    <x v="1"/>
    <m/>
    <s v="No"/>
  </r>
  <r>
    <x v="242"/>
    <s v="Japan"/>
    <s v="JP3979200007"/>
    <s v="Annual"/>
    <x v="62"/>
    <s v="Management"/>
    <s v="G"/>
    <s v="Yes"/>
    <n v="3.5"/>
    <s v="Elect Director Misawa, Yutaro"/>
    <x v="0"/>
    <s v="For"/>
    <x v="1"/>
    <m/>
    <s v="No"/>
  </r>
  <r>
    <x v="242"/>
    <s v="Japan"/>
    <s v="JP3979200007"/>
    <s v="Annual"/>
    <x v="62"/>
    <s v="Management"/>
    <s v="G"/>
    <s v="Yes"/>
    <n v="3.6"/>
    <s v="Elect Director Tajima, Atsushi"/>
    <x v="0"/>
    <s v="For"/>
    <x v="1"/>
    <m/>
    <s v="No"/>
  </r>
  <r>
    <x v="242"/>
    <s v="Japan"/>
    <s v="JP3979200007"/>
    <s v="Annual"/>
    <x v="62"/>
    <s v="Management"/>
    <s v="G"/>
    <s v="Yes"/>
    <n v="3.7"/>
    <s v="Elect Director Mihara, Koji"/>
    <x v="0"/>
    <s v="For"/>
    <x v="1"/>
    <m/>
    <s v="No"/>
  </r>
  <r>
    <x v="242"/>
    <s v="Japan"/>
    <s v="JP3979200007"/>
    <s v="Annual"/>
    <x v="62"/>
    <s v="Management"/>
    <s v="G"/>
    <s v="Yes"/>
    <n v="3.8"/>
    <s v="Elect Director Kamide, Kunio"/>
    <x v="0"/>
    <s v="For"/>
    <x v="1"/>
    <m/>
    <s v="No"/>
  </r>
  <r>
    <x v="242"/>
    <s v="Japan"/>
    <s v="JP3979200007"/>
    <s v="Annual"/>
    <x v="62"/>
    <s v="Management"/>
    <s v="G"/>
    <s v="Yes"/>
    <n v="3.9"/>
    <s v="Elect Director Iwata, Yoshiko"/>
    <x v="0"/>
    <s v="For"/>
    <x v="1"/>
    <m/>
    <s v="No"/>
  </r>
  <r>
    <x v="242"/>
    <s v="Japan"/>
    <s v="JP3979200007"/>
    <s v="Annual"/>
    <x v="62"/>
    <s v="Management"/>
    <s v="G"/>
    <s v="Yes"/>
    <n v="4"/>
    <s v="Approve Annual Bonus"/>
    <x v="1"/>
    <s v="For"/>
    <x v="1"/>
    <m/>
    <s v="No"/>
  </r>
  <r>
    <x v="242"/>
    <s v="Japan"/>
    <s v="JP3979200007"/>
    <s v="Annual"/>
    <x v="62"/>
    <s v="Management"/>
    <s v="G"/>
    <s v="Yes"/>
    <n v="5"/>
    <s v="Approve Restricted Stock Plan"/>
    <x v="1"/>
    <s v="For"/>
    <x v="0"/>
    <s v="Lacks performance conditions."/>
    <s v="Yes"/>
  </r>
  <r>
    <x v="243"/>
    <s v="Luxembourg"/>
    <s v="LU0501835309"/>
    <s v="Annual"/>
    <x v="62"/>
    <s v="Management"/>
    <s v="G"/>
    <s v="Yes"/>
    <n v="1"/>
    <s v="Accept Financial Statements and Statutory Reports"/>
    <x v="3"/>
    <s v="For"/>
    <x v="1"/>
    <m/>
    <s v="No"/>
  </r>
  <r>
    <x v="243"/>
    <s v="Luxembourg"/>
    <s v="LU0501835309"/>
    <s v="Annual"/>
    <x v="62"/>
    <s v="Management"/>
    <s v="G"/>
    <s v="Yes"/>
    <n v="2"/>
    <s v="Approve Final Dividend"/>
    <x v="1"/>
    <s v="For"/>
    <x v="1"/>
    <m/>
    <s v="No"/>
  </r>
  <r>
    <x v="243"/>
    <s v="Luxembourg"/>
    <s v="LU0501835309"/>
    <s v="Annual"/>
    <x v="62"/>
    <s v="Management"/>
    <s v="G"/>
    <s v="Yes"/>
    <n v="3"/>
    <s v="Elect Sean Harrington as Director"/>
    <x v="0"/>
    <s v="For"/>
    <x v="1"/>
    <m/>
    <s v="No"/>
  </r>
  <r>
    <x v="243"/>
    <s v="Luxembourg"/>
    <s v="LU0501835309"/>
    <s v="Annual"/>
    <x v="62"/>
    <s v="Management"/>
    <s v="G"/>
    <s v="Yes"/>
    <n v="4"/>
    <s v="Elect Thomas Levilion as Director"/>
    <x v="0"/>
    <s v="For"/>
    <x v="0"/>
    <s v="Non-independent and Audit Committee lacks sufficient independence. Non-independent candidate and historic concerns over Board independence."/>
    <s v="Yes"/>
  </r>
  <r>
    <x v="243"/>
    <s v="Luxembourg"/>
    <s v="LU0501835309"/>
    <s v="Annual"/>
    <x v="62"/>
    <s v="Management"/>
    <s v="G"/>
    <s v="Yes"/>
    <n v="5"/>
    <s v="Elect Christele Hiss Holliger as Director"/>
    <x v="0"/>
    <s v="For"/>
    <x v="1"/>
    <m/>
    <s v="No"/>
  </r>
  <r>
    <x v="243"/>
    <s v="Luxembourg"/>
    <s v="LU0501835309"/>
    <s v="Annual"/>
    <x v="62"/>
    <s v="Management"/>
    <s v="G"/>
    <s v="Yes"/>
    <n v="6"/>
    <s v="Elect Charles Mark Broadley as Director"/>
    <x v="0"/>
    <s v="For"/>
    <x v="0"/>
    <s v="Chair of Audit Committee is non-independent. Non-independent and Audit Committee lacks sufficient independence. Non-independent candidate and historic concerns over Board independence."/>
    <s v="Yes"/>
  </r>
  <r>
    <x v="243"/>
    <s v="Luxembourg"/>
    <s v="LU0501835309"/>
    <s v="Annual"/>
    <x v="62"/>
    <s v="Management"/>
    <s v="G"/>
    <s v="Yes"/>
    <n v="7"/>
    <s v="Elect Jackson Chik Sum Ng as Director"/>
    <x v="0"/>
    <s v="For"/>
    <x v="0"/>
    <s v="Board not sufficiently independent. Non-independent and Audit Committee lacks sufficient independence. Lack of gender diversity. Non-independent candidate and historic concerns over Board independence."/>
    <s v="Yes"/>
  </r>
  <r>
    <x v="243"/>
    <s v="Luxembourg"/>
    <s v="LU0501835309"/>
    <s v="Annual"/>
    <x v="62"/>
    <s v="Management"/>
    <s v="G"/>
    <s v="Yes"/>
    <n v="8"/>
    <s v="Elect Laurent Marteau as Director"/>
    <x v="0"/>
    <s v="For"/>
    <x v="1"/>
    <m/>
    <s v="No"/>
  </r>
  <r>
    <x v="243"/>
    <s v="Luxembourg"/>
    <s v="LU0501835309"/>
    <s v="Annual"/>
    <x v="62"/>
    <s v="Management"/>
    <s v="G"/>
    <s v="Yes"/>
    <n v="10"/>
    <s v="Approve PricewaterhouseCoopers as Statutory Auditor"/>
    <x v="2"/>
    <s v="For"/>
    <x v="1"/>
    <m/>
    <s v="No"/>
  </r>
  <r>
    <x v="243"/>
    <s v="Luxembourg"/>
    <s v="LU0501835309"/>
    <s v="Annual"/>
    <x v="62"/>
    <s v="Management"/>
    <s v="G"/>
    <s v="Yes"/>
    <n v="11"/>
    <s v="Approve PricewaterhouseCoopers as External Auditor"/>
    <x v="2"/>
    <s v="For"/>
    <x v="1"/>
    <m/>
    <s v="No"/>
  </r>
  <r>
    <x v="243"/>
    <s v="Luxembourg"/>
    <s v="LU0501835309"/>
    <s v="Annual"/>
    <x v="62"/>
    <s v="Management"/>
    <s v="G"/>
    <s v="Yes"/>
    <n v="12"/>
    <s v="Authorize Board to Fix Remuneration of Directors"/>
    <x v="0"/>
    <s v="For"/>
    <x v="1"/>
    <m/>
    <s v="No"/>
  </r>
  <r>
    <x v="243"/>
    <s v="Luxembourg"/>
    <s v="LU0501835309"/>
    <s v="Annual"/>
    <x v="62"/>
    <s v="Management"/>
    <s v="G"/>
    <s v="Yes"/>
    <n v="13"/>
    <s v="Approve Discharge of Directors"/>
    <x v="0"/>
    <s v="For"/>
    <x v="1"/>
    <m/>
    <s v="No"/>
  </r>
  <r>
    <x v="243"/>
    <s v="Luxembourg"/>
    <s v="LU0501835309"/>
    <s v="Annual"/>
    <x v="62"/>
    <s v="Management"/>
    <s v="G"/>
    <s v="Yes"/>
    <n v="14"/>
    <s v="Approve Discharge of Statutory Auditor"/>
    <x v="2"/>
    <s v="For"/>
    <x v="1"/>
    <m/>
    <s v="No"/>
  </r>
  <r>
    <x v="243"/>
    <s v="Luxembourg"/>
    <s v="LU0501835309"/>
    <s v="Annual"/>
    <x v="62"/>
    <s v="Management"/>
    <s v="G"/>
    <s v="Yes"/>
    <n v="15"/>
    <s v="Approve PricewaterhouseCoopers' Remuneration as Statutory Auditor"/>
    <x v="2"/>
    <s v="For"/>
    <x v="1"/>
    <m/>
    <s v="No"/>
  </r>
  <r>
    <x v="243"/>
    <s v="Luxembourg"/>
    <s v="LU0501835309"/>
    <s v="Annual"/>
    <x v="62"/>
    <s v="Management"/>
    <s v="G"/>
    <s v="Yes"/>
    <s v="9A"/>
    <s v="Approve Issuance of Equity or Equity-Linked Securities without Preemptive Rights"/>
    <x v="1"/>
    <s v="For"/>
    <x v="0"/>
    <s v="Share issuances without pre-emption rights exceeding 10% of issued share capital are deemed overly dilutive."/>
    <s v="Yes"/>
  </r>
  <r>
    <x v="243"/>
    <s v="Luxembourg"/>
    <s v="LU0501835309"/>
    <s v="Annual"/>
    <x v="62"/>
    <s v="Management"/>
    <s v="G"/>
    <s v="Yes"/>
    <s v="9B"/>
    <s v="Authorize Repurchase of Issued Share Capital"/>
    <x v="1"/>
    <s v="For"/>
    <x v="1"/>
    <m/>
    <s v="No"/>
  </r>
  <r>
    <x v="243"/>
    <s v="Luxembourg"/>
    <s v="LU0501835309"/>
    <s v="Annual"/>
    <x v="62"/>
    <s v="Management"/>
    <s v="G"/>
    <s v="Yes"/>
    <s v="9C"/>
    <s v="Authorize Reissuance of Repurchased Shares"/>
    <x v="1"/>
    <s v="For"/>
    <x v="1"/>
    <m/>
    <s v="No"/>
  </r>
  <r>
    <x v="244"/>
    <s v="Japan"/>
    <s v="JP3639650005"/>
    <s v="Annual"/>
    <x v="62"/>
    <s v="Management"/>
    <s v="G"/>
    <s v="Yes"/>
    <n v="1"/>
    <s v="Approve Allocation of Income, with a Final Dividend of JPY 16"/>
    <x v="1"/>
    <s v="For"/>
    <x v="1"/>
    <m/>
    <s v="No"/>
  </r>
  <r>
    <x v="244"/>
    <s v="Japan"/>
    <s v="JP3639650005"/>
    <s v="Annual"/>
    <x v="62"/>
    <s v="Management"/>
    <s v="G"/>
    <s v="Yes"/>
    <n v="2.1"/>
    <s v="Elect Director Yoshida, Naoki"/>
    <x v="0"/>
    <s v="For"/>
    <x v="0"/>
    <s v="Board lacks diversity."/>
    <s v="Yes"/>
  </r>
  <r>
    <x v="244"/>
    <s v="Japan"/>
    <s v="JP3639650005"/>
    <s v="Annual"/>
    <x v="62"/>
    <s v="Management"/>
    <s v="G"/>
    <s v="Yes"/>
    <n v="2.2000000000000002"/>
    <s v="Elect Director Sekiguchi, Kenji"/>
    <x v="0"/>
    <s v="For"/>
    <x v="1"/>
    <m/>
    <s v="No"/>
  </r>
  <r>
    <x v="244"/>
    <s v="Japan"/>
    <s v="JP3639650005"/>
    <s v="Annual"/>
    <x v="62"/>
    <s v="Management"/>
    <s v="G"/>
    <s v="Yes"/>
    <n v="2.2999999999999998"/>
    <s v="Elect Director Matsumoto, Kazuhiro"/>
    <x v="0"/>
    <s v="For"/>
    <x v="1"/>
    <m/>
    <s v="No"/>
  </r>
  <r>
    <x v="244"/>
    <s v="Japan"/>
    <s v="JP3639650005"/>
    <s v="Annual"/>
    <x v="62"/>
    <s v="Management"/>
    <s v="G"/>
    <s v="Yes"/>
    <n v="2.4"/>
    <s v="Elect Director Moriya, Hideki"/>
    <x v="0"/>
    <s v="For"/>
    <x v="1"/>
    <m/>
    <s v="No"/>
  </r>
  <r>
    <x v="244"/>
    <s v="Japan"/>
    <s v="JP3639650005"/>
    <s v="Annual"/>
    <x v="62"/>
    <s v="Management"/>
    <s v="G"/>
    <s v="Yes"/>
    <n v="2.5"/>
    <s v="Elect Director Ishii, Yuji"/>
    <x v="0"/>
    <s v="For"/>
    <x v="1"/>
    <m/>
    <s v="No"/>
  </r>
  <r>
    <x v="244"/>
    <s v="Japan"/>
    <s v="JP3639650005"/>
    <s v="Annual"/>
    <x v="62"/>
    <s v="Management"/>
    <s v="G"/>
    <s v="Yes"/>
    <n v="2.6"/>
    <s v="Elect Director Ninomiya, Hitomi"/>
    <x v="0"/>
    <s v="For"/>
    <x v="1"/>
    <m/>
    <s v="No"/>
  </r>
  <r>
    <x v="244"/>
    <s v="Japan"/>
    <s v="JP3639650005"/>
    <s v="Annual"/>
    <x v="62"/>
    <s v="Management"/>
    <s v="G"/>
    <s v="Yes"/>
    <n v="2.7"/>
    <s v="Elect Director Kubo, Isao"/>
    <x v="0"/>
    <s v="For"/>
    <x v="1"/>
    <m/>
    <s v="No"/>
  </r>
  <r>
    <x v="244"/>
    <s v="Japan"/>
    <s v="JP3639650005"/>
    <s v="Annual"/>
    <x v="62"/>
    <s v="Management"/>
    <s v="G"/>
    <s v="Yes"/>
    <n v="2.8"/>
    <s v="Elect Director Yasuda, Takao"/>
    <x v="0"/>
    <s v="For"/>
    <x v="1"/>
    <m/>
    <s v="No"/>
  </r>
  <r>
    <x v="244"/>
    <s v="Japan"/>
    <s v="JP3639650005"/>
    <s v="Annual"/>
    <x v="62"/>
    <s v="Management"/>
    <s v="G"/>
    <s v="Yes"/>
    <n v="3"/>
    <s v="Elect Director and Audit Committee Member Nishitani, Jumpei"/>
    <x v="0"/>
    <s v="For"/>
    <x v="1"/>
    <m/>
    <s v="No"/>
  </r>
  <r>
    <x v="245"/>
    <s v="India"/>
    <s v="INE114A01011"/>
    <s v="Annual"/>
    <x v="62"/>
    <s v="Management"/>
    <s v="G"/>
    <s v="Yes"/>
    <n v="1"/>
    <s v="Accept Financial Statements and Statutory Reports"/>
    <x v="3"/>
    <s v="For"/>
    <x v="0"/>
    <s v="Accuracy or reliability of the financial statements are of concern."/>
    <s v="Yes"/>
  </r>
  <r>
    <x v="245"/>
    <s v="India"/>
    <s v="INE114A01011"/>
    <s v="Annual"/>
    <x v="62"/>
    <s v="Management"/>
    <s v="G"/>
    <s v="Yes"/>
    <n v="2"/>
    <s v="Reelect Anirban Dasgupta as Director"/>
    <x v="0"/>
    <s v="For"/>
    <x v="0"/>
    <s v="We are not supportive of Executives on the Audit Committee."/>
    <s v="Yes"/>
  </r>
  <r>
    <x v="245"/>
    <s v="India"/>
    <s v="INE114A01011"/>
    <s v="Annual"/>
    <x v="62"/>
    <s v="Management"/>
    <s v="G"/>
    <s v="Yes"/>
    <n v="3"/>
    <s v="Reelect Vejendla Srinivasa Chakravarthy as Director"/>
    <x v="0"/>
    <s v="For"/>
    <x v="1"/>
    <m/>
    <s v="No"/>
  </r>
  <r>
    <x v="245"/>
    <s v="India"/>
    <s v="INE114A01011"/>
    <s v="Annual"/>
    <x v="62"/>
    <s v="Management"/>
    <s v="G"/>
    <s v="Yes"/>
    <n v="4"/>
    <s v="Authorize Board to Fix Remuneration of Auditors"/>
    <x v="2"/>
    <s v="For"/>
    <x v="1"/>
    <m/>
    <s v="No"/>
  </r>
  <r>
    <x v="245"/>
    <s v="India"/>
    <s v="INE114A01011"/>
    <s v="Annual"/>
    <x v="62"/>
    <s v="Management"/>
    <s v="G"/>
    <s v="Yes"/>
    <n v="5"/>
    <s v="Confirm Interim Dividend and Declare Final Dividend"/>
    <x v="1"/>
    <s v="For"/>
    <x v="1"/>
    <m/>
    <s v="No"/>
  </r>
  <r>
    <x v="245"/>
    <s v="India"/>
    <s v="INE114A01011"/>
    <s v="Annual"/>
    <x v="62"/>
    <s v="Management"/>
    <s v="G"/>
    <s v="Yes"/>
    <n v="6"/>
    <s v="Approve Issuance of Non-Convertible Bonds/Debentures on Private Placement Basis and Approve Pledging of Assets for Debt"/>
    <x v="1"/>
    <s v="For"/>
    <x v="1"/>
    <m/>
    <s v="No"/>
  </r>
  <r>
    <x v="245"/>
    <s v="India"/>
    <s v="INE114A01011"/>
    <s v="Annual"/>
    <x v="62"/>
    <s v="Management"/>
    <s v="G"/>
    <s v="Yes"/>
    <n v="7"/>
    <s v="Approve Material Related Party Transactions with NTPC-SAIL Power Company Limited"/>
    <x v="1"/>
    <s v="For"/>
    <x v="1"/>
    <m/>
    <s v="No"/>
  </r>
  <r>
    <x v="245"/>
    <s v="India"/>
    <s v="INE114A01011"/>
    <s v="Annual"/>
    <x v="62"/>
    <s v="Management"/>
    <s v="G"/>
    <s v="Yes"/>
    <n v="8"/>
    <s v="Approve Material Related Party Transactions with Bokaro Power Supply Company Private Limited"/>
    <x v="1"/>
    <s v="For"/>
    <x v="1"/>
    <m/>
    <s v="No"/>
  </r>
  <r>
    <x v="245"/>
    <s v="India"/>
    <s v="INE114A01011"/>
    <s v="Annual"/>
    <x v="62"/>
    <s v="Management"/>
    <s v="G"/>
    <s v="Yes"/>
    <n v="9"/>
    <s v="Approve Material Related Party Transactions with Minas De Banga Limitada (Mozambique)"/>
    <x v="1"/>
    <s v="For"/>
    <x v="1"/>
    <m/>
    <s v="No"/>
  </r>
  <r>
    <x v="245"/>
    <s v="India"/>
    <s v="INE114A01011"/>
    <s v="Annual"/>
    <x v="62"/>
    <s v="Management"/>
    <s v="G"/>
    <s v="Yes"/>
    <n v="10"/>
    <s v="Approve Remuneration of Cost Auditors"/>
    <x v="2"/>
    <s v="For"/>
    <x v="1"/>
    <m/>
    <s v="No"/>
  </r>
  <r>
    <x v="246"/>
    <s v="Cayman Islands"/>
    <s v="KYG017191142"/>
    <s v="Annual"/>
    <x v="63"/>
    <s v="Management"/>
    <s v="G"/>
    <s v="Yes"/>
    <n v="1.1000000000000001"/>
    <s v="Elect Director Eddie Yongming Wu"/>
    <x v="0"/>
    <s v="For"/>
    <x v="1"/>
    <m/>
    <s v="No"/>
  </r>
  <r>
    <x v="246"/>
    <s v="Cayman Islands"/>
    <s v="KYG017191142"/>
    <s v="Annual"/>
    <x v="63"/>
    <s v="Management"/>
    <s v="G"/>
    <s v="Yes"/>
    <n v="1.2"/>
    <s v="Elect Director Maggie Wei Wu"/>
    <x v="0"/>
    <s v="For"/>
    <x v="1"/>
    <m/>
    <s v="No"/>
  </r>
  <r>
    <x v="246"/>
    <s v="Cayman Islands"/>
    <s v="KYG017191142"/>
    <s v="Annual"/>
    <x v="63"/>
    <s v="Management"/>
    <s v="G"/>
    <s v="Yes"/>
    <n v="1.3"/>
    <s v="Elect Director Kabir Misra"/>
    <x v="0"/>
    <s v="For"/>
    <x v="1"/>
    <m/>
    <s v="No"/>
  </r>
  <r>
    <x v="246"/>
    <s v="Cayman Islands"/>
    <s v="KYG017191142"/>
    <s v="Annual"/>
    <x v="63"/>
    <s v="Management"/>
    <s v="G"/>
    <s v="Yes"/>
    <n v="2"/>
    <s v="Ratify PricewaterhouseCoopers Zhong Tian LLP and PricewaterhouseCoopers as the U.S. and Hong Kong Auditors of the Company"/>
    <x v="2"/>
    <s v="For"/>
    <x v="1"/>
    <m/>
    <s v="No"/>
  </r>
  <r>
    <x v="247"/>
    <s v="United Kingdom"/>
    <s v="GB0002374006"/>
    <s v="Annual"/>
    <x v="63"/>
    <s v="Management"/>
    <s v="G"/>
    <s v="Yes"/>
    <n v="1"/>
    <s v="Accept Financial Statements and Statutory Reports"/>
    <x v="3"/>
    <s v="For"/>
    <x v="1"/>
    <m/>
    <s v="No"/>
  </r>
  <r>
    <x v="247"/>
    <s v="United Kingdom"/>
    <s v="GB0002374006"/>
    <s v="Annual"/>
    <x v="63"/>
    <s v="Management"/>
    <s v="G"/>
    <s v="Yes"/>
    <n v="2"/>
    <s v="Approve Remuneration Report"/>
    <x v="3"/>
    <s v="For"/>
    <x v="1"/>
    <m/>
    <s v="No"/>
  </r>
  <r>
    <x v="247"/>
    <s v="United Kingdom"/>
    <s v="GB0002374006"/>
    <s v="Annual"/>
    <x v="63"/>
    <s v="Management"/>
    <s v="G"/>
    <s v="Yes"/>
    <n v="3"/>
    <s v="Approve Remuneration Policy"/>
    <x v="4"/>
    <s v="For"/>
    <x v="1"/>
    <m/>
    <s v="No"/>
  </r>
  <r>
    <x v="247"/>
    <s v="United Kingdom"/>
    <s v="GB0002374006"/>
    <s v="Annual"/>
    <x v="63"/>
    <s v="Management"/>
    <s v="G"/>
    <s v="Yes"/>
    <n v="4"/>
    <s v="Approve Long Term Incentive Plan"/>
    <x v="1"/>
    <s v="For"/>
    <x v="1"/>
    <m/>
    <s v="No"/>
  </r>
  <r>
    <x v="247"/>
    <s v="United Kingdom"/>
    <s v="GB0002374006"/>
    <s v="Annual"/>
    <x v="63"/>
    <s v="Management"/>
    <s v="G"/>
    <s v="Yes"/>
    <n v="5"/>
    <s v="Approve Final Dividend"/>
    <x v="1"/>
    <s v="For"/>
    <x v="1"/>
    <m/>
    <s v="No"/>
  </r>
  <r>
    <x v="247"/>
    <s v="United Kingdom"/>
    <s v="GB0002374006"/>
    <s v="Annual"/>
    <x v="63"/>
    <s v="Management"/>
    <s v="G"/>
    <s v="Yes"/>
    <n v="6"/>
    <s v="Elect Debra Crew as Director"/>
    <x v="0"/>
    <s v="For"/>
    <x v="1"/>
    <m/>
    <s v="No"/>
  </r>
  <r>
    <x v="247"/>
    <s v="United Kingdom"/>
    <s v="GB0002374006"/>
    <s v="Annual"/>
    <x v="63"/>
    <s v="Management"/>
    <s v="G"/>
    <s v="Yes"/>
    <n v="7"/>
    <s v="Re-elect Javier Ferran as Director"/>
    <x v="0"/>
    <s v="For"/>
    <x v="1"/>
    <m/>
    <s v="No"/>
  </r>
  <r>
    <x v="247"/>
    <s v="United Kingdom"/>
    <s v="GB0002374006"/>
    <s v="Annual"/>
    <x v="63"/>
    <s v="Management"/>
    <s v="G"/>
    <s v="Yes"/>
    <n v="8"/>
    <s v="Re-elect Lavanya Chandrashekar as Director"/>
    <x v="0"/>
    <s v="For"/>
    <x v="1"/>
    <m/>
    <s v="No"/>
  </r>
  <r>
    <x v="247"/>
    <s v="United Kingdom"/>
    <s v="GB0002374006"/>
    <s v="Annual"/>
    <x v="63"/>
    <s v="Management"/>
    <s v="G"/>
    <s v="Yes"/>
    <n v="9"/>
    <s v="Re-elect Susan Kilsby as Director"/>
    <x v="0"/>
    <s v="For"/>
    <x v="1"/>
    <m/>
    <s v="No"/>
  </r>
  <r>
    <x v="247"/>
    <s v="United Kingdom"/>
    <s v="GB0002374006"/>
    <s v="Annual"/>
    <x v="63"/>
    <s v="Management"/>
    <s v="G"/>
    <s v="Yes"/>
    <n v="10"/>
    <s v="Re-elect Melissa Bethell as Director"/>
    <x v="0"/>
    <s v="For"/>
    <x v="1"/>
    <m/>
    <s v="No"/>
  </r>
  <r>
    <x v="247"/>
    <s v="United Kingdom"/>
    <s v="GB0002374006"/>
    <s v="Annual"/>
    <x v="63"/>
    <s v="Management"/>
    <s v="G"/>
    <s v="Yes"/>
    <n v="11"/>
    <s v="Re-elect Karen Blackett as Director"/>
    <x v="0"/>
    <s v="For"/>
    <x v="1"/>
    <m/>
    <s v="No"/>
  </r>
  <r>
    <x v="247"/>
    <s v="United Kingdom"/>
    <s v="GB0002374006"/>
    <s v="Annual"/>
    <x v="63"/>
    <s v="Management"/>
    <s v="G"/>
    <s v="Yes"/>
    <n v="12"/>
    <s v="Re-elect Valerie Chapoulaud-Floquet as Director"/>
    <x v="0"/>
    <s v="For"/>
    <x v="1"/>
    <m/>
    <s v="No"/>
  </r>
  <r>
    <x v="247"/>
    <s v="United Kingdom"/>
    <s v="GB0002374006"/>
    <s v="Annual"/>
    <x v="63"/>
    <s v="Management"/>
    <s v="G"/>
    <s v="Yes"/>
    <n v="13"/>
    <s v="Re-elect Sir John Manzoni as Director"/>
    <x v="0"/>
    <s v="For"/>
    <x v="1"/>
    <m/>
    <s v="No"/>
  </r>
  <r>
    <x v="247"/>
    <s v="United Kingdom"/>
    <s v="GB0002374006"/>
    <s v="Annual"/>
    <x v="63"/>
    <s v="Management"/>
    <s v="G"/>
    <s v="Yes"/>
    <n v="14"/>
    <s v="Re-elect Alan Stewart as Director"/>
    <x v="0"/>
    <s v="For"/>
    <x v="1"/>
    <m/>
    <s v="No"/>
  </r>
  <r>
    <x v="247"/>
    <s v="United Kingdom"/>
    <s v="GB0002374006"/>
    <s v="Annual"/>
    <x v="63"/>
    <s v="Management"/>
    <s v="G"/>
    <s v="Yes"/>
    <n v="15"/>
    <s v="Re-elect Ireena Vittal as Director"/>
    <x v="0"/>
    <s v="For"/>
    <x v="1"/>
    <m/>
    <s v="No"/>
  </r>
  <r>
    <x v="247"/>
    <s v="United Kingdom"/>
    <s v="GB0002374006"/>
    <s v="Annual"/>
    <x v="63"/>
    <s v="Management"/>
    <s v="G"/>
    <s v="Yes"/>
    <n v="16"/>
    <s v="Reappoint PricewaterhouseCoopers LLP as Auditors"/>
    <x v="2"/>
    <s v="For"/>
    <x v="1"/>
    <m/>
    <s v="No"/>
  </r>
  <r>
    <x v="247"/>
    <s v="United Kingdom"/>
    <s v="GB0002374006"/>
    <s v="Annual"/>
    <x v="63"/>
    <s v="Management"/>
    <s v="G"/>
    <s v="Yes"/>
    <n v="17"/>
    <s v="Authorise the Audit Committee to Fix Remuneration of Auditors"/>
    <x v="2"/>
    <s v="For"/>
    <x v="1"/>
    <m/>
    <s v="No"/>
  </r>
  <r>
    <x v="247"/>
    <s v="United Kingdom"/>
    <s v="GB0002374006"/>
    <s v="Annual"/>
    <x v="63"/>
    <s v="Management"/>
    <s v="S"/>
    <s v="Yes"/>
    <n v="18"/>
    <s v="Authorise UK Political Donations and Expenditure"/>
    <x v="1"/>
    <s v="For"/>
    <x v="1"/>
    <m/>
    <s v="No"/>
  </r>
  <r>
    <x v="247"/>
    <s v="United Kingdom"/>
    <s v="GB0002374006"/>
    <s v="Annual"/>
    <x v="63"/>
    <s v="Management"/>
    <s v="G"/>
    <s v="Yes"/>
    <n v="19"/>
    <s v="Authorise Issue of Equity"/>
    <x v="1"/>
    <s v="For"/>
    <x v="0"/>
    <s v="Share issuances with pre-emption rights exceeding 20% of issued share capital are deemed overly dilutive."/>
    <s v="Yes"/>
  </r>
  <r>
    <x v="247"/>
    <s v="United Kingdom"/>
    <s v="GB0002374006"/>
    <s v="Annual"/>
    <x v="63"/>
    <s v="Management"/>
    <s v="G"/>
    <s v="Yes"/>
    <n v="20"/>
    <s v="Authorise Issue of Equity without Pre-emptive Rights"/>
    <x v="1"/>
    <s v="For"/>
    <x v="1"/>
    <m/>
    <s v="No"/>
  </r>
  <r>
    <x v="247"/>
    <s v="United Kingdom"/>
    <s v="GB0002374006"/>
    <s v="Annual"/>
    <x v="63"/>
    <s v="Management"/>
    <s v="G"/>
    <s v="Yes"/>
    <n v="21"/>
    <s v="Authorise Market Purchase of Ordinary Shares"/>
    <x v="1"/>
    <s v="For"/>
    <x v="1"/>
    <m/>
    <s v="No"/>
  </r>
  <r>
    <x v="247"/>
    <s v="United Kingdom"/>
    <s v="GB0002374006"/>
    <s v="Annual"/>
    <x v="63"/>
    <s v="Management"/>
    <s v="G"/>
    <s v="Yes"/>
    <n v="22"/>
    <s v="Adopt New Articles of Association"/>
    <x v="1"/>
    <s v="For"/>
    <x v="1"/>
    <m/>
    <s v="No"/>
  </r>
  <r>
    <x v="247"/>
    <s v="United Kingdom"/>
    <s v="GB0002374006"/>
    <s v="Annual"/>
    <x v="63"/>
    <s v="Management"/>
    <s v="G"/>
    <s v="Yes"/>
    <n v="23"/>
    <s v="Authorise the Company to Call General Meeting with Two Weeks' Notice"/>
    <x v="1"/>
    <s v="For"/>
    <x v="1"/>
    <m/>
    <s v="No"/>
  </r>
  <r>
    <x v="119"/>
    <s v="India"/>
    <s v="INE271C01023"/>
    <s v="Special"/>
    <x v="63"/>
    <s v="Management"/>
    <s v="G"/>
    <s v="Yes"/>
    <n v="1"/>
    <s v="Approve Appointment and Remuneration of Ashok Kumar Tyagi as Managing Director"/>
    <x v="0"/>
    <s v="For"/>
    <x v="1"/>
    <m/>
    <s v="No"/>
  </r>
  <r>
    <x v="119"/>
    <s v="India"/>
    <s v="INE271C01023"/>
    <s v="Special"/>
    <x v="63"/>
    <s v="Management"/>
    <s v="G"/>
    <s v="Yes"/>
    <n v="2"/>
    <s v="Approve Appointment and Remuneration of Devinder Singh as Managing Director"/>
    <x v="0"/>
    <s v="For"/>
    <x v="1"/>
    <m/>
    <s v="No"/>
  </r>
  <r>
    <x v="119"/>
    <s v="India"/>
    <s v="INE271C01023"/>
    <s v="Special"/>
    <x v="63"/>
    <s v="Management"/>
    <s v="G"/>
    <s v="Yes"/>
    <n v="3"/>
    <s v="Elect Umesh Kumar Chaudhary as Director"/>
    <x v="0"/>
    <s v="For"/>
    <x v="1"/>
    <m/>
    <s v="No"/>
  </r>
  <r>
    <x v="248"/>
    <s v="China"/>
    <s v="CNE000001790"/>
    <s v="Special"/>
    <x v="63"/>
    <s v="Management"/>
    <s v="G"/>
    <s v="Yes"/>
    <n v="1"/>
    <s v="Approve Termination of Management Measures for Long-term Incentive System"/>
    <x v="1"/>
    <s v="For"/>
    <x v="1"/>
    <m/>
    <s v="No"/>
  </r>
  <r>
    <x v="249"/>
    <s v="China"/>
    <s v="CNE000000WL7"/>
    <s v="Special"/>
    <x v="63"/>
    <s v="Management"/>
    <s v="G"/>
    <s v="Yes"/>
    <n v="1"/>
    <s v="Approve Revised Draft and Summary of 2020 Performance Share Incentive Plan"/>
    <x v="1"/>
    <s v="For"/>
    <x v="1"/>
    <m/>
    <s v="No"/>
  </r>
  <r>
    <x v="249"/>
    <s v="China"/>
    <s v="CNE000000WL7"/>
    <s v="Special"/>
    <x v="63"/>
    <s v="Management"/>
    <s v="G"/>
    <s v="Yes"/>
    <n v="2"/>
    <s v="Approve 2020 Performance Share Incentive Plan Implementation Assessment Management Measures (Revised Draft)"/>
    <x v="1"/>
    <s v="For"/>
    <x v="1"/>
    <m/>
    <s v="No"/>
  </r>
  <r>
    <x v="249"/>
    <s v="China"/>
    <s v="CNE000000WL7"/>
    <s v="Special"/>
    <x v="63"/>
    <s v="Management"/>
    <s v="G"/>
    <s v="Yes"/>
    <n v="3"/>
    <s v="Approve Revised Draft and Summary of 2022 Performance Share Incentive Plan"/>
    <x v="1"/>
    <s v="For"/>
    <x v="1"/>
    <m/>
    <s v="No"/>
  </r>
  <r>
    <x v="249"/>
    <s v="China"/>
    <s v="CNE000000WL7"/>
    <s v="Special"/>
    <x v="63"/>
    <s v="Management"/>
    <s v="G"/>
    <s v="Yes"/>
    <n v="4"/>
    <s v="Approve 2022 Performance Share Incentive Plan Implementation Assessment Management Measures (Revised Draft)"/>
    <x v="1"/>
    <s v="For"/>
    <x v="1"/>
    <m/>
    <s v="No"/>
  </r>
  <r>
    <x v="250"/>
    <s v="Netherlands"/>
    <s v="NL0000303709"/>
    <s v="Extraordinary Shareholders"/>
    <x v="64"/>
    <s v="Management"/>
    <s v="G"/>
    <s v="No"/>
    <n v="1"/>
    <s v="Open Meeting"/>
    <x v="1"/>
    <s v="Non voting"/>
    <x v="2"/>
    <m/>
    <s v="No"/>
  </r>
  <r>
    <x v="250"/>
    <s v="Netherlands"/>
    <s v="NL0000303709"/>
    <s v="Extraordinary Shareholders"/>
    <x v="64"/>
    <s v="Management"/>
    <s v="G"/>
    <s v="Yes"/>
    <n v="2.1"/>
    <s v="Approve Cross-Border Conversion and Amend Articles of Association"/>
    <x v="1"/>
    <s v="For"/>
    <x v="1"/>
    <m/>
    <s v="No"/>
  </r>
  <r>
    <x v="250"/>
    <s v="Netherlands"/>
    <s v="NL0000303709"/>
    <s v="Extraordinary Shareholders"/>
    <x v="64"/>
    <s v="Management"/>
    <s v="G"/>
    <s v="Yes"/>
    <n v="3.1"/>
    <s v="Elect William Connelly as Non-Executive Director"/>
    <x v="0"/>
    <s v="For"/>
    <x v="1"/>
    <m/>
    <s v="No"/>
  </r>
  <r>
    <x v="250"/>
    <s v="Netherlands"/>
    <s v="NL0000303709"/>
    <s v="Extraordinary Shareholders"/>
    <x v="64"/>
    <s v="Management"/>
    <s v="G"/>
    <s v="Yes"/>
    <n v="3.2"/>
    <s v="Elect Mark Ellman as Non-Executive Director"/>
    <x v="0"/>
    <s v="For"/>
    <x v="1"/>
    <m/>
    <s v="No"/>
  </r>
  <r>
    <x v="250"/>
    <s v="Netherlands"/>
    <s v="NL0000303709"/>
    <s v="Extraordinary Shareholders"/>
    <x v="64"/>
    <s v="Management"/>
    <s v="G"/>
    <s v="Yes"/>
    <n v="3.3"/>
    <s v="Elect Karen Fawcett as Non-Executive Director"/>
    <x v="0"/>
    <s v="For"/>
    <x v="1"/>
    <m/>
    <s v="No"/>
  </r>
  <r>
    <x v="250"/>
    <s v="Netherlands"/>
    <s v="NL0000303709"/>
    <s v="Extraordinary Shareholders"/>
    <x v="64"/>
    <s v="Management"/>
    <s v="G"/>
    <s v="Yes"/>
    <n v="3.4"/>
    <s v="Elect Jack McGarry as Non-Executive Director"/>
    <x v="0"/>
    <s v="For"/>
    <x v="1"/>
    <m/>
    <s v="No"/>
  </r>
  <r>
    <x v="250"/>
    <s v="Netherlands"/>
    <s v="NL0000303709"/>
    <s v="Extraordinary Shareholders"/>
    <x v="64"/>
    <s v="Management"/>
    <s v="G"/>
    <s v="Yes"/>
    <n v="3.5"/>
    <s v="Elect Caroline Ramsay as Non-Executive Director"/>
    <x v="0"/>
    <s v="For"/>
    <x v="1"/>
    <m/>
    <s v="No"/>
  </r>
  <r>
    <x v="250"/>
    <s v="Netherlands"/>
    <s v="NL0000303709"/>
    <s v="Extraordinary Shareholders"/>
    <x v="64"/>
    <s v="Management"/>
    <s v="G"/>
    <s v="Yes"/>
    <n v="3.6"/>
    <s v="Elect Thomas Wellauer as Non-Executive Director"/>
    <x v="0"/>
    <s v="For"/>
    <x v="1"/>
    <m/>
    <s v="No"/>
  </r>
  <r>
    <x v="250"/>
    <s v="Netherlands"/>
    <s v="NL0000303709"/>
    <s v="Extraordinary Shareholders"/>
    <x v="64"/>
    <s v="Management"/>
    <s v="G"/>
    <s v="Yes"/>
    <n v="3.7"/>
    <s v="Elect Corien Wortmann-Kool as Non-Executive Director"/>
    <x v="0"/>
    <s v="For"/>
    <x v="1"/>
    <m/>
    <s v="No"/>
  </r>
  <r>
    <x v="250"/>
    <s v="Netherlands"/>
    <s v="NL0000303709"/>
    <s v="Extraordinary Shareholders"/>
    <x v="64"/>
    <s v="Management"/>
    <s v="G"/>
    <s v="Yes"/>
    <n v="3.8"/>
    <s v="Elect Dona Young as Non-Executive Director"/>
    <x v="0"/>
    <s v="For"/>
    <x v="1"/>
    <m/>
    <s v="No"/>
  </r>
  <r>
    <x v="250"/>
    <s v="Netherlands"/>
    <s v="NL0000303709"/>
    <s v="Extraordinary Shareholders"/>
    <x v="64"/>
    <s v="Management"/>
    <s v="G"/>
    <s v="Yes"/>
    <n v="3.9"/>
    <s v="Elect Lard Friese as Executive Director"/>
    <x v="0"/>
    <s v="For"/>
    <x v="1"/>
    <m/>
    <s v="No"/>
  </r>
  <r>
    <x v="250"/>
    <s v="Netherlands"/>
    <s v="NL0000303709"/>
    <s v="Extraordinary Shareholders"/>
    <x v="64"/>
    <s v="Management"/>
    <s v="G"/>
    <s v="Yes"/>
    <n v="4.0999999999999996"/>
    <s v="Ratify PricewaterhouseCoopers Societe Cooperative, Incorporated as Independent Auditor of Aegon S.A."/>
    <x v="2"/>
    <s v="For"/>
    <x v="1"/>
    <m/>
    <s v="No"/>
  </r>
  <r>
    <x v="250"/>
    <s v="Netherlands"/>
    <s v="NL0000303709"/>
    <s v="Extraordinary Shareholders"/>
    <x v="64"/>
    <s v="Management"/>
    <s v="G"/>
    <s v="Yes"/>
    <n v="4.2"/>
    <s v="Ratify PricewaterhouseCoopers Accountants N.V as Independent Auditor of Aegon Ltd. for the Financial Year 2023"/>
    <x v="2"/>
    <s v="For"/>
    <x v="1"/>
    <m/>
    <s v="No"/>
  </r>
  <r>
    <x v="250"/>
    <s v="Netherlands"/>
    <s v="NL0000303709"/>
    <s v="Extraordinary Shareholders"/>
    <x v="64"/>
    <s v="Management"/>
    <s v="G"/>
    <s v="Yes"/>
    <n v="4.3"/>
    <s v="Ratify Ernst &amp; Young Accountants LLP as Independent Auditor of Aegon Ltd. for the Financial Year 2024"/>
    <x v="2"/>
    <s v="For"/>
    <x v="1"/>
    <m/>
    <s v="No"/>
  </r>
  <r>
    <x v="250"/>
    <s v="Netherlands"/>
    <s v="NL0000303709"/>
    <s v="Extraordinary Shareholders"/>
    <x v="64"/>
    <s v="Management"/>
    <s v="G"/>
    <s v="No"/>
    <n v="5"/>
    <s v="Other Business (Non-Voting)"/>
    <x v="1"/>
    <s v="Non voting"/>
    <x v="2"/>
    <m/>
    <s v="No"/>
  </r>
  <r>
    <x v="250"/>
    <s v="Netherlands"/>
    <s v="NL0000303709"/>
    <s v="Extraordinary Shareholders"/>
    <x v="64"/>
    <s v="Management"/>
    <s v="G"/>
    <s v="No"/>
    <n v="6"/>
    <s v="Close Meeting"/>
    <x v="1"/>
    <s v="Non voting"/>
    <x v="2"/>
    <m/>
    <s v="No"/>
  </r>
  <r>
    <x v="250"/>
    <s v="Netherlands"/>
    <s v="NL0000303709"/>
    <s v="Extraordinary Shareholders"/>
    <x v="65"/>
    <s v="Management"/>
    <s v="G"/>
    <s v="No"/>
    <n v="1"/>
    <s v="Open Meeting"/>
    <x v="1"/>
    <s v="Non voting"/>
    <x v="2"/>
    <m/>
    <s v="No"/>
  </r>
  <r>
    <x v="250"/>
    <s v="Netherlands"/>
    <s v="NL0000303709"/>
    <s v="Extraordinary Shareholders"/>
    <x v="65"/>
    <s v="Management"/>
    <s v="G"/>
    <s v="Yes"/>
    <n v="2"/>
    <s v="Change Jurisdiction, Nationality and Transfer Registered Office of the Company from Grand Duchy of Luxembourg to Bermuda, Change Company Name from Aegon S.A to Aegon Ltd. and Approve Memorandum of Continuance of the Company"/>
    <x v="1"/>
    <s v="For"/>
    <x v="1"/>
    <m/>
    <s v="No"/>
  </r>
  <r>
    <x v="250"/>
    <s v="Netherlands"/>
    <s v="NL0000303709"/>
    <s v="Extraordinary Shareholders"/>
    <x v="65"/>
    <s v="Management"/>
    <s v="G"/>
    <s v="No"/>
    <n v="3"/>
    <s v="Other Business (Non-Voting)"/>
    <x v="1"/>
    <s v="Non voting"/>
    <x v="2"/>
    <m/>
    <s v="No"/>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07">
  <r>
    <x v="0"/>
    <s v="Israel"/>
    <s v="IL0010823792"/>
    <s v="Annual"/>
    <d v="2023-07-03T00:00:00"/>
    <s v="Management"/>
    <s v="G"/>
    <s v="Yes"/>
    <n v="1.1000000000000001"/>
    <s v="Elect Amir Elstein as Director"/>
    <s v="Election of Directors"/>
    <s v="For"/>
    <x v="0"/>
    <s v="Non-independent Chair on majority non-independent Board. Non-independent candidate and historic concerns over Board independence."/>
    <s v="Yes"/>
  </r>
  <r>
    <x v="0"/>
    <s v="Israel"/>
    <s v="IL0010823792"/>
    <s v="Annual"/>
    <d v="2023-07-03T00:00:00"/>
    <s v="Management"/>
    <s v="G"/>
    <s v="Yes"/>
    <n v="1.2"/>
    <s v="Elect Russell Ellwanger as Director"/>
    <s v="Election of Directors"/>
    <s v="For"/>
    <x v="1"/>
    <m/>
    <s v="No"/>
  </r>
  <r>
    <x v="0"/>
    <s v="Israel"/>
    <s v="IL0010823792"/>
    <s v="Annual"/>
    <d v="2023-07-03T00:00:00"/>
    <s v="Management"/>
    <s v="G"/>
    <s v="Yes"/>
    <n v="1.3"/>
    <s v="Elect Kalman Kaufman as Director"/>
    <s v="Election of Directors"/>
    <s v="For"/>
    <x v="0"/>
    <s v="Board not sufficiently independent. Non-independent candidate and historic concerns over Board independence."/>
    <s v="Yes"/>
  </r>
  <r>
    <x v="0"/>
    <s v="Israel"/>
    <s v="IL0010823792"/>
    <s v="Annual"/>
    <d v="2023-07-03T00:00:00"/>
    <s v="Management"/>
    <s v="G"/>
    <s v="Yes"/>
    <n v="1.4"/>
    <s v="Elect Dana Gross as Director"/>
    <s v="Election of Directors"/>
    <s v="For"/>
    <x v="0"/>
    <s v="Non-independent and the Remuneration Committee lacks sufficient independence. Non-independent candidate and historic concerns over Board independence."/>
    <s v="Yes"/>
  </r>
  <r>
    <x v="0"/>
    <s v="Israel"/>
    <s v="IL0010823792"/>
    <s v="Annual"/>
    <d v="2023-07-03T00:00:00"/>
    <s v="Management"/>
    <s v="G"/>
    <s v="Yes"/>
    <n v="1.5"/>
    <s v="Elect Ilan Flato as Director"/>
    <s v="Election of Directors"/>
    <s v="For"/>
    <x v="0"/>
    <s v="Non-independent and the Remuneration Committee lacks sufficient independence. Non-independent candidate and historic concerns over Board independence."/>
    <s v="Yes"/>
  </r>
  <r>
    <x v="0"/>
    <s v="Israel"/>
    <s v="IL0010823792"/>
    <s v="Annual"/>
    <d v="2023-07-03T00:00:00"/>
    <s v="Management"/>
    <s v="G"/>
    <s v="Yes"/>
    <n v="1.6"/>
    <s v="Elect Yoav Chelouche as Director"/>
    <s v="Election of Directors"/>
    <s v="For"/>
    <x v="1"/>
    <m/>
    <s v="No"/>
  </r>
  <r>
    <x v="0"/>
    <s v="Israel"/>
    <s v="IL0010823792"/>
    <s v="Annual"/>
    <d v="2023-07-03T00:00:00"/>
    <s v="Management"/>
    <s v="G"/>
    <s v="Yes"/>
    <n v="1.7"/>
    <s v="Elect Iris Avner as Director"/>
    <s v="Election of Directors"/>
    <s v="For"/>
    <x v="1"/>
    <m/>
    <s v="No"/>
  </r>
  <r>
    <x v="0"/>
    <s v="Israel"/>
    <s v="IL0010823792"/>
    <s v="Annual"/>
    <d v="2023-07-03T00:00:00"/>
    <s v="Management"/>
    <s v="G"/>
    <s v="Yes"/>
    <n v="1.8"/>
    <s v="Elect Michal Vakrat Wolkin as Director"/>
    <s v="Election of Directors"/>
    <s v="For"/>
    <x v="1"/>
    <m/>
    <s v="No"/>
  </r>
  <r>
    <x v="0"/>
    <s v="Israel"/>
    <s v="IL0010823792"/>
    <s v="Annual"/>
    <d v="2023-07-03T00:00:00"/>
    <s v="Management"/>
    <s v="G"/>
    <s v="Yes"/>
    <n v="1.9"/>
    <s v="Elect Avi Hasson as Director"/>
    <s v="Election of Directors"/>
    <s v="For"/>
    <x v="1"/>
    <m/>
    <s v="No"/>
  </r>
  <r>
    <x v="0"/>
    <s v="Israel"/>
    <s v="IL0010823792"/>
    <s v="Annual"/>
    <d v="2023-07-03T00:00:00"/>
    <s v="Management"/>
    <s v="G"/>
    <s v="Yes"/>
    <n v="2"/>
    <s v="Elect Amir Elstein as Chairman and Approve His Terms of Compensation (Subject to approval of his election as Director under Proposal 1)"/>
    <s v="Election of Directors"/>
    <s v="For"/>
    <x v="1"/>
    <m/>
    <s v="No"/>
  </r>
  <r>
    <x v="0"/>
    <s v="Israel"/>
    <s v="IL0010823792"/>
    <s v="Annual"/>
    <d v="2023-07-03T00:00:00"/>
    <s v="Management"/>
    <s v="G"/>
    <s v="Yes"/>
    <n v="3"/>
    <s v="Approve Compensation Policy for the Directors and Officers of the Company"/>
    <s v="Election of Directors"/>
    <s v="For"/>
    <x v="1"/>
    <m/>
    <s v="No"/>
  </r>
  <r>
    <x v="0"/>
    <s v="Israel"/>
    <s v="IL0010823792"/>
    <s v="Annual"/>
    <d v="2023-07-03T00:00:00"/>
    <s v="Management"/>
    <s v="G"/>
    <s v="Yes"/>
    <n v="4"/>
    <s v="Approve Amended Compensation of Russell Ellwanger, CEO"/>
    <s v="Other"/>
    <s v="For"/>
    <x v="1"/>
    <m/>
    <s v="No"/>
  </r>
  <r>
    <x v="0"/>
    <s v="Israel"/>
    <s v="IL0010823792"/>
    <s v="Annual"/>
    <d v="2023-07-03T00:00:00"/>
    <s v="Management"/>
    <s v="G"/>
    <s v="Yes"/>
    <n v="5"/>
    <s v="Approve Grant of Equity to Russell Ellwanger, CEO"/>
    <s v="Other"/>
    <s v="For"/>
    <x v="1"/>
    <m/>
    <s v="No"/>
  </r>
  <r>
    <x v="0"/>
    <s v="Israel"/>
    <s v="IL0010823792"/>
    <s v="Annual"/>
    <d v="2023-07-03T00:00:00"/>
    <s v="Management"/>
    <s v="G"/>
    <s v="Yes"/>
    <n v="6"/>
    <s v="Approve Grant of Equity to Each Member of the Board (Excluding Amir Elstein and Russell Ellwanger) Subject to Approval of Each Such Director's Election"/>
    <s v="Election of Directors"/>
    <s v="For"/>
    <x v="1"/>
    <m/>
    <s v="No"/>
  </r>
  <r>
    <x v="0"/>
    <s v="Israel"/>
    <s v="IL0010823792"/>
    <s v="Annual"/>
    <d v="2023-07-03T00:00:00"/>
    <s v="Management"/>
    <s v="G"/>
    <s v="Yes"/>
    <n v="7"/>
    <s v="Appoint Brightman Almagor Zohar &amp; Co. as Auditors and Authorize Board to Fix Their Remuneration"/>
    <s v="Auditors"/>
    <s v="For"/>
    <x v="1"/>
    <m/>
    <s v="No"/>
  </r>
  <r>
    <x v="0"/>
    <s v="Israel"/>
    <s v="IL0010823792"/>
    <s v="Annual"/>
    <d v="2023-07-03T00:00:00"/>
    <s v="Management"/>
    <s v="G"/>
    <s v="No"/>
    <n v="8"/>
    <s v="Discuss Financial Statements and the Report of the Board"/>
    <s v="Reports"/>
    <s v="Non voting"/>
    <x v="2"/>
    <m/>
    <s v="No"/>
  </r>
  <r>
    <x v="0"/>
    <s v="Israel"/>
    <s v="IL0010823792"/>
    <s v="Annual"/>
    <d v="2023-07-03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1"/>
    <s v="China"/>
    <s v="CNE0000010T1"/>
    <s v="Special"/>
    <d v="2023-07-03T00:00:00"/>
    <s v="Management"/>
    <s v="G"/>
    <s v="Yes"/>
    <n v="1"/>
    <s v="Approve Provision of Guarantee for Manufacturer Credit Line Application"/>
    <s v="Other"/>
    <s v="For"/>
    <x v="1"/>
    <m/>
    <s v="No"/>
  </r>
  <r>
    <x v="1"/>
    <s v="China"/>
    <s v="CNE0000010T1"/>
    <s v="Special"/>
    <d v="2023-07-03T00:00:00"/>
    <s v="Management"/>
    <s v="G"/>
    <s v="Yes"/>
    <n v="2"/>
    <s v="Approve Provision of Guarantee for Bank Comprehensive Credit Line Application"/>
    <s v="Other"/>
    <s v="For"/>
    <x v="1"/>
    <m/>
    <s v="No"/>
  </r>
  <r>
    <x v="2"/>
    <s v="Israel"/>
    <s v="IL0010958358"/>
    <s v="Annual/Special"/>
    <d v="2023-07-04T00:00:00"/>
    <s v="Management"/>
    <s v="G"/>
    <s v="No"/>
    <n v="1"/>
    <s v="Discuss Financial Statements and the Report of the Board"/>
    <s v="Reports"/>
    <s v="Non voting"/>
    <x v="2"/>
    <m/>
    <s v="No"/>
  </r>
  <r>
    <x v="2"/>
    <s v="Israel"/>
    <s v="IL0010958358"/>
    <s v="Annual/Special"/>
    <d v="2023-07-04T00:00:00"/>
    <s v="Management"/>
    <s v="G"/>
    <s v="Yes"/>
    <n v="2"/>
    <s v="Reappoint Somekh-Chaikin as Auditors and Authorize Board to Fix Their Remuneration"/>
    <s v="Auditors"/>
    <s v="For"/>
    <x v="0"/>
    <s v="Ratio of non-audit fees to audit fees unexplained."/>
    <s v="Yes"/>
  </r>
  <r>
    <x v="2"/>
    <s v="Israel"/>
    <s v="IL0010958358"/>
    <s v="Annual/Special"/>
    <d v="2023-07-04T00:00:00"/>
    <s v="Management"/>
    <s v="G"/>
    <s v="Yes"/>
    <n v="3"/>
    <s v="Reelect Haim Tsuff as Director"/>
    <s v="Election of Directors"/>
    <s v="For"/>
    <x v="1"/>
    <m/>
    <s v="No"/>
  </r>
  <r>
    <x v="2"/>
    <s v="Israel"/>
    <s v="IL0010958358"/>
    <s v="Annual/Special"/>
    <d v="2023-07-04T00:00:00"/>
    <s v="Management"/>
    <s v="G"/>
    <s v="Yes"/>
    <n v="4"/>
    <s v="Reelect Boaz Mordechai Simmons as Director"/>
    <s v="Election of Directors"/>
    <s v="For"/>
    <x v="1"/>
    <m/>
    <s v="No"/>
  </r>
  <r>
    <x v="2"/>
    <s v="Israel"/>
    <s v="IL0010958358"/>
    <s v="Annual/Special"/>
    <d v="2023-07-04T00:00:00"/>
    <s v="Management"/>
    <s v="G"/>
    <s v="Yes"/>
    <n v="5"/>
    <s v="Reelect Yaron Afek as Director and Approve His Remuneration"/>
    <s v="Election of Directors"/>
    <s v="For"/>
    <x v="1"/>
    <m/>
    <s v="No"/>
  </r>
  <r>
    <x v="2"/>
    <s v="Israel"/>
    <s v="IL0010958358"/>
    <s v="Annual/Special"/>
    <d v="2023-07-04T00:00:00"/>
    <s v="Management"/>
    <s v="G"/>
    <s v="Yes"/>
    <n v="6"/>
    <s v="Issue Liability Insurance Policy to Directors/Officers Who Are Not Controllers and Its Extension"/>
    <s v="Election of Directors"/>
    <s v="For"/>
    <x v="1"/>
    <m/>
    <s v="No"/>
  </r>
  <r>
    <x v="2"/>
    <s v="Israel"/>
    <s v="IL0010958358"/>
    <s v="Annual/Special"/>
    <d v="2023-07-04T00:00:00"/>
    <s v="Management"/>
    <s v="G"/>
    <s v="Yes"/>
    <n v="7"/>
    <s v="Issue Liability Insurance Policy to Haim Tsuff, Controller (Indirectly) and Its Extension"/>
    <s v="Other"/>
    <s v="For"/>
    <x v="1"/>
    <m/>
    <s v="No"/>
  </r>
  <r>
    <x v="2"/>
    <s v="Israel"/>
    <s v="IL0010958358"/>
    <s v="Annual/Special"/>
    <d v="2023-07-04T00:00:00"/>
    <s v="Management"/>
    <s v="G"/>
    <s v="Yes"/>
    <n v="8"/>
    <s v="Issue Indemnification Agreement to Haim Tsuff, Controller (Indirectly)"/>
    <s v="Other"/>
    <s v="For"/>
    <x v="1"/>
    <m/>
    <s v="No"/>
  </r>
  <r>
    <x v="2"/>
    <s v="Israel"/>
    <s v="IL0010958358"/>
    <s v="Annual/Special"/>
    <d v="2023-07-04T00:00:00"/>
    <s v="Management"/>
    <s v="G"/>
    <s v="Yes"/>
    <n v="9"/>
    <s v="Issue Exemption Agreement to Haim Tsuff, Controller (Indirectly)"/>
    <s v="Other"/>
    <s v="For"/>
    <x v="1"/>
    <m/>
    <s v="No"/>
  </r>
  <r>
    <x v="2"/>
    <s v="Israel"/>
    <s v="IL0010958358"/>
    <s v="Annual/Special"/>
    <d v="2023-07-04T00:00:00"/>
    <s v="Management"/>
    <s v="G"/>
    <s v="Yes"/>
    <n v="10"/>
    <s v="Approve Updated Compensation Policy for the Directors and Officers of the Company"/>
    <s v="Election of Directors"/>
    <s v="For"/>
    <x v="0"/>
    <s v="Majority of awards vest without reference to performance conditions."/>
    <s v="Yes"/>
  </r>
  <r>
    <x v="2"/>
    <s v="Israel"/>
    <s v="IL0010958358"/>
    <s v="Annual/Special"/>
    <d v="2023-07-04T00:00:00"/>
    <s v="Management"/>
    <s v="G"/>
    <s v="Yes"/>
    <n v="11"/>
    <s v="Approve Employment Terms of Yair Pines, Joint CEO"/>
    <s v="Other"/>
    <s v="For"/>
    <x v="0"/>
    <s v="Majority of awards vest without reference to performance conditions."/>
    <s v="Yes"/>
  </r>
  <r>
    <x v="2"/>
    <s v="Israel"/>
    <s v="IL0010958358"/>
    <s v="Annual/Special"/>
    <d v="2023-07-04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2"/>
    <s v="Israel"/>
    <s v="IL0010958358"/>
    <s v="Annual/Special"/>
    <d v="2023-07-04T00:00:00"/>
    <s v="Management"/>
    <s v="G"/>
    <s v="Yes"/>
    <s v="B1"/>
    <s v="If you are an Interest Holder as defined in Section 1 of the Securities Law, 1968, vote FOR.  Otherwise, vote against."/>
    <s v="Other"/>
    <s v="None"/>
    <x v="0"/>
    <m/>
    <s v="No"/>
  </r>
  <r>
    <x v="2"/>
    <s v="Israel"/>
    <s v="IL0010958358"/>
    <s v="Annual/Special"/>
    <d v="2023-07-04T00:00:00"/>
    <s v="Management"/>
    <s v="G"/>
    <s v="Yes"/>
    <s v="B2"/>
    <s v="If you are a Senior Officer as defined in Section 37(D) of the Securities Law, 1968, vote FOR. Otherwise, vote against."/>
    <s v="Other"/>
    <s v="None"/>
    <x v="0"/>
    <m/>
    <s v="No"/>
  </r>
  <r>
    <x v="2"/>
    <s v="Israel"/>
    <s v="IL0010958358"/>
    <s v="Annual/Special"/>
    <d v="2023-07-04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3"/>
    <s v="China"/>
    <s v="CNE1000003K3"/>
    <s v="Extraordinary Shareholders"/>
    <d v="2023-07-04T00:00:00"/>
    <s v="Management"/>
    <s v="G"/>
    <s v="Yes"/>
    <n v="1"/>
    <s v="Approve Ernst &amp; Young Hua Ming LLP as Domestic Financial Auditor and Internal Control Auditor and Ernst &amp; Young as Overseas Financial Auditor and Authorize Board to Fix Their Remuneration and Enter into Service Agreements with Them"/>
    <s v="Auditors"/>
    <s v="For"/>
    <x v="1"/>
    <m/>
    <s v="No"/>
  </r>
  <r>
    <x v="4"/>
    <s v="United Kingdom"/>
    <s v="GB0031274896"/>
    <s v="Annual"/>
    <d v="2023-07-04T00:00:00"/>
    <s v="Management"/>
    <s v="G"/>
    <s v="Yes"/>
    <n v="1"/>
    <s v="Accept Financial Statements and Statutory Reports"/>
    <s v="Reports"/>
    <s v="For"/>
    <x v="1"/>
    <m/>
    <s v="No"/>
  </r>
  <r>
    <x v="4"/>
    <s v="United Kingdom"/>
    <s v="GB0031274896"/>
    <s v="Annual"/>
    <d v="2023-07-04T00:00:00"/>
    <s v="Management"/>
    <s v="G"/>
    <s v="Yes"/>
    <n v="2"/>
    <s v="Approve Remuneration Report"/>
    <s v="Reports"/>
    <s v="For"/>
    <x v="1"/>
    <m/>
    <s v="No"/>
  </r>
  <r>
    <x v="4"/>
    <s v="United Kingdom"/>
    <s v="GB0031274896"/>
    <s v="Annual"/>
    <d v="2023-07-04T00:00:00"/>
    <s v="Management"/>
    <s v="G"/>
    <s v="Yes"/>
    <n v="3"/>
    <s v="Approve Remuneration Policy"/>
    <s v="Incentives and Remuneration"/>
    <s v="For"/>
    <x v="1"/>
    <m/>
    <s v="No"/>
  </r>
  <r>
    <x v="4"/>
    <s v="United Kingdom"/>
    <s v="GB0031274896"/>
    <s v="Annual"/>
    <d v="2023-07-04T00:00:00"/>
    <s v="Management"/>
    <s v="G"/>
    <s v="Yes"/>
    <n v="4"/>
    <s v="Re-elect Archie Norman as Director"/>
    <s v="Election of Directors"/>
    <s v="For"/>
    <x v="1"/>
    <m/>
    <s v="No"/>
  </r>
  <r>
    <x v="4"/>
    <s v="United Kingdom"/>
    <s v="GB0031274896"/>
    <s v="Annual"/>
    <d v="2023-07-04T00:00:00"/>
    <s v="Management"/>
    <s v="G"/>
    <s v="Yes"/>
    <n v="5"/>
    <s v="Re-elect Stuart Machin as Director"/>
    <s v="Election of Directors"/>
    <s v="For"/>
    <x v="1"/>
    <m/>
    <s v="No"/>
  </r>
  <r>
    <x v="4"/>
    <s v="United Kingdom"/>
    <s v="GB0031274896"/>
    <s v="Annual"/>
    <d v="2023-07-04T00:00:00"/>
    <s v="Management"/>
    <s v="G"/>
    <s v="Yes"/>
    <n v="6"/>
    <s v="Re-elect Katie Bickerstaffe as Director"/>
    <s v="Election of Directors"/>
    <s v="For"/>
    <x v="1"/>
    <m/>
    <s v="No"/>
  </r>
  <r>
    <x v="4"/>
    <s v="United Kingdom"/>
    <s v="GB0031274896"/>
    <s v="Annual"/>
    <d v="2023-07-04T00:00:00"/>
    <s v="Management"/>
    <s v="G"/>
    <s v="Yes"/>
    <n v="7"/>
    <s v="Re-elect Evelyn Bourke as Director"/>
    <s v="Election of Directors"/>
    <s v="For"/>
    <x v="1"/>
    <m/>
    <s v="No"/>
  </r>
  <r>
    <x v="4"/>
    <s v="United Kingdom"/>
    <s v="GB0031274896"/>
    <s v="Annual"/>
    <d v="2023-07-04T00:00:00"/>
    <s v="Management"/>
    <s v="G"/>
    <s v="Yes"/>
    <n v="8"/>
    <s v="Re-elect Fiona Dawson as Director"/>
    <s v="Election of Directors"/>
    <s v="For"/>
    <x v="1"/>
    <m/>
    <s v="No"/>
  </r>
  <r>
    <x v="4"/>
    <s v="United Kingdom"/>
    <s v="GB0031274896"/>
    <s v="Annual"/>
    <d v="2023-07-04T00:00:00"/>
    <s v="Management"/>
    <s v="G"/>
    <s v="Yes"/>
    <n v="9"/>
    <s v="Re-elect Andrew Fisher as Director"/>
    <s v="Election of Directors"/>
    <s v="For"/>
    <x v="1"/>
    <m/>
    <s v="No"/>
  </r>
  <r>
    <x v="4"/>
    <s v="United Kingdom"/>
    <s v="GB0031274896"/>
    <s v="Annual"/>
    <d v="2023-07-04T00:00:00"/>
    <s v="Management"/>
    <s v="G"/>
    <s v="Yes"/>
    <n v="10"/>
    <s v="Re-elect Tamara Ingram as Director"/>
    <s v="Election of Directors"/>
    <s v="For"/>
    <x v="1"/>
    <m/>
    <s v="No"/>
  </r>
  <r>
    <x v="4"/>
    <s v="United Kingdom"/>
    <s v="GB0031274896"/>
    <s v="Annual"/>
    <d v="2023-07-04T00:00:00"/>
    <s v="Management"/>
    <s v="G"/>
    <s v="Yes"/>
    <n v="11"/>
    <s v="Re-elect Justin King as Director"/>
    <s v="Election of Directors"/>
    <s v="For"/>
    <x v="1"/>
    <m/>
    <s v="No"/>
  </r>
  <r>
    <x v="4"/>
    <s v="United Kingdom"/>
    <s v="GB0031274896"/>
    <s v="Annual"/>
    <d v="2023-07-04T00:00:00"/>
    <s v="Management"/>
    <s v="G"/>
    <s v="Yes"/>
    <n v="12"/>
    <s v="Re-elect Sapna Sood as Director"/>
    <s v="Election of Directors"/>
    <s v="For"/>
    <x v="1"/>
    <m/>
    <s v="No"/>
  </r>
  <r>
    <x v="4"/>
    <s v="United Kingdom"/>
    <s v="GB0031274896"/>
    <s v="Annual"/>
    <d v="2023-07-04T00:00:00"/>
    <s v="Management"/>
    <s v="G"/>
    <s v="Yes"/>
    <n v="13"/>
    <s v="Elect Ronan Dunne as Director"/>
    <s v="Election of Directors"/>
    <s v="For"/>
    <x v="1"/>
    <m/>
    <s v="No"/>
  </r>
  <r>
    <x v="4"/>
    <s v="United Kingdom"/>
    <s v="GB0031274896"/>
    <s v="Annual"/>
    <d v="2023-07-04T00:00:00"/>
    <s v="Management"/>
    <s v="G"/>
    <s v="Yes"/>
    <n v="14"/>
    <s v="Elect Cheryl Potter as Director"/>
    <s v="Election of Directors"/>
    <s v="For"/>
    <x v="1"/>
    <m/>
    <s v="No"/>
  </r>
  <r>
    <x v="4"/>
    <s v="United Kingdom"/>
    <s v="GB0031274896"/>
    <s v="Annual"/>
    <d v="2023-07-04T00:00:00"/>
    <s v="Management"/>
    <s v="G"/>
    <s v="Yes"/>
    <n v="15"/>
    <s v="Reappoint Deloitte LLP as Auditors"/>
    <s v="Auditors"/>
    <s v="For"/>
    <x v="1"/>
    <m/>
    <s v="No"/>
  </r>
  <r>
    <x v="4"/>
    <s v="United Kingdom"/>
    <s v="GB0031274896"/>
    <s v="Annual"/>
    <d v="2023-07-04T00:00:00"/>
    <s v="Management"/>
    <s v="G"/>
    <s v="Yes"/>
    <n v="16"/>
    <s v="Authorise the Audit &amp; Risk Committee to Fix Remuneration of Auditors"/>
    <s v="Auditors"/>
    <s v="For"/>
    <x v="1"/>
    <m/>
    <s v="No"/>
  </r>
  <r>
    <x v="4"/>
    <s v="United Kingdom"/>
    <s v="GB0031274896"/>
    <s v="Annual"/>
    <d v="2023-07-04T00:00:00"/>
    <s v="Management"/>
    <s v="S"/>
    <s v="Yes"/>
    <n v="17"/>
    <s v="Authorise UK Political Donations and Expenditure"/>
    <s v="Other"/>
    <s v="For"/>
    <x v="1"/>
    <m/>
    <s v="No"/>
  </r>
  <r>
    <x v="4"/>
    <s v="United Kingdom"/>
    <s v="GB0031274896"/>
    <s v="Annual"/>
    <d v="2023-07-04T00:00:00"/>
    <s v="Management"/>
    <s v="G"/>
    <s v="Yes"/>
    <n v="18"/>
    <s v="Authorise Issue of Equity"/>
    <s v="Other"/>
    <s v="For"/>
    <x v="0"/>
    <s v="Share issuances with pre-emption rights exceeding 20% of issued share capital are deemed overly dilutive."/>
    <s v="Yes"/>
  </r>
  <r>
    <x v="4"/>
    <s v="United Kingdom"/>
    <s v="GB0031274896"/>
    <s v="Annual"/>
    <d v="2023-07-04T00:00:00"/>
    <s v="Management"/>
    <s v="G"/>
    <s v="Yes"/>
    <n v="19"/>
    <s v="Authorise Issue of Equity without Pre-emptive Rights"/>
    <s v="Other"/>
    <s v="For"/>
    <x v="0"/>
    <s v="Share issuances without pre-emption rights exceeding 10% of issued share capital are deemed overly dilutive."/>
    <s v="Yes"/>
  </r>
  <r>
    <x v="4"/>
    <s v="United Kingdom"/>
    <s v="GB0031274896"/>
    <s v="Annual"/>
    <d v="2023-07-04T00:00:00"/>
    <s v="Management"/>
    <s v="G"/>
    <s v="Yes"/>
    <n v="20"/>
    <s v="Authorise Issue of Equity without Pre-emptive Rights in Connection with an Acquisition or Other Capital Investment"/>
    <s v="Other"/>
    <s v="For"/>
    <x v="0"/>
    <s v="Share issuances without pre-emption rights exceeding 10% of issued share capital are deemed overly dilutive."/>
    <s v="Yes"/>
  </r>
  <r>
    <x v="4"/>
    <s v="United Kingdom"/>
    <s v="GB0031274896"/>
    <s v="Annual"/>
    <d v="2023-07-04T00:00:00"/>
    <s v="Management"/>
    <s v="G"/>
    <s v="Yes"/>
    <n v="21"/>
    <s v="Authorise Market Purchase of Ordinary Shares"/>
    <s v="Other"/>
    <s v="For"/>
    <x v="1"/>
    <m/>
    <s v="No"/>
  </r>
  <r>
    <x v="4"/>
    <s v="United Kingdom"/>
    <s v="GB0031274896"/>
    <s v="Annual"/>
    <d v="2023-07-04T00:00:00"/>
    <s v="Management"/>
    <s v="G"/>
    <s v="Yes"/>
    <n v="22"/>
    <s v="Authorise the Company to Call General Meeting with Two Weeks' Notice"/>
    <s v="Other"/>
    <s v="For"/>
    <x v="1"/>
    <m/>
    <s v="No"/>
  </r>
  <r>
    <x v="5"/>
    <s v="Israel"/>
    <s v="IL0007670123"/>
    <s v="Annual"/>
    <d v="2023-07-04T00:00:00"/>
    <s v="Management"/>
    <s v="G"/>
    <s v="No"/>
    <n v="1"/>
    <s v="Discuss Financial Statements and the Report of the Board"/>
    <s v="Reports"/>
    <s v="Non voting"/>
    <x v="2"/>
    <m/>
    <s v="No"/>
  </r>
  <r>
    <x v="5"/>
    <s v="Israel"/>
    <s v="IL0007670123"/>
    <s v="Annual"/>
    <d v="2023-07-04T00:00:00"/>
    <s v="Management"/>
    <s v="G"/>
    <s v="Yes"/>
    <n v="2"/>
    <s v="Reappoint Kost Forer Gabbay &amp; Kasierer as Auditors and Authorize Board to Fix Their Remuneration"/>
    <s v="Auditors"/>
    <s v="For"/>
    <x v="1"/>
    <m/>
    <s v="No"/>
  </r>
  <r>
    <x v="5"/>
    <s v="Israel"/>
    <s v="IL0007670123"/>
    <s v="Annual"/>
    <d v="2023-07-04T00:00:00"/>
    <s v="Management"/>
    <s v="G"/>
    <s v="Yes"/>
    <n v="3"/>
    <s v="Elect Stella Amar Cohen as Director"/>
    <s v="Election of Directors"/>
    <s v="For"/>
    <x v="1"/>
    <m/>
    <s v="No"/>
  </r>
  <r>
    <x v="5"/>
    <s v="Israel"/>
    <s v="IL0007670123"/>
    <s v="Annual"/>
    <d v="2023-07-04T00:00:00"/>
    <s v="Management"/>
    <s v="G"/>
    <s v="Yes"/>
    <s v="B1"/>
    <s v="If you are an Interest Holder as defined in Section 1 of the Securities Law, 1968, vote FOR.  Otherwise, vote against."/>
    <s v="Other"/>
    <s v="None"/>
    <x v="0"/>
    <m/>
    <s v="No"/>
  </r>
  <r>
    <x v="5"/>
    <s v="Israel"/>
    <s v="IL0007670123"/>
    <s v="Annual"/>
    <d v="2023-07-04T00:00:00"/>
    <s v="Management"/>
    <s v="G"/>
    <s v="Yes"/>
    <s v="B2"/>
    <s v="If you are a Senior Officer as defined in Section 37(D) of the Securities Law, 1968, vote FOR. Otherwise, vote against."/>
    <s v="Other"/>
    <s v="None"/>
    <x v="0"/>
    <m/>
    <s v="No"/>
  </r>
  <r>
    <x v="5"/>
    <s v="Israel"/>
    <s v="IL0007670123"/>
    <s v="Annual"/>
    <d v="2023-07-04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6"/>
    <s v="South Africa"/>
    <s v="ZAE000043485"/>
    <s v="Special"/>
    <d v="2023-07-05T00:00:00"/>
    <s v="Management"/>
    <s v="G"/>
    <s v="Yes"/>
    <n v="1"/>
    <s v="Approve Remuneration of Non-Executive Directors"/>
    <s v="Election of Directors"/>
    <s v="For"/>
    <x v="1"/>
    <m/>
    <s v="No"/>
  </r>
  <r>
    <x v="7"/>
    <s v="China"/>
    <s v="CNE0000015R4"/>
    <s v="Special"/>
    <d v="2023-07-05T00:00:00"/>
    <s v="Management"/>
    <s v="G"/>
    <s v="Yes"/>
    <n v="1"/>
    <s v="Elect Chen Li as Independent Director"/>
    <s v="Election of Directors"/>
    <s v="For"/>
    <x v="1"/>
    <m/>
    <s v="No"/>
  </r>
  <r>
    <x v="8"/>
    <s v="Israel"/>
    <s v="IL0005850180"/>
    <s v="Annual/Special"/>
    <d v="2023-07-05T00:00:00"/>
    <s v="Management"/>
    <s v="G"/>
    <s v="No"/>
    <n v="1"/>
    <s v="Discuss Financial Statements and the Report of the Board"/>
    <s v="Reports"/>
    <s v="Non voting"/>
    <x v="2"/>
    <m/>
    <s v="No"/>
  </r>
  <r>
    <x v="8"/>
    <s v="Israel"/>
    <s v="IL0005850180"/>
    <s v="Annual/Special"/>
    <d v="2023-07-05T00:00:00"/>
    <s v="Management"/>
    <s v="G"/>
    <s v="Yes"/>
    <n v="2"/>
    <s v="Reappoint Somekh Chaikin (KPMG) as Auditors and Authorize Board to Fix Their Remuneration"/>
    <s v="Auditors"/>
    <s v="For"/>
    <x v="1"/>
    <m/>
    <s v="No"/>
  </r>
  <r>
    <x v="8"/>
    <s v="Israel"/>
    <s v="IL0005850180"/>
    <s v="Annual/Special"/>
    <d v="2023-07-05T00:00:00"/>
    <s v="Management"/>
    <s v="G"/>
    <s v="Yes"/>
    <n v="3.1"/>
    <s v="Reelect Yair Hamburger as Chairman"/>
    <s v="Other"/>
    <s v="For"/>
    <x v="0"/>
    <s v="Lack of gender diversity."/>
    <s v="Yes"/>
  </r>
  <r>
    <x v="8"/>
    <s v="Israel"/>
    <s v="IL0005850180"/>
    <s v="Annual/Special"/>
    <d v="2023-07-05T00:00:00"/>
    <s v="Management"/>
    <s v="G"/>
    <s v="Yes"/>
    <n v="3.2"/>
    <s v="Reelect Ben Hamburger as Vice-Chairman"/>
    <s v="Other"/>
    <s v="For"/>
    <x v="1"/>
    <m/>
    <s v="No"/>
  </r>
  <r>
    <x v="8"/>
    <s v="Israel"/>
    <s v="IL0005850180"/>
    <s v="Annual/Special"/>
    <d v="2023-07-05T00:00:00"/>
    <s v="Management"/>
    <s v="G"/>
    <s v="Yes"/>
    <n v="3.3"/>
    <s v="Reelect Gideon Hamburger as Director"/>
    <s v="Election of Directors"/>
    <s v="For"/>
    <x v="1"/>
    <m/>
    <s v="No"/>
  </r>
  <r>
    <x v="8"/>
    <s v="Israel"/>
    <s v="IL0005850180"/>
    <s v="Annual/Special"/>
    <d v="2023-07-05T00:00:00"/>
    <s v="Management"/>
    <s v="G"/>
    <s v="Yes"/>
    <n v="3.4"/>
    <s v="Reelect Yoav Manor as Director"/>
    <s v="Election of Directors"/>
    <s v="For"/>
    <x v="1"/>
    <m/>
    <s v="No"/>
  </r>
  <r>
    <x v="8"/>
    <s v="Israel"/>
    <s v="IL0005850180"/>
    <s v="Annual/Special"/>
    <d v="2023-07-05T00:00:00"/>
    <s v="Management"/>
    <s v="G"/>
    <s v="Yes"/>
    <n v="3.5"/>
    <s v="Reelect Doron Cohen as Director"/>
    <s v="Election of Directors"/>
    <s v="For"/>
    <x v="1"/>
    <m/>
    <s v="No"/>
  </r>
  <r>
    <x v="8"/>
    <s v="Israel"/>
    <s v="IL0005850180"/>
    <s v="Annual/Special"/>
    <d v="2023-07-05T00:00:00"/>
    <s v="Management"/>
    <s v="G"/>
    <s v="Yes"/>
    <n v="3.6"/>
    <s v="Reelect Joseph Itzhar Ciechanover as Director"/>
    <s v="Election of Directors"/>
    <s v="For"/>
    <x v="1"/>
    <m/>
    <s v="No"/>
  </r>
  <r>
    <x v="8"/>
    <s v="Israel"/>
    <s v="IL0005850180"/>
    <s v="Annual/Special"/>
    <d v="2023-07-05T00:00:00"/>
    <s v="Management"/>
    <s v="G"/>
    <s v="Yes"/>
    <n v="3.7"/>
    <s v="Reelect Eliahu Defes as Director"/>
    <s v="Election of Directors"/>
    <s v="For"/>
    <x v="1"/>
    <m/>
    <s v="No"/>
  </r>
  <r>
    <x v="8"/>
    <s v="Israel"/>
    <s v="IL0005850180"/>
    <s v="Annual/Special"/>
    <d v="2023-07-05T00:00:00"/>
    <s v="Management"/>
    <s v="G"/>
    <s v="Yes"/>
    <n v="4"/>
    <s v="Approve Updated Employment Terms of Idan Tamir, Relative of Controller"/>
    <s v="Other"/>
    <s v="For"/>
    <x v="1"/>
    <m/>
    <s v="No"/>
  </r>
  <r>
    <x v="8"/>
    <s v="Israel"/>
    <s v="IL0005850180"/>
    <s v="Annual/Special"/>
    <d v="2023-07-05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8"/>
    <s v="Israel"/>
    <s v="IL0005850180"/>
    <s v="Annual/Special"/>
    <d v="2023-07-05T00:00:00"/>
    <s v="Management"/>
    <s v="G"/>
    <s v="Yes"/>
    <s v="B1"/>
    <s v="If you are an Interest Holder as defined in Section 1 of the Securities Law, 1968, vote FOR.  Otherwise, vote against."/>
    <s v="Other"/>
    <s v="None"/>
    <x v="0"/>
    <m/>
    <s v="No"/>
  </r>
  <r>
    <x v="8"/>
    <s v="Israel"/>
    <s v="IL0005850180"/>
    <s v="Annual/Special"/>
    <d v="2023-07-05T00:00:00"/>
    <s v="Management"/>
    <s v="G"/>
    <s v="Yes"/>
    <s v="B2"/>
    <s v="If you are a Senior Officer as defined in Section 37(D) of the Securities Law, 1968, vote FOR. Otherwise, vote against."/>
    <s v="Other"/>
    <s v="None"/>
    <x v="0"/>
    <m/>
    <s v="No"/>
  </r>
  <r>
    <x v="8"/>
    <s v="Israel"/>
    <s v="IL0005850180"/>
    <s v="Annual/Special"/>
    <d v="2023-07-05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9"/>
    <s v="Greece"/>
    <s v="GRS282183003"/>
    <s v="Annual"/>
    <d v="2023-07-05T00:00:00"/>
    <s v="Management"/>
    <s v="G"/>
    <s v="Yes"/>
    <n v="1"/>
    <s v="Accept Financial Statements and Statutory Reports"/>
    <s v="Reports"/>
    <s v="For"/>
    <x v="1"/>
    <m/>
    <s v="No"/>
  </r>
  <r>
    <x v="9"/>
    <s v="Greece"/>
    <s v="GRS282183003"/>
    <s v="Annual"/>
    <d v="2023-07-05T00:00:00"/>
    <s v="Management"/>
    <s v="G"/>
    <s v="No"/>
    <n v="2"/>
    <s v="Receive Report of Independent Non-Executive Directors"/>
    <s v="Election of Directors"/>
    <s v="Non voting"/>
    <x v="2"/>
    <m/>
    <s v="No"/>
  </r>
  <r>
    <x v="9"/>
    <s v="Greece"/>
    <s v="GRS282183003"/>
    <s v="Annual"/>
    <d v="2023-07-05T00:00:00"/>
    <s v="Management"/>
    <s v="G"/>
    <s v="No"/>
    <n v="3"/>
    <s v="Receive Audit Committee's Activity Report"/>
    <s v="Reports"/>
    <s v="Non voting"/>
    <x v="2"/>
    <m/>
    <s v="No"/>
  </r>
  <r>
    <x v="9"/>
    <s v="Greece"/>
    <s v="GRS282183003"/>
    <s v="Annual"/>
    <d v="2023-07-05T00:00:00"/>
    <s v="Management"/>
    <s v="G"/>
    <s v="Yes"/>
    <n v="4"/>
    <s v="Approve Allocation of Income and Distribution of Dividends"/>
    <s v="Other"/>
    <s v="For"/>
    <x v="1"/>
    <m/>
    <s v="No"/>
  </r>
  <r>
    <x v="9"/>
    <s v="Greece"/>
    <s v="GRS282183003"/>
    <s v="Annual"/>
    <d v="2023-07-05T00:00:00"/>
    <s v="Management"/>
    <s v="G"/>
    <s v="Yes"/>
    <n v="5"/>
    <s v="Approve Management of Company and Grant Discharge to Auditors"/>
    <s v="Auditors"/>
    <s v="For"/>
    <x v="1"/>
    <m/>
    <s v="No"/>
  </r>
  <r>
    <x v="9"/>
    <s v="Greece"/>
    <s v="GRS282183003"/>
    <s v="Annual"/>
    <d v="2023-07-05T00:00:00"/>
    <s v="Management"/>
    <s v="G"/>
    <s v="Yes"/>
    <n v="6"/>
    <s v="Approve Remuneration of Board Members"/>
    <s v="Incentives and Remuneration"/>
    <s v="For"/>
    <x v="1"/>
    <m/>
    <s v="No"/>
  </r>
  <r>
    <x v="9"/>
    <s v="Greece"/>
    <s v="GRS282183003"/>
    <s v="Annual"/>
    <d v="2023-07-05T00:00:00"/>
    <s v="Management"/>
    <s v="G"/>
    <s v="Yes"/>
    <n v="7"/>
    <s v="Advisory Vote on Remuneration Report"/>
    <s v="Reports"/>
    <s v="For"/>
    <x v="1"/>
    <m/>
    <s v="No"/>
  </r>
  <r>
    <x v="9"/>
    <s v="Greece"/>
    <s v="GRS282183003"/>
    <s v="Annual"/>
    <d v="2023-07-05T00:00:00"/>
    <s v="Management"/>
    <s v="G"/>
    <s v="Yes"/>
    <n v="8"/>
    <s v="Approve Remuneration Policy"/>
    <s v="Incentives and Remuneration"/>
    <s v="For"/>
    <x v="1"/>
    <m/>
    <s v="No"/>
  </r>
  <r>
    <x v="9"/>
    <s v="Greece"/>
    <s v="GRS282183003"/>
    <s v="Annual"/>
    <d v="2023-07-05T00:00:00"/>
    <s v="Management"/>
    <s v="G"/>
    <s v="Yes"/>
    <n v="9.1"/>
    <s v="Elect Apostolos Evangelos Vakakis as Director"/>
    <s v="Election of Directors"/>
    <s v="For"/>
    <x v="0"/>
    <s v="Executive Chair without sufficient counterbalance."/>
    <s v="Yes"/>
  </r>
  <r>
    <x v="9"/>
    <s v="Greece"/>
    <s v="GRS282183003"/>
    <s v="Annual"/>
    <d v="2023-07-05T00:00:00"/>
    <s v="Management"/>
    <s v="G"/>
    <s v="Yes"/>
    <n v="9.1"/>
    <s v="Elect Savvas Kaouras as Independent Director"/>
    <s v="Election of Directors"/>
    <s v="For"/>
    <x v="1"/>
    <m/>
    <s v="No"/>
  </r>
  <r>
    <x v="9"/>
    <s v="Greece"/>
    <s v="GRS282183003"/>
    <s v="Annual"/>
    <d v="2023-07-05T00:00:00"/>
    <s v="Management"/>
    <s v="G"/>
    <s v="Yes"/>
    <n v="9.11"/>
    <s v="Elect Charalampos (Babis) Pandis as Independent Director"/>
    <s v="Election of Directors"/>
    <s v="For"/>
    <x v="1"/>
    <m/>
    <s v="No"/>
  </r>
  <r>
    <x v="9"/>
    <s v="Greece"/>
    <s v="GRS282183003"/>
    <s v="Annual"/>
    <d v="2023-07-05T00:00:00"/>
    <s v="Management"/>
    <s v="G"/>
    <s v="Yes"/>
    <n v="9.1199999999999992"/>
    <s v="Elect Argyro Athanasiou as Independent Director"/>
    <s v="Election of Directors"/>
    <s v="For"/>
    <x v="1"/>
    <m/>
    <s v="No"/>
  </r>
  <r>
    <x v="9"/>
    <s v="Greece"/>
    <s v="GRS282183003"/>
    <s v="Annual"/>
    <d v="2023-07-05T00:00:00"/>
    <s v="Management"/>
    <s v="G"/>
    <s v="Yes"/>
    <n v="9.1300000000000008"/>
    <s v="Elect Efthymia Deli as Independent Director"/>
    <s v="Election of Directors"/>
    <s v="For"/>
    <x v="1"/>
    <m/>
    <s v="No"/>
  </r>
  <r>
    <x v="9"/>
    <s v="Greece"/>
    <s v="GRS282183003"/>
    <s v="Annual"/>
    <d v="2023-07-05T00:00:00"/>
    <s v="Management"/>
    <s v="G"/>
    <s v="Yes"/>
    <n v="9.1999999999999993"/>
    <s v="Elect Konstantina Demiri as Director"/>
    <s v="Election of Directors"/>
    <s v="For"/>
    <x v="1"/>
    <m/>
    <s v="No"/>
  </r>
  <r>
    <x v="9"/>
    <s v="Greece"/>
    <s v="GRS282183003"/>
    <s v="Annual"/>
    <d v="2023-07-05T00:00:00"/>
    <s v="Management"/>
    <s v="G"/>
    <s v="Yes"/>
    <n v="9.3000000000000007"/>
    <s v="Elect Polys Polycarpou as Director"/>
    <s v="Election of Directors"/>
    <s v="For"/>
    <x v="1"/>
    <m/>
    <s v="No"/>
  </r>
  <r>
    <x v="9"/>
    <s v="Greece"/>
    <s v="GRS282183003"/>
    <s v="Annual"/>
    <d v="2023-07-05T00:00:00"/>
    <s v="Management"/>
    <s v="G"/>
    <s v="Yes"/>
    <n v="9.4"/>
    <s v="Elect Sofia Vakaki as Director"/>
    <s v="Election of Directors"/>
    <s v="For"/>
    <x v="1"/>
    <m/>
    <s v="No"/>
  </r>
  <r>
    <x v="9"/>
    <s v="Greece"/>
    <s v="GRS282183003"/>
    <s v="Annual"/>
    <d v="2023-07-05T00:00:00"/>
    <s v="Management"/>
    <s v="G"/>
    <s v="Yes"/>
    <n v="9.5"/>
    <s v="Elect Dimitrios Kerameus as Director"/>
    <s v="Election of Directors"/>
    <s v="For"/>
    <x v="1"/>
    <m/>
    <s v="No"/>
  </r>
  <r>
    <x v="9"/>
    <s v="Greece"/>
    <s v="GRS282183003"/>
    <s v="Annual"/>
    <d v="2023-07-05T00:00:00"/>
    <s v="Management"/>
    <s v="G"/>
    <s v="Yes"/>
    <n v="9.6"/>
    <s v="Elect Nikolaos Velissariou as Director"/>
    <s v="Election of Directors"/>
    <s v="For"/>
    <x v="1"/>
    <m/>
    <s v="No"/>
  </r>
  <r>
    <x v="9"/>
    <s v="Greece"/>
    <s v="GRS282183003"/>
    <s v="Annual"/>
    <d v="2023-07-05T00:00:00"/>
    <s v="Management"/>
    <s v="G"/>
    <s v="Yes"/>
    <n v="9.6999999999999993"/>
    <s v="Elect Evanthia Andrianou as Independent Director"/>
    <s v="Election of Directors"/>
    <s v="For"/>
    <x v="1"/>
    <m/>
    <s v="No"/>
  </r>
  <r>
    <x v="9"/>
    <s v="Greece"/>
    <s v="GRS282183003"/>
    <s v="Annual"/>
    <d v="2023-07-05T00:00:00"/>
    <s v="Management"/>
    <s v="G"/>
    <s v="Yes"/>
    <n v="9.8000000000000007"/>
    <s v="Elect Fotios Tzigkos as Independent Director"/>
    <s v="Election of Directors"/>
    <s v="For"/>
    <x v="1"/>
    <m/>
    <s v="No"/>
  </r>
  <r>
    <x v="9"/>
    <s v="Greece"/>
    <s v="GRS282183003"/>
    <s v="Annual"/>
    <d v="2023-07-05T00:00:00"/>
    <s v="Management"/>
    <s v="G"/>
    <s v="Yes"/>
    <n v="9.9"/>
    <s v="Elect Marios Lasanianos as Independent Director"/>
    <s v="Election of Directors"/>
    <s v="For"/>
    <x v="1"/>
    <m/>
    <s v="No"/>
  </r>
  <r>
    <x v="9"/>
    <s v="Greece"/>
    <s v="GRS282183003"/>
    <s v="Annual"/>
    <d v="2023-07-05T00:00:00"/>
    <s v="Management"/>
    <s v="G"/>
    <s v="Yes"/>
    <n v="10"/>
    <s v="Approve Type, Term and Composition of the Audit Committee"/>
    <s v="Auditors"/>
    <s v="For"/>
    <x v="1"/>
    <m/>
    <s v="No"/>
  </r>
  <r>
    <x v="9"/>
    <s v="Greece"/>
    <s v="GRS282183003"/>
    <s v="Annual"/>
    <d v="2023-07-05T00:00:00"/>
    <s v="Management"/>
    <s v="G"/>
    <s v="Yes"/>
    <n v="11"/>
    <s v="Approve Auditors and Fix Their Remuneration"/>
    <s v="Auditors"/>
    <s v="For"/>
    <x v="1"/>
    <m/>
    <s v="No"/>
  </r>
  <r>
    <x v="10"/>
    <s v="Netherlands"/>
    <s v="NL0011794037"/>
    <s v="Extraordinary Shareholders"/>
    <d v="2023-07-05T00:00:00"/>
    <s v="Management"/>
    <s v="G"/>
    <s v="No"/>
    <n v="1"/>
    <s v="Open Meeting"/>
    <s v="Other"/>
    <s v="Non voting"/>
    <x v="2"/>
    <m/>
    <s v="No"/>
  </r>
  <r>
    <x v="10"/>
    <s v="Netherlands"/>
    <s v="NL0011794037"/>
    <s v="Extraordinary Shareholders"/>
    <d v="2023-07-05T00:00:00"/>
    <s v="Management"/>
    <s v="G"/>
    <s v="Yes"/>
    <n v="2"/>
    <s v="Elect Jolanda Poots-Bijl to Management Board"/>
    <s v="Other"/>
    <s v="For"/>
    <x v="1"/>
    <m/>
    <s v="No"/>
  </r>
  <r>
    <x v="10"/>
    <s v="Netherlands"/>
    <s v="NL0011794037"/>
    <s v="Extraordinary Shareholders"/>
    <d v="2023-07-05T00:00:00"/>
    <s v="Management"/>
    <s v="G"/>
    <s v="No"/>
    <n v="3"/>
    <s v="Close Meeting"/>
    <s v="Other"/>
    <s v="Non voting"/>
    <x v="2"/>
    <m/>
    <s v="No"/>
  </r>
  <r>
    <x v="11"/>
    <s v="USA"/>
    <s v="US8334451098"/>
    <s v="Annual"/>
    <d v="2023-07-05T00:00:00"/>
    <s v="Management"/>
    <s v="G"/>
    <s v="Yes"/>
    <n v="2"/>
    <s v="Advisory Vote to Ratify Named Executive Officers' Compensation"/>
    <s v="Other"/>
    <s v="For"/>
    <x v="0"/>
    <s v="Accelerated vesting of awards undermines shareholder long-term interest. Majority of awards vest without reference to performance conditions. Lack of a clawback provision."/>
    <s v="Yes"/>
  </r>
  <r>
    <x v="11"/>
    <s v="USA"/>
    <s v="US8334451098"/>
    <s v="Annual"/>
    <d v="2023-07-05T00:00:00"/>
    <s v="Management"/>
    <s v="G"/>
    <s v="Yes"/>
    <n v="3"/>
    <s v="Ratify PricewaterhouseCoopers LLP as Auditors"/>
    <s v="Auditors"/>
    <s v="For"/>
    <x v="1"/>
    <m/>
    <s v="No"/>
  </r>
  <r>
    <x v="11"/>
    <s v="USA"/>
    <s v="US8334451098"/>
    <s v="Annual"/>
    <d v="2023-07-05T00:00:00"/>
    <s v="Management"/>
    <s v="G"/>
    <s v="Yes"/>
    <s v="1a"/>
    <s v="Elect Director Teresa Briggs"/>
    <s v="Election of Directors"/>
    <s v="For"/>
    <x v="1"/>
    <m/>
    <s v="No"/>
  </r>
  <r>
    <x v="11"/>
    <s v="USA"/>
    <s v="US8334451098"/>
    <s v="Annual"/>
    <d v="2023-07-05T00:00:00"/>
    <s v="Management"/>
    <s v="G"/>
    <s v="Yes"/>
    <s v="1b"/>
    <s v="Elect Director Jeremy Burton"/>
    <s v="Election of Directors"/>
    <s v="For"/>
    <x v="1"/>
    <m/>
    <s v="No"/>
  </r>
  <r>
    <x v="11"/>
    <s v="USA"/>
    <s v="US8334451098"/>
    <s v="Annual"/>
    <d v="2023-07-05T00:00:00"/>
    <s v="Management"/>
    <s v="G"/>
    <s v="Yes"/>
    <s v="1c"/>
    <s v="Elect Director Mark D. McLaughlin"/>
    <s v="Election of Directors"/>
    <s v="For"/>
    <x v="1"/>
    <m/>
    <s v="No"/>
  </r>
  <r>
    <x v="12"/>
    <s v="India"/>
    <s v="INE081A01020"/>
    <s v="Annual"/>
    <d v="2023-07-05T00:00:00"/>
    <s v="Management"/>
    <s v="G"/>
    <s v="Yes"/>
    <n v="1"/>
    <s v="Accept Standalone Financial Statements and Statutory Reports"/>
    <s v="Reports"/>
    <s v="For"/>
    <x v="1"/>
    <m/>
    <s v="No"/>
  </r>
  <r>
    <x v="12"/>
    <s v="India"/>
    <s v="INE081A01020"/>
    <s v="Annual"/>
    <d v="2023-07-05T00:00:00"/>
    <s v="Management"/>
    <s v="G"/>
    <s v="Yes"/>
    <n v="2"/>
    <s v="Accept Consolidated Financial Statements and Statutory Reports"/>
    <s v="Reports"/>
    <s v="For"/>
    <x v="1"/>
    <m/>
    <s v="No"/>
  </r>
  <r>
    <x v="12"/>
    <s v="India"/>
    <s v="INE081A01020"/>
    <s v="Annual"/>
    <d v="2023-07-05T00:00:00"/>
    <s v="Management"/>
    <s v="G"/>
    <s v="Yes"/>
    <n v="3"/>
    <s v="Approve Dividend"/>
    <s v="Other"/>
    <s v="For"/>
    <x v="1"/>
    <m/>
    <s v="No"/>
  </r>
  <r>
    <x v="12"/>
    <s v="India"/>
    <s v="INE081A01020"/>
    <s v="Annual"/>
    <d v="2023-07-05T00:00:00"/>
    <s v="Management"/>
    <s v="G"/>
    <s v="Yes"/>
    <n v="4"/>
    <s v="Reelect N. Chandrasekaran as Director"/>
    <s v="Election of Directors"/>
    <s v="For"/>
    <x v="1"/>
    <m/>
    <s v="No"/>
  </r>
  <r>
    <x v="12"/>
    <s v="India"/>
    <s v="INE081A01020"/>
    <s v="Annual"/>
    <d v="2023-07-05T00:00:00"/>
    <s v="Management"/>
    <s v="G"/>
    <s v="Yes"/>
    <n v="5"/>
    <s v="Approve Remuneration of Cost Auditors"/>
    <s v="Auditors"/>
    <s v="For"/>
    <x v="1"/>
    <m/>
    <s v="No"/>
  </r>
  <r>
    <x v="12"/>
    <s v="India"/>
    <s v="INE081A01020"/>
    <s v="Annual"/>
    <d v="2023-07-05T00:00:00"/>
    <s v="Management"/>
    <s v="G"/>
    <s v="Yes"/>
    <n v="6"/>
    <s v="Approve Material Related Party Transaction(s) with Tata Metaliks Limited - Financial Transaction"/>
    <s v="Other"/>
    <s v="For"/>
    <x v="1"/>
    <m/>
    <s v="No"/>
  </r>
  <r>
    <x v="12"/>
    <s v="India"/>
    <s v="INE081A01020"/>
    <s v="Annual"/>
    <d v="2023-07-05T00:00:00"/>
    <s v="Management"/>
    <s v="G"/>
    <s v="Yes"/>
    <n v="7"/>
    <s v="Approve Material Related Party Transaction(s) between Tata Steel Minerals Canada Ltd. and IOC Sales Limited to Benefit Tata Steel UK Limited via T S Global Procurement Company Pte. Ltd"/>
    <s v="Other"/>
    <s v="For"/>
    <x v="1"/>
    <m/>
    <s v="No"/>
  </r>
  <r>
    <x v="12"/>
    <s v="India"/>
    <s v="INE081A01020"/>
    <s v="Annual"/>
    <d v="2023-07-05T00:00:00"/>
    <s v="Management"/>
    <s v="G"/>
    <s v="Yes"/>
    <n v="8"/>
    <s v="Approve Material Related Party Transaction(s) with Tata Motors Limited and Poshs Metal Industries Private Limited"/>
    <s v="Other"/>
    <s v="For"/>
    <x v="1"/>
    <m/>
    <s v="No"/>
  </r>
  <r>
    <x v="12"/>
    <s v="India"/>
    <s v="INE081A01020"/>
    <s v="Annual"/>
    <d v="2023-07-05T00:00:00"/>
    <s v="Management"/>
    <s v="G"/>
    <s v="Yes"/>
    <n v="9"/>
    <s v="Approve Material Related Party Transaction(s) between Tata Steel Downstream Products Ltd and Any of the Ancillary Entities of Tata Motors Limited"/>
    <s v="Other"/>
    <s v="For"/>
    <x v="1"/>
    <m/>
    <s v="No"/>
  </r>
  <r>
    <x v="12"/>
    <s v="India"/>
    <s v="INE081A01020"/>
    <s v="Annual"/>
    <d v="2023-07-05T00:00:00"/>
    <s v="Management"/>
    <s v="G"/>
    <s v="Yes"/>
    <n v="10"/>
    <s v="Elect Shekhar C. Mande as Director"/>
    <s v="Election of Directors"/>
    <s v="For"/>
    <x v="1"/>
    <m/>
    <s v="No"/>
  </r>
  <r>
    <x v="13"/>
    <s v="Austria"/>
    <s v="AT0000937503"/>
    <s v="Annual"/>
    <d v="2023-07-05T00:00:00"/>
    <s v="Management"/>
    <s v="G"/>
    <s v="No"/>
    <n v="1"/>
    <s v="Receive Financial Statements and Statutory Reports for Fiscal Year 2022/23 (Non-Voting)"/>
    <s v="Reports"/>
    <s v="Non voting"/>
    <x v="2"/>
    <m/>
    <s v="No"/>
  </r>
  <r>
    <x v="13"/>
    <s v="Austria"/>
    <s v="AT0000937503"/>
    <s v="Annual"/>
    <d v="2023-07-05T00:00:00"/>
    <s v="Management"/>
    <s v="G"/>
    <s v="Yes"/>
    <n v="2"/>
    <s v="Approve Allocation of Income and Dividends of EUR 1.50 per Share"/>
    <s v="Other"/>
    <s v="For"/>
    <x v="1"/>
    <m/>
    <s v="No"/>
  </r>
  <r>
    <x v="13"/>
    <s v="Austria"/>
    <s v="AT0000937503"/>
    <s v="Annual"/>
    <d v="2023-07-05T00:00:00"/>
    <s v="Management"/>
    <s v="G"/>
    <s v="Yes"/>
    <n v="3"/>
    <s v="Approve Discharge of Management Board for Fiscal Year 2022/23"/>
    <s v="Other"/>
    <s v="For"/>
    <x v="1"/>
    <m/>
    <s v="No"/>
  </r>
  <r>
    <x v="13"/>
    <s v="Austria"/>
    <s v="AT0000937503"/>
    <s v="Annual"/>
    <d v="2023-07-05T00:00:00"/>
    <s v="Management"/>
    <s v="G"/>
    <s v="Yes"/>
    <n v="4"/>
    <s v="Approve Discharge of Supervisory Board for Fiscal Year 2022/23"/>
    <s v="Other"/>
    <s v="For"/>
    <x v="1"/>
    <m/>
    <s v="No"/>
  </r>
  <r>
    <x v="13"/>
    <s v="Austria"/>
    <s v="AT0000937503"/>
    <s v="Annual"/>
    <d v="2023-07-05T00:00:00"/>
    <s v="Management"/>
    <s v="G"/>
    <s v="Yes"/>
    <n v="5"/>
    <s v="Approve Remuneration of Supervisory Board Members"/>
    <s v="Incentives and Remuneration"/>
    <s v="For"/>
    <x v="1"/>
    <m/>
    <s v="No"/>
  </r>
  <r>
    <x v="13"/>
    <s v="Austria"/>
    <s v="AT0000937503"/>
    <s v="Annual"/>
    <d v="2023-07-05T00:00:00"/>
    <s v="Management"/>
    <s v="G"/>
    <s v="Yes"/>
    <n v="6"/>
    <s v="Ratify Deloitte Audit as Auditors for Fiscal Year 2023/24"/>
    <s v="Auditors"/>
    <s v="For"/>
    <x v="1"/>
    <m/>
    <s v="No"/>
  </r>
  <r>
    <x v="13"/>
    <s v="Austria"/>
    <s v="AT0000937503"/>
    <s v="Annual"/>
    <d v="2023-07-05T00:00:00"/>
    <s v="Management"/>
    <s v="G"/>
    <s v="Yes"/>
    <n v="7"/>
    <s v="Approve Remuneration Report"/>
    <s v="Reports"/>
    <s v="For"/>
    <x v="1"/>
    <m/>
    <s v="No"/>
  </r>
  <r>
    <x v="13"/>
    <s v="Austria"/>
    <s v="AT0000937503"/>
    <s v="Annual"/>
    <d v="2023-07-05T00:00:00"/>
    <s v="Management"/>
    <s v="G"/>
    <s v="Yes"/>
    <n v="8"/>
    <s v="Authorize Share Repurchase Program and Reissuance or Cancellation of Repurchased Shares"/>
    <s v="Other"/>
    <s v="For"/>
    <x v="1"/>
    <m/>
    <s v="No"/>
  </r>
  <r>
    <x v="13"/>
    <s v="Austria"/>
    <s v="AT0000937503"/>
    <s v="Annual"/>
    <d v="2023-07-05T00:00:00"/>
    <s v="Management"/>
    <s v="G"/>
    <s v="Yes"/>
    <n v="9"/>
    <s v="New/Amended Proposals from Shareholders"/>
    <s v="Other"/>
    <s v="None"/>
    <x v="3"/>
    <m/>
    <s v="No"/>
  </r>
  <r>
    <x v="14"/>
    <s v="United Kingdom"/>
    <s v="GB00B019KW72"/>
    <s v="Annual"/>
    <d v="2023-07-06T00:00:00"/>
    <s v="Management"/>
    <s v="G"/>
    <s v="Yes"/>
    <n v="1"/>
    <s v="Accept Financial Statements and Statutory Reports"/>
    <s v="Reports"/>
    <s v="For"/>
    <x v="1"/>
    <m/>
    <s v="No"/>
  </r>
  <r>
    <x v="14"/>
    <s v="United Kingdom"/>
    <s v="GB00B019KW72"/>
    <s v="Annual"/>
    <d v="2023-07-06T00:00:00"/>
    <s v="Management"/>
    <s v="G"/>
    <s v="Yes"/>
    <n v="2"/>
    <s v="Approve Remuneration Report"/>
    <s v="Reports"/>
    <s v="For"/>
    <x v="1"/>
    <m/>
    <s v="No"/>
  </r>
  <r>
    <x v="14"/>
    <s v="United Kingdom"/>
    <s v="GB00B019KW72"/>
    <s v="Annual"/>
    <d v="2023-07-06T00:00:00"/>
    <s v="Management"/>
    <s v="G"/>
    <s v="Yes"/>
    <n v="3"/>
    <s v="Approve Remuneration Policy"/>
    <s v="Incentives and Remuneration"/>
    <s v="For"/>
    <x v="1"/>
    <m/>
    <s v="No"/>
  </r>
  <r>
    <x v="14"/>
    <s v="United Kingdom"/>
    <s v="GB00B019KW72"/>
    <s v="Annual"/>
    <d v="2023-07-06T00:00:00"/>
    <s v="Management"/>
    <s v="G"/>
    <s v="Yes"/>
    <n v="4"/>
    <s v="Approve Final Dividend"/>
    <s v="Other"/>
    <s v="For"/>
    <x v="1"/>
    <m/>
    <s v="No"/>
  </r>
  <r>
    <x v="14"/>
    <s v="United Kingdom"/>
    <s v="GB00B019KW72"/>
    <s v="Annual"/>
    <d v="2023-07-06T00:00:00"/>
    <s v="Management"/>
    <s v="G"/>
    <s v="Yes"/>
    <n v="5"/>
    <s v="Elect Blathnaid Bergin as Director"/>
    <s v="Election of Directors"/>
    <s v="For"/>
    <x v="1"/>
    <m/>
    <s v="No"/>
  </r>
  <r>
    <x v="14"/>
    <s v="United Kingdom"/>
    <s v="GB00B019KW72"/>
    <s v="Annual"/>
    <d v="2023-07-06T00:00:00"/>
    <s v="Management"/>
    <s v="G"/>
    <s v="Yes"/>
    <n v="6"/>
    <s v="Re-elect Jo Bertram as Director"/>
    <s v="Election of Directors"/>
    <s v="For"/>
    <x v="1"/>
    <m/>
    <s v="No"/>
  </r>
  <r>
    <x v="14"/>
    <s v="United Kingdom"/>
    <s v="GB00B019KW72"/>
    <s v="Annual"/>
    <d v="2023-07-06T00:00:00"/>
    <s v="Management"/>
    <s v="G"/>
    <s v="Yes"/>
    <n v="7"/>
    <s v="Re-elect Brian Cassin as Director"/>
    <s v="Election of Directors"/>
    <s v="For"/>
    <x v="1"/>
    <m/>
    <s v="No"/>
  </r>
  <r>
    <x v="14"/>
    <s v="United Kingdom"/>
    <s v="GB00B019KW72"/>
    <s v="Annual"/>
    <d v="2023-07-06T00:00:00"/>
    <s v="Management"/>
    <s v="G"/>
    <s v="Yes"/>
    <n v="8"/>
    <s v="Re-elect Jo Harlow as Director"/>
    <s v="Election of Directors"/>
    <s v="For"/>
    <x v="1"/>
    <m/>
    <s v="No"/>
  </r>
  <r>
    <x v="14"/>
    <s v="United Kingdom"/>
    <s v="GB00B019KW72"/>
    <s v="Annual"/>
    <d v="2023-07-06T00:00:00"/>
    <s v="Management"/>
    <s v="G"/>
    <s v="Yes"/>
    <n v="9"/>
    <s v="Re-elect Adrian Hennah as Director"/>
    <s v="Election of Directors"/>
    <s v="For"/>
    <x v="1"/>
    <m/>
    <s v="No"/>
  </r>
  <r>
    <x v="14"/>
    <s v="United Kingdom"/>
    <s v="GB00B019KW72"/>
    <s v="Annual"/>
    <d v="2023-07-06T00:00:00"/>
    <s v="Management"/>
    <s v="G"/>
    <s v="Yes"/>
    <n v="10"/>
    <s v="Re-elect Tanuj Kapilashrami as Director"/>
    <s v="Election of Directors"/>
    <s v="For"/>
    <x v="1"/>
    <m/>
    <s v="No"/>
  </r>
  <r>
    <x v="14"/>
    <s v="United Kingdom"/>
    <s v="GB00B019KW72"/>
    <s v="Annual"/>
    <d v="2023-07-06T00:00:00"/>
    <s v="Management"/>
    <s v="G"/>
    <s v="Yes"/>
    <n v="11"/>
    <s v="Re-elect Simon Roberts as Director"/>
    <s v="Election of Directors"/>
    <s v="For"/>
    <x v="1"/>
    <m/>
    <s v="No"/>
  </r>
  <r>
    <x v="14"/>
    <s v="United Kingdom"/>
    <s v="GB00B019KW72"/>
    <s v="Annual"/>
    <d v="2023-07-06T00:00:00"/>
    <s v="Management"/>
    <s v="G"/>
    <s v="Yes"/>
    <n v="12"/>
    <s v="Re-elect Martin Scicluna as Director"/>
    <s v="Election of Directors"/>
    <s v="For"/>
    <x v="1"/>
    <m/>
    <s v="No"/>
  </r>
  <r>
    <x v="14"/>
    <s v="United Kingdom"/>
    <s v="GB00B019KW72"/>
    <s v="Annual"/>
    <d v="2023-07-06T00:00:00"/>
    <s v="Management"/>
    <s v="G"/>
    <s v="Yes"/>
    <n v="13"/>
    <s v="Re-elect Keith Weed as Director"/>
    <s v="Election of Directors"/>
    <s v="For"/>
    <x v="1"/>
    <m/>
    <s v="No"/>
  </r>
  <r>
    <x v="14"/>
    <s v="United Kingdom"/>
    <s v="GB00B019KW72"/>
    <s v="Annual"/>
    <d v="2023-07-06T00:00:00"/>
    <s v="Management"/>
    <s v="G"/>
    <s v="Yes"/>
    <n v="14"/>
    <s v="Reappoint Ernst &amp; Young LLP as Auditors"/>
    <s v="Auditors"/>
    <s v="For"/>
    <x v="1"/>
    <m/>
    <s v="No"/>
  </r>
  <r>
    <x v="14"/>
    <s v="United Kingdom"/>
    <s v="GB00B019KW72"/>
    <s v="Annual"/>
    <d v="2023-07-06T00:00:00"/>
    <s v="Management"/>
    <s v="G"/>
    <s v="Yes"/>
    <n v="15"/>
    <s v="Authorise the Audit Committee to Fix Remuneration of Auditors"/>
    <s v="Auditors"/>
    <s v="For"/>
    <x v="1"/>
    <m/>
    <s v="No"/>
  </r>
  <r>
    <x v="14"/>
    <s v="United Kingdom"/>
    <s v="GB00B019KW72"/>
    <s v="Annual"/>
    <d v="2023-07-06T00:00:00"/>
    <s v="Management"/>
    <s v="G"/>
    <s v="Yes"/>
    <n v="16"/>
    <s v="Authorise Issue of Equity"/>
    <s v="Other"/>
    <s v="For"/>
    <x v="0"/>
    <s v="Share issuances with pre-emption rights exceeding 20% of issued share capital are deemed overly dilutive."/>
    <s v="Yes"/>
  </r>
  <r>
    <x v="14"/>
    <s v="United Kingdom"/>
    <s v="GB00B019KW72"/>
    <s v="Annual"/>
    <d v="2023-07-06T00:00:00"/>
    <s v="Management"/>
    <s v="G"/>
    <s v="Yes"/>
    <n v="17"/>
    <s v="Authorise Issue of Equity without Pre-emptive Rights"/>
    <s v="Other"/>
    <s v="For"/>
    <x v="1"/>
    <m/>
    <s v="No"/>
  </r>
  <r>
    <x v="14"/>
    <s v="United Kingdom"/>
    <s v="GB00B019KW72"/>
    <s v="Annual"/>
    <d v="2023-07-06T00:00:00"/>
    <s v="Management"/>
    <s v="G"/>
    <s v="Yes"/>
    <n v="18"/>
    <s v="Authorise Issue of Equity without Pre-emptive Rights in Connection with an Acquisition or Other Capital Investment"/>
    <s v="Other"/>
    <s v="For"/>
    <x v="1"/>
    <m/>
    <s v="No"/>
  </r>
  <r>
    <x v="14"/>
    <s v="United Kingdom"/>
    <s v="GB00B019KW72"/>
    <s v="Annual"/>
    <d v="2023-07-06T00:00:00"/>
    <s v="Management"/>
    <s v="G"/>
    <s v="Yes"/>
    <n v="19"/>
    <s v="Authorise Market Purchase of Ordinary Shares"/>
    <s v="Other"/>
    <s v="For"/>
    <x v="1"/>
    <m/>
    <s v="No"/>
  </r>
  <r>
    <x v="14"/>
    <s v="United Kingdom"/>
    <s v="GB00B019KW72"/>
    <s v="Annual"/>
    <d v="2023-07-06T00:00:00"/>
    <s v="Management"/>
    <s v="S"/>
    <s v="Yes"/>
    <n v="20"/>
    <s v="Authorise UK Political Donations and Expenditure"/>
    <s v="Other"/>
    <s v="For"/>
    <x v="1"/>
    <m/>
    <s v="No"/>
  </r>
  <r>
    <x v="14"/>
    <s v="United Kingdom"/>
    <s v="GB00B019KW72"/>
    <s v="Annual"/>
    <d v="2023-07-06T00:00:00"/>
    <s v="Management"/>
    <s v="G"/>
    <s v="Yes"/>
    <n v="21"/>
    <s v="Authorise the Company to Call General Meeting with Two Weeks' Notice"/>
    <s v="Other"/>
    <s v="For"/>
    <x v="1"/>
    <m/>
    <s v="No"/>
  </r>
  <r>
    <x v="15"/>
    <s v="United Kingdom"/>
    <s v="GB00BYW0PQ60"/>
    <s v="Annual"/>
    <d v="2023-07-06T00:00:00"/>
    <s v="Management"/>
    <s v="G"/>
    <s v="Yes"/>
    <n v="1"/>
    <s v="Accept Financial Statements and Statutory Reports"/>
    <s v="Reports"/>
    <s v="For"/>
    <x v="1"/>
    <m/>
    <s v="No"/>
  </r>
  <r>
    <x v="15"/>
    <s v="United Kingdom"/>
    <s v="GB00BYW0PQ60"/>
    <s v="Annual"/>
    <d v="2023-07-06T00:00:00"/>
    <s v="Management"/>
    <s v="G"/>
    <s v="Yes"/>
    <n v="2"/>
    <s v="Approve Remuneration Report"/>
    <s v="Reports"/>
    <s v="For"/>
    <x v="1"/>
    <m/>
    <s v="No"/>
  </r>
  <r>
    <x v="15"/>
    <s v="United Kingdom"/>
    <s v="GB00BYW0PQ60"/>
    <s v="Annual"/>
    <d v="2023-07-06T00:00:00"/>
    <s v="Management"/>
    <s v="G"/>
    <s v="Yes"/>
    <n v="3"/>
    <s v="Approve Final Dividend"/>
    <s v="Other"/>
    <s v="For"/>
    <x v="1"/>
    <m/>
    <s v="No"/>
  </r>
  <r>
    <x v="15"/>
    <s v="United Kingdom"/>
    <s v="GB00BYW0PQ60"/>
    <s v="Annual"/>
    <d v="2023-07-06T00:00:00"/>
    <s v="Management"/>
    <s v="G"/>
    <s v="Yes"/>
    <n v="4"/>
    <s v="Elect Sir Ian Cheshire as Director"/>
    <s v="Election of Directors"/>
    <s v="For"/>
    <x v="1"/>
    <m/>
    <s v="No"/>
  </r>
  <r>
    <x v="15"/>
    <s v="United Kingdom"/>
    <s v="GB00BYW0PQ60"/>
    <s v="Annual"/>
    <d v="2023-07-06T00:00:00"/>
    <s v="Management"/>
    <s v="G"/>
    <s v="Yes"/>
    <n v="5"/>
    <s v="Elect Miles Roberts as Director"/>
    <s v="Election of Directors"/>
    <s v="For"/>
    <x v="1"/>
    <m/>
    <s v="No"/>
  </r>
  <r>
    <x v="15"/>
    <s v="United Kingdom"/>
    <s v="GB00BYW0PQ60"/>
    <s v="Annual"/>
    <d v="2023-07-06T00:00:00"/>
    <s v="Management"/>
    <s v="G"/>
    <s v="Yes"/>
    <n v="6"/>
    <s v="Re-elect Mark Allan as Director"/>
    <s v="Election of Directors"/>
    <s v="For"/>
    <x v="1"/>
    <m/>
    <s v="No"/>
  </r>
  <r>
    <x v="15"/>
    <s v="United Kingdom"/>
    <s v="GB00BYW0PQ60"/>
    <s v="Annual"/>
    <d v="2023-07-06T00:00:00"/>
    <s v="Management"/>
    <s v="G"/>
    <s v="Yes"/>
    <n v="7"/>
    <s v="Re-elect Vanessa Simms as Director"/>
    <s v="Election of Directors"/>
    <s v="For"/>
    <x v="1"/>
    <m/>
    <s v="No"/>
  </r>
  <r>
    <x v="15"/>
    <s v="United Kingdom"/>
    <s v="GB00BYW0PQ60"/>
    <s v="Annual"/>
    <d v="2023-07-06T00:00:00"/>
    <s v="Management"/>
    <s v="G"/>
    <s v="Yes"/>
    <n v="8"/>
    <s v="Re-elect Edward Bonham Carter as Director"/>
    <s v="Election of Directors"/>
    <s v="For"/>
    <x v="0"/>
    <s v="Non-independent and the Remuneration Committee lacks sufficient independence."/>
    <s v="Yes"/>
  </r>
  <r>
    <x v="15"/>
    <s v="United Kingdom"/>
    <s v="GB00BYW0PQ60"/>
    <s v="Annual"/>
    <d v="2023-07-06T00:00:00"/>
    <s v="Management"/>
    <s v="G"/>
    <s v="Yes"/>
    <n v="9"/>
    <s v="Re-elect Nicholas Cadbury as Director"/>
    <s v="Election of Directors"/>
    <s v="For"/>
    <x v="1"/>
    <m/>
    <s v="No"/>
  </r>
  <r>
    <x v="15"/>
    <s v="United Kingdom"/>
    <s v="GB00BYW0PQ60"/>
    <s v="Annual"/>
    <d v="2023-07-06T00:00:00"/>
    <s v="Management"/>
    <s v="G"/>
    <s v="Yes"/>
    <n v="10"/>
    <s v="Re-elect Madeleine Cosgrave as Director"/>
    <s v="Election of Directors"/>
    <s v="For"/>
    <x v="1"/>
    <m/>
    <s v="No"/>
  </r>
  <r>
    <x v="15"/>
    <s v="United Kingdom"/>
    <s v="GB00BYW0PQ60"/>
    <s v="Annual"/>
    <d v="2023-07-06T00:00:00"/>
    <s v="Management"/>
    <s v="G"/>
    <s v="Yes"/>
    <n v="11"/>
    <s v="Re-elect Christophe Evain as Director"/>
    <s v="Election of Directors"/>
    <s v="For"/>
    <x v="1"/>
    <m/>
    <s v="No"/>
  </r>
  <r>
    <x v="15"/>
    <s v="United Kingdom"/>
    <s v="GB00BYW0PQ60"/>
    <s v="Annual"/>
    <d v="2023-07-06T00:00:00"/>
    <s v="Management"/>
    <s v="G"/>
    <s v="Yes"/>
    <n v="12"/>
    <s v="Re-elect Manjiry Tamhane as Director"/>
    <s v="Election of Directors"/>
    <s v="For"/>
    <x v="1"/>
    <m/>
    <s v="No"/>
  </r>
  <r>
    <x v="15"/>
    <s v="United Kingdom"/>
    <s v="GB00BYW0PQ60"/>
    <s v="Annual"/>
    <d v="2023-07-06T00:00:00"/>
    <s v="Management"/>
    <s v="G"/>
    <s v="Yes"/>
    <n v="13"/>
    <s v="Reappoint Ernst &amp; Young LLP as Auditors"/>
    <s v="Auditors"/>
    <s v="For"/>
    <x v="1"/>
    <m/>
    <s v="No"/>
  </r>
  <r>
    <x v="15"/>
    <s v="United Kingdom"/>
    <s v="GB00BYW0PQ60"/>
    <s v="Annual"/>
    <d v="2023-07-06T00:00:00"/>
    <s v="Management"/>
    <s v="G"/>
    <s v="Yes"/>
    <n v="14"/>
    <s v="Authorise the Audit Committee to Fix Remuneration of Auditors"/>
    <s v="Auditors"/>
    <s v="For"/>
    <x v="1"/>
    <m/>
    <s v="No"/>
  </r>
  <r>
    <x v="15"/>
    <s v="United Kingdom"/>
    <s v="GB00BYW0PQ60"/>
    <s v="Annual"/>
    <d v="2023-07-06T00:00:00"/>
    <s v="Management"/>
    <s v="S"/>
    <s v="Yes"/>
    <n v="15"/>
    <s v="Authorise UK Political Donations and Expenditure"/>
    <s v="Other"/>
    <s v="For"/>
    <x v="1"/>
    <m/>
    <s v="No"/>
  </r>
  <r>
    <x v="15"/>
    <s v="United Kingdom"/>
    <s v="GB00BYW0PQ60"/>
    <s v="Annual"/>
    <d v="2023-07-06T00:00:00"/>
    <s v="Management"/>
    <s v="G"/>
    <s v="Yes"/>
    <n v="16"/>
    <s v="Authorise Issue of Equity"/>
    <s v="Other"/>
    <s v="For"/>
    <x v="0"/>
    <s v="Share issuances with pre-emption rights exceeding 20% of issued share capital are deemed overly dilutive."/>
    <s v="Yes"/>
  </r>
  <r>
    <x v="15"/>
    <s v="United Kingdom"/>
    <s v="GB00BYW0PQ60"/>
    <s v="Annual"/>
    <d v="2023-07-06T00:00:00"/>
    <s v="Management"/>
    <s v="G"/>
    <s v="Yes"/>
    <n v="17"/>
    <s v="Approve Share Incentive Plan"/>
    <s v="Other"/>
    <s v="For"/>
    <x v="1"/>
    <m/>
    <s v="No"/>
  </r>
  <r>
    <x v="15"/>
    <s v="United Kingdom"/>
    <s v="GB00BYW0PQ60"/>
    <s v="Annual"/>
    <d v="2023-07-06T00:00:00"/>
    <s v="Management"/>
    <s v="G"/>
    <s v="Yes"/>
    <n v="18"/>
    <s v="Authorise Issue of Equity without Pre-emptive Rights"/>
    <s v="Other"/>
    <s v="For"/>
    <x v="0"/>
    <s v="Share issuances without pre-emption rights exceeding 10% of issued share capital are deemed overly dilutive."/>
    <s v="Yes"/>
  </r>
  <r>
    <x v="15"/>
    <s v="United Kingdom"/>
    <s v="GB00BYW0PQ60"/>
    <s v="Annual"/>
    <d v="2023-07-06T00:00:00"/>
    <s v="Management"/>
    <s v="G"/>
    <s v="Yes"/>
    <n v="19"/>
    <s v="Authorise Issue of Equity without Pre-emptive Rights in Connection with an Acquisition or Other Capital Investment"/>
    <s v="Other"/>
    <s v="For"/>
    <x v="0"/>
    <s v="Share issuances without pre-emption rights exceeding 10% of issued share capital are deemed overly dilutive."/>
    <s v="Yes"/>
  </r>
  <r>
    <x v="15"/>
    <s v="United Kingdom"/>
    <s v="GB00BYW0PQ60"/>
    <s v="Annual"/>
    <d v="2023-07-06T00:00:00"/>
    <s v="Management"/>
    <s v="G"/>
    <s v="Yes"/>
    <n v="20"/>
    <s v="Authorise Market Purchase of Ordinary Shares"/>
    <s v="Other"/>
    <s v="For"/>
    <x v="1"/>
    <m/>
    <s v="No"/>
  </r>
  <r>
    <x v="16"/>
    <s v="United Kingdom"/>
    <s v="GB00B1FH8J72"/>
    <s v="Annual"/>
    <d v="2023-07-06T00:00:00"/>
    <s v="Management"/>
    <s v="G"/>
    <s v="Yes"/>
    <n v="1"/>
    <s v="Accept Financial Statements and Statutory Reports"/>
    <s v="Reports"/>
    <s v="For"/>
    <x v="1"/>
    <m/>
    <s v="No"/>
  </r>
  <r>
    <x v="16"/>
    <s v="United Kingdom"/>
    <s v="GB00B1FH8J72"/>
    <s v="Annual"/>
    <d v="2023-07-06T00:00:00"/>
    <s v="Management"/>
    <s v="G"/>
    <s v="Yes"/>
    <n v="2"/>
    <s v="Approve Remuneration Report"/>
    <s v="Reports"/>
    <s v="For"/>
    <x v="1"/>
    <m/>
    <s v="No"/>
  </r>
  <r>
    <x v="16"/>
    <s v="United Kingdom"/>
    <s v="GB00B1FH8J72"/>
    <s v="Annual"/>
    <d v="2023-07-06T00:00:00"/>
    <s v="Management"/>
    <s v="G"/>
    <s v="Yes"/>
    <n v="3"/>
    <s v="Approve Final Dividend"/>
    <s v="Other"/>
    <s v="For"/>
    <x v="1"/>
    <m/>
    <s v="No"/>
  </r>
  <r>
    <x v="16"/>
    <s v="United Kingdom"/>
    <s v="GB00B1FH8J72"/>
    <s v="Annual"/>
    <d v="2023-07-06T00:00:00"/>
    <s v="Management"/>
    <s v="G"/>
    <s v="Yes"/>
    <n v="4"/>
    <s v="Re-elect Kevin Beeston as Director"/>
    <s v="Election of Directors"/>
    <s v="For"/>
    <x v="1"/>
    <m/>
    <s v="No"/>
  </r>
  <r>
    <x v="16"/>
    <s v="United Kingdom"/>
    <s v="GB00B1FH8J72"/>
    <s v="Annual"/>
    <d v="2023-07-06T00:00:00"/>
    <s v="Management"/>
    <s v="G"/>
    <s v="Yes"/>
    <n v="5"/>
    <s v="Re-elect John Coghlan as Director"/>
    <s v="Election of Directors"/>
    <s v="For"/>
    <x v="1"/>
    <m/>
    <s v="No"/>
  </r>
  <r>
    <x v="16"/>
    <s v="United Kingdom"/>
    <s v="GB00B1FH8J72"/>
    <s v="Annual"/>
    <d v="2023-07-06T00:00:00"/>
    <s v="Management"/>
    <s v="G"/>
    <s v="Yes"/>
    <n v="6"/>
    <s v="Re-elect Tom Delay as Director"/>
    <s v="Election of Directors"/>
    <s v="For"/>
    <x v="1"/>
    <m/>
    <s v="No"/>
  </r>
  <r>
    <x v="16"/>
    <s v="United Kingdom"/>
    <s v="GB00B1FH8J72"/>
    <s v="Annual"/>
    <d v="2023-07-06T00:00:00"/>
    <s v="Management"/>
    <s v="G"/>
    <s v="Yes"/>
    <n v="7"/>
    <s v="Re-elect Liv Garfield as Director"/>
    <s v="Election of Directors"/>
    <s v="For"/>
    <x v="1"/>
    <m/>
    <s v="No"/>
  </r>
  <r>
    <x v="16"/>
    <s v="United Kingdom"/>
    <s v="GB00B1FH8J72"/>
    <s v="Annual"/>
    <d v="2023-07-06T00:00:00"/>
    <s v="Management"/>
    <s v="G"/>
    <s v="Yes"/>
    <n v="8"/>
    <s v="Re-elect Christine Hodgson as Director"/>
    <s v="Election of Directors"/>
    <s v="For"/>
    <x v="1"/>
    <m/>
    <s v="No"/>
  </r>
  <r>
    <x v="16"/>
    <s v="United Kingdom"/>
    <s v="GB00B1FH8J72"/>
    <s v="Annual"/>
    <d v="2023-07-06T00:00:00"/>
    <s v="Management"/>
    <s v="G"/>
    <s v="Yes"/>
    <n v="9"/>
    <s v="Elect Sarah Legg as Director"/>
    <s v="Election of Directors"/>
    <s v="For"/>
    <x v="1"/>
    <m/>
    <s v="No"/>
  </r>
  <r>
    <x v="16"/>
    <s v="United Kingdom"/>
    <s v="GB00B1FH8J72"/>
    <s v="Annual"/>
    <d v="2023-07-06T00:00:00"/>
    <s v="Management"/>
    <s v="G"/>
    <s v="Yes"/>
    <n v="10"/>
    <s v="Elect Helen Miles as Director"/>
    <s v="Election of Directors"/>
    <s v="For"/>
    <x v="1"/>
    <m/>
    <s v="No"/>
  </r>
  <r>
    <x v="16"/>
    <s v="United Kingdom"/>
    <s v="GB00B1FH8J72"/>
    <s v="Annual"/>
    <d v="2023-07-06T00:00:00"/>
    <s v="Management"/>
    <s v="G"/>
    <s v="Yes"/>
    <n v="11"/>
    <s v="Re-elect Sharmila Nebhrajani as Director"/>
    <s v="Election of Directors"/>
    <s v="For"/>
    <x v="1"/>
    <m/>
    <s v="No"/>
  </r>
  <r>
    <x v="16"/>
    <s v="United Kingdom"/>
    <s v="GB00B1FH8J72"/>
    <s v="Annual"/>
    <d v="2023-07-06T00:00:00"/>
    <s v="Management"/>
    <s v="G"/>
    <s v="Yes"/>
    <n v="12"/>
    <s v="Re-elect Gillian Sheldon as Director"/>
    <s v="Election of Directors"/>
    <s v="For"/>
    <x v="1"/>
    <m/>
    <s v="No"/>
  </r>
  <r>
    <x v="16"/>
    <s v="United Kingdom"/>
    <s v="GB00B1FH8J72"/>
    <s v="Annual"/>
    <d v="2023-07-06T00:00:00"/>
    <s v="Management"/>
    <s v="G"/>
    <s v="Yes"/>
    <n v="13"/>
    <s v="Reappoint Deloitte LLP as Auditors"/>
    <s v="Auditors"/>
    <s v="For"/>
    <x v="1"/>
    <m/>
    <s v="No"/>
  </r>
  <r>
    <x v="16"/>
    <s v="United Kingdom"/>
    <s v="GB00B1FH8J72"/>
    <s v="Annual"/>
    <d v="2023-07-06T00:00:00"/>
    <s v="Management"/>
    <s v="G"/>
    <s v="Yes"/>
    <n v="14"/>
    <s v="Authorise the Audit and Risk Committee to Fix Remuneration of Auditors"/>
    <s v="Auditors"/>
    <s v="For"/>
    <x v="1"/>
    <m/>
    <s v="No"/>
  </r>
  <r>
    <x v="16"/>
    <s v="United Kingdom"/>
    <s v="GB00B1FH8J72"/>
    <s v="Annual"/>
    <d v="2023-07-06T00:00:00"/>
    <s v="Management"/>
    <s v="S"/>
    <s v="Yes"/>
    <n v="15"/>
    <s v="Authorise UK Political Donations and Expenditure"/>
    <s v="Other"/>
    <s v="For"/>
    <x v="1"/>
    <m/>
    <s v="No"/>
  </r>
  <r>
    <x v="16"/>
    <s v="United Kingdom"/>
    <s v="GB00B1FH8J72"/>
    <s v="Annual"/>
    <d v="2023-07-06T00:00:00"/>
    <s v="Management"/>
    <s v="G"/>
    <s v="Yes"/>
    <n v="16"/>
    <s v="Authorise Issue of Equity"/>
    <s v="Other"/>
    <s v="For"/>
    <x v="0"/>
    <s v="Share issuances with pre-emption rights exceeding 20% of issued share capital are deemed overly dilutive."/>
    <s v="Yes"/>
  </r>
  <r>
    <x v="16"/>
    <s v="United Kingdom"/>
    <s v="GB00B1FH8J72"/>
    <s v="Annual"/>
    <d v="2023-07-06T00:00:00"/>
    <s v="Management"/>
    <s v="G"/>
    <s v="Yes"/>
    <n v="17"/>
    <s v="Authorise Issue of Equity without Pre-emptive Rights"/>
    <s v="Other"/>
    <s v="For"/>
    <x v="0"/>
    <s v="Share issuances without pre-emption rights exceeding 10% of issued share capital are deemed overly dilutive."/>
    <s v="Yes"/>
  </r>
  <r>
    <x v="16"/>
    <s v="United Kingdom"/>
    <s v="GB00B1FH8J72"/>
    <s v="Annual"/>
    <d v="2023-07-06T00:00:00"/>
    <s v="Management"/>
    <s v="G"/>
    <s v="Yes"/>
    <n v="18"/>
    <s v="Authorise Issue of Equity without Pre-emptive Rights in Connection with an Acquisition or Other Capital Investment"/>
    <s v="Other"/>
    <s v="For"/>
    <x v="0"/>
    <s v="Share issuances without pre-emption rights exceeding 10% of issued share capital are deemed overly dilutive."/>
    <s v="Yes"/>
  </r>
  <r>
    <x v="16"/>
    <s v="United Kingdom"/>
    <s v="GB00B1FH8J72"/>
    <s v="Annual"/>
    <d v="2023-07-06T00:00:00"/>
    <s v="Management"/>
    <s v="G"/>
    <s v="Yes"/>
    <n v="19"/>
    <s v="Authorise Market Purchase of Ordinary Shares"/>
    <s v="Other"/>
    <s v="For"/>
    <x v="1"/>
    <m/>
    <s v="No"/>
  </r>
  <r>
    <x v="16"/>
    <s v="United Kingdom"/>
    <s v="GB00B1FH8J72"/>
    <s v="Annual"/>
    <d v="2023-07-06T00:00:00"/>
    <s v="Management"/>
    <s v="G"/>
    <s v="Yes"/>
    <n v="20"/>
    <s v="Authorise the Company to Call General Meeting with Two Weeks' Notice"/>
    <s v="Other"/>
    <s v="For"/>
    <x v="1"/>
    <m/>
    <s v="No"/>
  </r>
  <r>
    <x v="17"/>
    <s v="Israel"/>
    <s v="IL0005930388"/>
    <s v="Special"/>
    <d v="2023-07-06T00:00:00"/>
    <s v="Management"/>
    <s v="G"/>
    <s v="Yes"/>
    <n v="1"/>
    <s v="Issue Updated Indemnification Agreements to Directors Excluding Controllers"/>
    <s v="Election of Directors"/>
    <s v="For"/>
    <x v="1"/>
    <m/>
    <s v="No"/>
  </r>
  <r>
    <x v="17"/>
    <s v="Israel"/>
    <s v="IL0005930388"/>
    <s v="Special"/>
    <d v="2023-07-06T00:00:00"/>
    <s v="Management"/>
    <s v="G"/>
    <s v="Yes"/>
    <n v="2"/>
    <s v="Issue Updated Indemnification Agreements to Directors Who Are Controllers and/or Their Relatives and/or Whom May Have Controllers Personal Interest in Such Issuance"/>
    <s v="Election of Directors"/>
    <s v="For"/>
    <x v="1"/>
    <m/>
    <s v="No"/>
  </r>
  <r>
    <x v="17"/>
    <s v="Israel"/>
    <s v="IL0005930388"/>
    <s v="Special"/>
    <d v="2023-07-06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17"/>
    <s v="Israel"/>
    <s v="IL0005930388"/>
    <s v="Special"/>
    <d v="2023-07-06T00:00:00"/>
    <s v="Management"/>
    <s v="G"/>
    <s v="Yes"/>
    <s v="B1"/>
    <s v="If you are an Interest Holder as defined in Section 1 of the Securities Law, 1968, vote FOR.  Otherwise, vote against."/>
    <s v="Other"/>
    <s v="None"/>
    <x v="0"/>
    <m/>
    <s v="No"/>
  </r>
  <r>
    <x v="17"/>
    <s v="Israel"/>
    <s v="IL0005930388"/>
    <s v="Special"/>
    <d v="2023-07-06T00:00:00"/>
    <s v="Management"/>
    <s v="G"/>
    <s v="Yes"/>
    <s v="B2"/>
    <s v="If you are a Senior Officer as defined in Section 37(D) of the Securities Law, 1968, vote FOR. Otherwise, vote against."/>
    <s v="Other"/>
    <s v="None"/>
    <x v="0"/>
    <m/>
    <s v="No"/>
  </r>
  <r>
    <x v="17"/>
    <s v="Israel"/>
    <s v="IL0005930388"/>
    <s v="Special"/>
    <d v="2023-07-06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18"/>
    <s v="India"/>
    <s v="INE028A01039"/>
    <s v="Annual"/>
    <d v="2023-07-07T00:00:00"/>
    <s v="Management"/>
    <s v="G"/>
    <s v="Yes"/>
    <n v="1"/>
    <s v="Accept Financial Statements and Statutory Reports"/>
    <s v="Reports"/>
    <s v="For"/>
    <x v="1"/>
    <m/>
    <s v="No"/>
  </r>
  <r>
    <x v="18"/>
    <s v="India"/>
    <s v="INE028A01039"/>
    <s v="Annual"/>
    <d v="2023-07-07T00:00:00"/>
    <s v="Management"/>
    <s v="G"/>
    <s v="Yes"/>
    <n v="2"/>
    <s v="Approve Dividend"/>
    <s v="Other"/>
    <s v="For"/>
    <x v="1"/>
    <m/>
    <s v="No"/>
  </r>
  <r>
    <x v="18"/>
    <s v="India"/>
    <s v="INE028A01039"/>
    <s v="Annual"/>
    <d v="2023-07-07T00:00:00"/>
    <s v="Management"/>
    <s v="G"/>
    <s v="Yes"/>
    <n v="3"/>
    <s v="Approve Reappointment of Sanjiv Chadha as Managing Director &amp; CEO"/>
    <s v="Election of Directors"/>
    <s v="For"/>
    <x v="1"/>
    <m/>
    <s v="No"/>
  </r>
  <r>
    <x v="18"/>
    <s v="India"/>
    <s v="INE028A01039"/>
    <s v="Annual"/>
    <d v="2023-07-07T00:00:00"/>
    <s v="Management"/>
    <s v="G"/>
    <s v="Yes"/>
    <n v="4"/>
    <s v="Approve Appointment of Lalit Tyagi as Executive Director"/>
    <s v="Election of Directors"/>
    <s v="For"/>
    <x v="1"/>
    <m/>
    <s v="No"/>
  </r>
  <r>
    <x v="18"/>
    <s v="India"/>
    <s v="INE028A01039"/>
    <s v="Annual"/>
    <d v="2023-07-07T00:00:00"/>
    <s v="Management"/>
    <s v="G"/>
    <s v="Yes"/>
    <n v="5"/>
    <s v="Elect Mukesh Kumar Bansal as Director"/>
    <s v="Election of Directors"/>
    <s v="For"/>
    <x v="0"/>
    <s v="Not enough disclosure to make an informed decision."/>
    <s v="Yes"/>
  </r>
  <r>
    <x v="18"/>
    <s v="India"/>
    <s v="INE028A01039"/>
    <s v="Annual"/>
    <d v="2023-07-07T00:00:00"/>
    <s v="Management"/>
    <s v="G"/>
    <s v="Yes"/>
    <n v="6"/>
    <s v="Approve Appointment of Debadatta Chand as Managing Director and Chief Executive Officer"/>
    <s v="Election of Directors"/>
    <s v="For"/>
    <x v="1"/>
    <m/>
    <s v="No"/>
  </r>
  <r>
    <x v="19"/>
    <s v="China"/>
    <s v="CNE100002SN6"/>
    <s v="Special"/>
    <d v="2023-07-07T00:00:00"/>
    <s v="Management"/>
    <s v="G"/>
    <s v="Yes"/>
    <n v="1"/>
    <s v="Approve Profit Distribution Plan"/>
    <s v="Other"/>
    <s v="For"/>
    <x v="1"/>
    <m/>
    <s v="No"/>
  </r>
  <r>
    <x v="20"/>
    <s v="Cayman Islands"/>
    <s v="KYG211461085"/>
    <s v="Annual"/>
    <d v="2023-07-07T00:00:00"/>
    <s v="Management"/>
    <s v="G"/>
    <s v="Yes"/>
    <n v="1"/>
    <s v="Accept Financial Statements and Statutory Reports"/>
    <s v="Reports"/>
    <s v="For"/>
    <x v="1"/>
    <m/>
    <s v="No"/>
  </r>
  <r>
    <x v="20"/>
    <s v="Cayman Islands"/>
    <s v="KYG211461085"/>
    <s v="Annual"/>
    <d v="2023-07-07T00:00:00"/>
    <s v="Management"/>
    <s v="G"/>
    <s v="Yes"/>
    <n v="2"/>
    <s v="Approve Final Dividend and Special Dividend"/>
    <s v="Other"/>
    <s v="For"/>
    <x v="1"/>
    <m/>
    <s v="No"/>
  </r>
  <r>
    <x v="20"/>
    <s v="Cayman Islands"/>
    <s v="KYG211461085"/>
    <s v="Annual"/>
    <d v="2023-07-07T00:00:00"/>
    <s v="Management"/>
    <s v="G"/>
    <s v="Yes"/>
    <n v="4"/>
    <s v="Approve PricewaterhouseCoopers as Auditor and Authorize Board to Fix Their Remuneration"/>
    <s v="Auditors"/>
    <s v="For"/>
    <x v="1"/>
    <m/>
    <s v="No"/>
  </r>
  <r>
    <x v="20"/>
    <s v="Cayman Islands"/>
    <s v="KYG211461085"/>
    <s v="Annual"/>
    <d v="2023-07-07T00:00:00"/>
    <s v="Management"/>
    <s v="G"/>
    <s v="Yes"/>
    <n v="5"/>
    <s v="Approve Issuance of Equity or Equity-Linked Securities without Preemptive Rights"/>
    <s v="Other"/>
    <s v="For"/>
    <x v="1"/>
    <m/>
    <s v="No"/>
  </r>
  <r>
    <x v="20"/>
    <s v="Cayman Islands"/>
    <s v="KYG211461085"/>
    <s v="Annual"/>
    <d v="2023-07-07T00:00:00"/>
    <s v="Management"/>
    <s v="G"/>
    <s v="Yes"/>
    <n v="6"/>
    <s v="Authorize Repurchase of Issued Share Capital"/>
    <s v="Other"/>
    <s v="For"/>
    <x v="1"/>
    <m/>
    <s v="No"/>
  </r>
  <r>
    <x v="20"/>
    <s v="Cayman Islands"/>
    <s v="KYG211461085"/>
    <s v="Annual"/>
    <d v="2023-07-07T00:00:00"/>
    <s v="Management"/>
    <s v="G"/>
    <s v="Yes"/>
    <n v="7"/>
    <s v="Adopt 2023 Share Award Scheme and Terminate 2021 Share Option Scheme"/>
    <s v="Other"/>
    <s v="For"/>
    <x v="0"/>
    <s v="LTIP lacks disclosure."/>
    <s v="Yes"/>
  </r>
  <r>
    <x v="20"/>
    <s v="Cayman Islands"/>
    <s v="KYG211461085"/>
    <s v="Annual"/>
    <d v="2023-07-07T00:00:00"/>
    <s v="Management"/>
    <s v="G"/>
    <s v="Yes"/>
    <s v="3a"/>
    <s v="Elect Cheng Kar-Shun, Henry as Director"/>
    <s v="Election of Directors"/>
    <s v="For"/>
    <x v="0"/>
    <s v="Executive Chair without sufficient counterbalance. We are not supportive of multiple Executives sitting on the Remuneration Committee."/>
    <s v="Yes"/>
  </r>
  <r>
    <x v="20"/>
    <s v="Cayman Islands"/>
    <s v="KYG211461085"/>
    <s v="Annual"/>
    <d v="2023-07-07T00:00:00"/>
    <s v="Management"/>
    <s v="G"/>
    <s v="Yes"/>
    <s v="3b"/>
    <s v="Elect Cheng Kam-Biu, Wilson as Director"/>
    <s v="Election of Directors"/>
    <s v="For"/>
    <x v="1"/>
    <m/>
    <s v="No"/>
  </r>
  <r>
    <x v="20"/>
    <s v="Cayman Islands"/>
    <s v="KYG211461085"/>
    <s v="Annual"/>
    <d v="2023-07-07T00:00:00"/>
    <s v="Management"/>
    <s v="G"/>
    <s v="Yes"/>
    <s v="3c"/>
    <s v="Elect Suen Chi-Keung, Peter as Director"/>
    <s v="Election of Directors"/>
    <s v="For"/>
    <x v="1"/>
    <m/>
    <s v="No"/>
  </r>
  <r>
    <x v="20"/>
    <s v="Cayman Islands"/>
    <s v="KYG211461085"/>
    <s v="Annual"/>
    <d v="2023-07-07T00:00:00"/>
    <s v="Management"/>
    <s v="G"/>
    <s v="Yes"/>
    <s v="3d"/>
    <s v="Elect Kwong Che-Keung, Gordon as Director"/>
    <s v="Election of Directors"/>
    <s v="For"/>
    <x v="0"/>
    <s v="Director is considered overboarded."/>
    <s v="Yes"/>
  </r>
  <r>
    <x v="20"/>
    <s v="Cayman Islands"/>
    <s v="KYG211461085"/>
    <s v="Annual"/>
    <d v="2023-07-07T00:00:00"/>
    <s v="Management"/>
    <s v="G"/>
    <s v="Yes"/>
    <s v="3e"/>
    <s v="Elect Fung Wing-Yee, Sabrina as Director"/>
    <s v="Election of Directors"/>
    <s v="For"/>
    <x v="1"/>
    <m/>
    <s v="No"/>
  </r>
  <r>
    <x v="20"/>
    <s v="Cayman Islands"/>
    <s v="KYG211461085"/>
    <s v="Annual"/>
    <d v="2023-07-07T00:00:00"/>
    <s v="Management"/>
    <s v="G"/>
    <s v="Yes"/>
    <s v="3f"/>
    <s v="Authorize Board to Fix Remuneration of Directors"/>
    <s v="Election of Directors"/>
    <s v="For"/>
    <x v="1"/>
    <m/>
    <s v="No"/>
  </r>
  <r>
    <x v="21"/>
    <s v="China"/>
    <s v="CNE1000031P3"/>
    <s v="Special"/>
    <d v="2023-07-07T00:00:00"/>
    <s v="Management"/>
    <s v="G"/>
    <s v="Yes"/>
    <n v="1.1000000000000001"/>
    <s v="Elect Zheng Hongmeng as Director"/>
    <s v="Election of Directors"/>
    <s v="For"/>
    <x v="0"/>
    <s v="We are not supportive of Executives on the Remuneration Committee."/>
    <s v="Yes"/>
  </r>
  <r>
    <x v="21"/>
    <s v="China"/>
    <s v="CNE1000031P3"/>
    <s v="Special"/>
    <d v="2023-07-07T00:00:00"/>
    <s v="Management"/>
    <s v="G"/>
    <s v="Yes"/>
    <n v="1.2"/>
    <s v="Elect Li Junqi as Director"/>
    <s v="Election of Directors"/>
    <s v="For"/>
    <x v="0"/>
    <s v="Non-independent and Audit Committee lacks sufficient independence."/>
    <s v="Yes"/>
  </r>
  <r>
    <x v="21"/>
    <s v="China"/>
    <s v="CNE1000031P3"/>
    <s v="Special"/>
    <d v="2023-07-07T00:00:00"/>
    <s v="Management"/>
    <s v="G"/>
    <s v="Yes"/>
    <n v="1.3"/>
    <s v="Elect Liu Junjie as Director"/>
    <s v="Election of Directors"/>
    <s v="For"/>
    <x v="1"/>
    <m/>
    <s v="No"/>
  </r>
  <r>
    <x v="21"/>
    <s v="China"/>
    <s v="CNE1000031P3"/>
    <s v="Special"/>
    <d v="2023-07-07T00:00:00"/>
    <s v="Management"/>
    <s v="G"/>
    <s v="Yes"/>
    <n v="1.4"/>
    <s v="Elect Ding Zhaobang as Director"/>
    <s v="Election of Directors"/>
    <s v="For"/>
    <x v="1"/>
    <m/>
    <s v="No"/>
  </r>
  <r>
    <x v="21"/>
    <s v="China"/>
    <s v="CNE1000031P3"/>
    <s v="Special"/>
    <d v="2023-07-07T00:00:00"/>
    <s v="Management"/>
    <s v="G"/>
    <s v="Yes"/>
    <n v="2.1"/>
    <s v="Elect Li Xin as Director"/>
    <s v="Election of Directors"/>
    <s v="For"/>
    <x v="1"/>
    <m/>
    <s v="No"/>
  </r>
  <r>
    <x v="21"/>
    <s v="China"/>
    <s v="CNE1000031P3"/>
    <s v="Special"/>
    <d v="2023-07-07T00:00:00"/>
    <s v="Management"/>
    <s v="G"/>
    <s v="Yes"/>
    <n v="2.2000000000000002"/>
    <s v="Elect Li Dan as Director"/>
    <s v="Election of Directors"/>
    <s v="For"/>
    <x v="1"/>
    <m/>
    <s v="No"/>
  </r>
  <r>
    <x v="21"/>
    <s v="China"/>
    <s v="CNE1000031P3"/>
    <s v="Special"/>
    <d v="2023-07-07T00:00:00"/>
    <s v="Management"/>
    <s v="G"/>
    <s v="Yes"/>
    <n v="2.2999999999999998"/>
    <s v="Elect Liao Cuiping as Director"/>
    <s v="Election of Directors"/>
    <s v="For"/>
    <x v="1"/>
    <m/>
    <s v="No"/>
  </r>
  <r>
    <x v="21"/>
    <s v="China"/>
    <s v="CNE1000031P3"/>
    <s v="Special"/>
    <d v="2023-07-07T00:00:00"/>
    <s v="Management"/>
    <s v="G"/>
    <s v="Yes"/>
    <n v="3.1"/>
    <s v="Elect Zhang Zhanwu as Supervisor"/>
    <s v="Other"/>
    <s v="For"/>
    <x v="1"/>
    <m/>
    <s v="No"/>
  </r>
  <r>
    <x v="21"/>
    <s v="China"/>
    <s v="CNE1000031P3"/>
    <s v="Special"/>
    <d v="2023-07-07T00:00:00"/>
    <s v="Management"/>
    <s v="G"/>
    <s v="Yes"/>
    <n v="3.2"/>
    <s v="Elect Chen Zihua as Supervisor"/>
    <s v="Other"/>
    <s v="For"/>
    <x v="1"/>
    <m/>
    <s v="No"/>
  </r>
  <r>
    <x v="22"/>
    <s v="China"/>
    <s v="CNE100001FR6"/>
    <s v="Special"/>
    <d v="2023-07-07T00:00:00"/>
    <s v="Management"/>
    <s v="G"/>
    <s v="Yes"/>
    <n v="1"/>
    <s v="Approve Issuance of GDR Based on New Domestic A-shares and Listing on Swiss Stock Exchange"/>
    <s v="Other"/>
    <s v="For"/>
    <x v="1"/>
    <m/>
    <s v="No"/>
  </r>
  <r>
    <x v="22"/>
    <s v="China"/>
    <s v="CNE100001FR6"/>
    <s v="Special"/>
    <d v="2023-07-07T00:00:00"/>
    <s v="Management"/>
    <s v="G"/>
    <s v="Yes"/>
    <n v="2"/>
    <s v="Approve Demonstration Analysis Report in Connection to Issuance of GDR Based on New Domestic A-shares and Listing on Swiss Stock Exchange"/>
    <s v="Reports"/>
    <s v="For"/>
    <x v="1"/>
    <m/>
    <s v="No"/>
  </r>
  <r>
    <x v="22"/>
    <s v="China"/>
    <s v="CNE100001FR6"/>
    <s v="Special"/>
    <d v="2023-07-07T00:00:00"/>
    <s v="Management"/>
    <s v="G"/>
    <s v="Yes"/>
    <n v="3"/>
    <s v="Approve Feasibility Analysis Report on the Use of Proceeds"/>
    <s v="Reports"/>
    <s v="For"/>
    <x v="1"/>
    <m/>
    <s v="No"/>
  </r>
  <r>
    <x v="22"/>
    <s v="China"/>
    <s v="CNE100001FR6"/>
    <s v="Special"/>
    <d v="2023-07-07T00:00:00"/>
    <s v="Management"/>
    <s v="G"/>
    <s v="Yes"/>
    <n v="4"/>
    <s v="Approve Report on the Usage of Previously Raised Funds"/>
    <s v="Reports"/>
    <s v="For"/>
    <x v="1"/>
    <m/>
    <s v="No"/>
  </r>
  <r>
    <x v="22"/>
    <s v="China"/>
    <s v="CNE100001FR6"/>
    <s v="Special"/>
    <d v="2023-07-07T00:00:00"/>
    <s v="Management"/>
    <s v="G"/>
    <s v="Yes"/>
    <n v="5"/>
    <s v="Approve Impact of Dilution of Current Returns on Major Financial Indicators, the Relevant Measures to be Taken and Commitment from Relevant Parties"/>
    <s v="Other"/>
    <s v="For"/>
    <x v="1"/>
    <m/>
    <s v="No"/>
  </r>
  <r>
    <x v="22"/>
    <s v="China"/>
    <s v="CNE100001FR6"/>
    <s v="Special"/>
    <d v="2023-07-07T00:00:00"/>
    <s v="Management"/>
    <s v="G"/>
    <s v="Yes"/>
    <n v="6"/>
    <s v="Approve Shareholder Dividend Return Plan"/>
    <s v="Other"/>
    <s v="For"/>
    <x v="1"/>
    <m/>
    <s v="No"/>
  </r>
  <r>
    <x v="23"/>
    <s v="China"/>
    <s v="CNE100000Q35"/>
    <s v="Extraordinary Shareholders"/>
    <d v="2023-07-10T00:00:00"/>
    <s v="Management"/>
    <s v="G"/>
    <s v="Yes"/>
    <n v="1"/>
    <s v="Approve Provision of Entrusted Loan to GAC Mitsubishi"/>
    <s v="Other"/>
    <s v="For"/>
    <x v="1"/>
    <m/>
    <s v="No"/>
  </r>
  <r>
    <x v="24"/>
    <s v="United Kingdom"/>
    <s v="GB00BDR05C01"/>
    <s v="Annual"/>
    <d v="2023-07-10T00:00:00"/>
    <s v="Management"/>
    <s v="G"/>
    <s v="Yes"/>
    <n v="1"/>
    <s v="Accept Financial Statements and Statutory Reports"/>
    <s v="Reports"/>
    <s v="For"/>
    <x v="1"/>
    <m/>
    <s v="No"/>
  </r>
  <r>
    <x v="24"/>
    <s v="United Kingdom"/>
    <s v="GB00BDR05C01"/>
    <s v="Annual"/>
    <d v="2023-07-10T00:00:00"/>
    <s v="Management"/>
    <s v="G"/>
    <s v="Yes"/>
    <n v="2"/>
    <s v="Approve Final Dividend"/>
    <s v="Other"/>
    <s v="For"/>
    <x v="1"/>
    <m/>
    <s v="No"/>
  </r>
  <r>
    <x v="24"/>
    <s v="United Kingdom"/>
    <s v="GB00BDR05C01"/>
    <s v="Annual"/>
    <d v="2023-07-10T00:00:00"/>
    <s v="Management"/>
    <s v="G"/>
    <s v="Yes"/>
    <n v="3"/>
    <s v="Re-elect Paula Reynolds as Director"/>
    <s v="Election of Directors"/>
    <s v="For"/>
    <x v="1"/>
    <m/>
    <s v="No"/>
  </r>
  <r>
    <x v="24"/>
    <s v="United Kingdom"/>
    <s v="GB00BDR05C01"/>
    <s v="Annual"/>
    <d v="2023-07-10T00:00:00"/>
    <s v="Management"/>
    <s v="G"/>
    <s v="Yes"/>
    <n v="4"/>
    <s v="Re-elect John Pettigrew as Director"/>
    <s v="Election of Directors"/>
    <s v="For"/>
    <x v="1"/>
    <m/>
    <s v="No"/>
  </r>
  <r>
    <x v="24"/>
    <s v="United Kingdom"/>
    <s v="GB00BDR05C01"/>
    <s v="Annual"/>
    <d v="2023-07-10T00:00:00"/>
    <s v="Management"/>
    <s v="G"/>
    <s v="Yes"/>
    <n v="5"/>
    <s v="Re-elect Andy Agg as Director"/>
    <s v="Election of Directors"/>
    <s v="For"/>
    <x v="1"/>
    <m/>
    <s v="No"/>
  </r>
  <r>
    <x v="24"/>
    <s v="United Kingdom"/>
    <s v="GB00BDR05C01"/>
    <s v="Annual"/>
    <d v="2023-07-10T00:00:00"/>
    <s v="Management"/>
    <s v="G"/>
    <s v="Yes"/>
    <n v="6"/>
    <s v="Re-elect Therese Esperdy as Director"/>
    <s v="Election of Directors"/>
    <s v="For"/>
    <x v="1"/>
    <m/>
    <s v="No"/>
  </r>
  <r>
    <x v="24"/>
    <s v="United Kingdom"/>
    <s v="GB00BDR05C01"/>
    <s v="Annual"/>
    <d v="2023-07-10T00:00:00"/>
    <s v="Management"/>
    <s v="G"/>
    <s v="Yes"/>
    <n v="7"/>
    <s v="Re-elect Liz Hewitt as Director"/>
    <s v="Election of Directors"/>
    <s v="For"/>
    <x v="1"/>
    <m/>
    <s v="No"/>
  </r>
  <r>
    <x v="24"/>
    <s v="United Kingdom"/>
    <s v="GB00BDR05C01"/>
    <s v="Annual"/>
    <d v="2023-07-10T00:00:00"/>
    <s v="Management"/>
    <s v="G"/>
    <s v="Yes"/>
    <n v="8"/>
    <s v="Re-elect Ian Livingston as Director"/>
    <s v="Election of Directors"/>
    <s v="For"/>
    <x v="1"/>
    <m/>
    <s v="No"/>
  </r>
  <r>
    <x v="24"/>
    <s v="United Kingdom"/>
    <s v="GB00BDR05C01"/>
    <s v="Annual"/>
    <d v="2023-07-10T00:00:00"/>
    <s v="Management"/>
    <s v="G"/>
    <s v="Yes"/>
    <n v="9"/>
    <s v="Re-elect Iain Mackay as Director"/>
    <s v="Election of Directors"/>
    <s v="For"/>
    <x v="1"/>
    <m/>
    <s v="No"/>
  </r>
  <r>
    <x v="24"/>
    <s v="United Kingdom"/>
    <s v="GB00BDR05C01"/>
    <s v="Annual"/>
    <d v="2023-07-10T00:00:00"/>
    <s v="Management"/>
    <s v="G"/>
    <s v="Yes"/>
    <n v="10"/>
    <s v="Re-elect Anne Robinson as Director"/>
    <s v="Election of Directors"/>
    <s v="For"/>
    <x v="1"/>
    <m/>
    <s v="No"/>
  </r>
  <r>
    <x v="24"/>
    <s v="United Kingdom"/>
    <s v="GB00BDR05C01"/>
    <s v="Annual"/>
    <d v="2023-07-10T00:00:00"/>
    <s v="Management"/>
    <s v="G"/>
    <s v="Yes"/>
    <n v="11"/>
    <s v="Re-elect Earl Shipp as Director"/>
    <s v="Election of Directors"/>
    <s v="For"/>
    <x v="1"/>
    <m/>
    <s v="No"/>
  </r>
  <r>
    <x v="24"/>
    <s v="United Kingdom"/>
    <s v="GB00BDR05C01"/>
    <s v="Annual"/>
    <d v="2023-07-10T00:00:00"/>
    <s v="Management"/>
    <s v="G"/>
    <s v="Yes"/>
    <n v="12"/>
    <s v="Re-elect Jonathan Silver as Director"/>
    <s v="Election of Directors"/>
    <s v="For"/>
    <x v="1"/>
    <m/>
    <s v="No"/>
  </r>
  <r>
    <x v="24"/>
    <s v="United Kingdom"/>
    <s v="GB00BDR05C01"/>
    <s v="Annual"/>
    <d v="2023-07-10T00:00:00"/>
    <s v="Management"/>
    <s v="G"/>
    <s v="Yes"/>
    <n v="13"/>
    <s v="Re-elect Tony Wood as Director"/>
    <s v="Election of Directors"/>
    <s v="For"/>
    <x v="1"/>
    <m/>
    <s v="No"/>
  </r>
  <r>
    <x v="24"/>
    <s v="United Kingdom"/>
    <s v="GB00BDR05C01"/>
    <s v="Annual"/>
    <d v="2023-07-10T00:00:00"/>
    <s v="Management"/>
    <s v="G"/>
    <s v="Yes"/>
    <n v="14"/>
    <s v="Re-elect Martha Wyrsch as Director"/>
    <s v="Election of Directors"/>
    <s v="For"/>
    <x v="1"/>
    <m/>
    <s v="No"/>
  </r>
  <r>
    <x v="24"/>
    <s v="United Kingdom"/>
    <s v="GB00BDR05C01"/>
    <s v="Annual"/>
    <d v="2023-07-10T00:00:00"/>
    <s v="Management"/>
    <s v="G"/>
    <s v="Yes"/>
    <n v="15"/>
    <s v="Reappoint Deloitte LLP as Auditors"/>
    <s v="Auditors"/>
    <s v="For"/>
    <x v="1"/>
    <m/>
    <s v="No"/>
  </r>
  <r>
    <x v="24"/>
    <s v="United Kingdom"/>
    <s v="GB00BDR05C01"/>
    <s v="Annual"/>
    <d v="2023-07-10T00:00:00"/>
    <s v="Management"/>
    <s v="G"/>
    <s v="Yes"/>
    <n v="16"/>
    <s v="Authorise the Audit &amp; Risk Committee to Fix Remuneration of Auditors"/>
    <s v="Auditors"/>
    <s v="For"/>
    <x v="1"/>
    <m/>
    <s v="No"/>
  </r>
  <r>
    <x v="24"/>
    <s v="United Kingdom"/>
    <s v="GB00BDR05C01"/>
    <s v="Annual"/>
    <d v="2023-07-10T00:00:00"/>
    <s v="Management"/>
    <s v="G"/>
    <s v="Yes"/>
    <n v="17"/>
    <s v="Approve Remuneration Report"/>
    <s v="Reports"/>
    <s v="For"/>
    <x v="1"/>
    <m/>
    <s v="No"/>
  </r>
  <r>
    <x v="24"/>
    <s v="United Kingdom"/>
    <s v="GB00BDR05C01"/>
    <s v="Annual"/>
    <d v="2023-07-10T00:00:00"/>
    <s v="Management"/>
    <s v="S"/>
    <s v="Yes"/>
    <n v="18"/>
    <s v="Authorise UK Political Donations and Expenditure"/>
    <s v="Other"/>
    <s v="For"/>
    <x v="1"/>
    <m/>
    <s v="No"/>
  </r>
  <r>
    <x v="24"/>
    <s v="United Kingdom"/>
    <s v="GB00BDR05C01"/>
    <s v="Annual"/>
    <d v="2023-07-10T00:00:00"/>
    <s v="Management"/>
    <s v="G"/>
    <s v="Yes"/>
    <n v="19"/>
    <s v="Authorise Issue of Equity"/>
    <s v="Other"/>
    <s v="For"/>
    <x v="0"/>
    <s v="Share issuances with pre-emption rights exceeding 20% of issued share capital are deemed overly dilutive."/>
    <s v="Yes"/>
  </r>
  <r>
    <x v="24"/>
    <s v="United Kingdom"/>
    <s v="GB00BDR05C01"/>
    <s v="Annual"/>
    <d v="2023-07-10T00:00:00"/>
    <s v="Management"/>
    <s v="G"/>
    <s v="Yes"/>
    <n v="20"/>
    <s v="Authorise Issue of Equity without Pre-emptive Rights"/>
    <s v="Other"/>
    <s v="For"/>
    <x v="1"/>
    <m/>
    <s v="No"/>
  </r>
  <r>
    <x v="24"/>
    <s v="United Kingdom"/>
    <s v="GB00BDR05C01"/>
    <s v="Annual"/>
    <d v="2023-07-10T00:00:00"/>
    <s v="Management"/>
    <s v="G"/>
    <s v="Yes"/>
    <n v="21"/>
    <s v="Authorise Issue of Equity without Pre-emptive Rights in Connection with an Acquisition or Other Capital Investment"/>
    <s v="Other"/>
    <s v="For"/>
    <x v="1"/>
    <m/>
    <s v="No"/>
  </r>
  <r>
    <x v="24"/>
    <s v="United Kingdom"/>
    <s v="GB00BDR05C01"/>
    <s v="Annual"/>
    <d v="2023-07-10T00:00:00"/>
    <s v="Management"/>
    <s v="G"/>
    <s v="Yes"/>
    <n v="22"/>
    <s v="Authorise Market Purchase of Ordinary Shares"/>
    <s v="Other"/>
    <s v="For"/>
    <x v="1"/>
    <m/>
    <s v="No"/>
  </r>
  <r>
    <x v="24"/>
    <s v="United Kingdom"/>
    <s v="GB00BDR05C01"/>
    <s v="Annual"/>
    <d v="2023-07-10T00:00:00"/>
    <s v="Management"/>
    <s v="G"/>
    <s v="Yes"/>
    <n v="23"/>
    <s v="Authorise the Company to Call General Meeting with Two Weeks' Notice"/>
    <s v="Other"/>
    <s v="For"/>
    <x v="1"/>
    <m/>
    <s v="No"/>
  </r>
  <r>
    <x v="25"/>
    <s v="France"/>
    <s v="FR0010220475"/>
    <s v="Annual/Special"/>
    <d v="2023-07-11T00:00:00"/>
    <s v="Management"/>
    <s v="G"/>
    <s v="Yes"/>
    <n v="1"/>
    <s v="Approve Financial Statements and Statutory Reports"/>
    <s v="Reports"/>
    <s v="For"/>
    <x v="1"/>
    <m/>
    <s v="No"/>
  </r>
  <r>
    <x v="25"/>
    <s v="France"/>
    <s v="FR0010220475"/>
    <s v="Annual/Special"/>
    <d v="2023-07-11T00:00:00"/>
    <s v="Management"/>
    <s v="G"/>
    <s v="Yes"/>
    <n v="2"/>
    <s v="Approve Consolidated Financial Statements and Statutory Reports"/>
    <s v="Reports"/>
    <s v="For"/>
    <x v="1"/>
    <m/>
    <s v="No"/>
  </r>
  <r>
    <x v="25"/>
    <s v="France"/>
    <s v="FR0010220475"/>
    <s v="Annual/Special"/>
    <d v="2023-07-11T00:00:00"/>
    <s v="Management"/>
    <s v="G"/>
    <s v="Yes"/>
    <n v="3"/>
    <s v="Approve Allocation of Income and Dividends of EUR 0.25 per Share With an Option for Payment of Dividends in Cash or in Shares"/>
    <s v="Other"/>
    <s v="For"/>
    <x v="1"/>
    <m/>
    <s v="No"/>
  </r>
  <r>
    <x v="25"/>
    <s v="France"/>
    <s v="FR0010220475"/>
    <s v="Annual/Special"/>
    <d v="2023-07-11T00:00:00"/>
    <s v="Management"/>
    <s v="G"/>
    <s v="Yes"/>
    <n v="4"/>
    <s v="Approve Auditors' Special Report on Related-Party Transactions Mentioning the Absence of New Transactions"/>
    <s v="Reports"/>
    <s v="For"/>
    <x v="1"/>
    <m/>
    <s v="No"/>
  </r>
  <r>
    <x v="25"/>
    <s v="France"/>
    <s v="FR0010220475"/>
    <s v="Annual/Special"/>
    <d v="2023-07-11T00:00:00"/>
    <s v="Management"/>
    <s v="G"/>
    <s v="Yes"/>
    <n v="5"/>
    <s v="Reelect Sylvie Kande de Beaupuy as Director"/>
    <s v="Election of Directors"/>
    <s v="For"/>
    <x v="1"/>
    <m/>
    <s v="No"/>
  </r>
  <r>
    <x v="25"/>
    <s v="France"/>
    <s v="FR0010220475"/>
    <s v="Annual/Special"/>
    <d v="2023-07-11T00:00:00"/>
    <s v="Management"/>
    <s v="G"/>
    <s v="Yes"/>
    <n v="6"/>
    <s v="Reelect Henri Poupart-Lafarge as Director"/>
    <s v="Election of Directors"/>
    <s v="For"/>
    <x v="1"/>
    <m/>
    <s v="No"/>
  </r>
  <r>
    <x v="25"/>
    <s v="France"/>
    <s v="FR0010220475"/>
    <s v="Annual/Special"/>
    <d v="2023-07-11T00:00:00"/>
    <s v="Management"/>
    <s v="G"/>
    <s v="Yes"/>
    <n v="7"/>
    <s v="Reelect Sylvie Rucar as Director"/>
    <s v="Election of Directors"/>
    <s v="For"/>
    <x v="1"/>
    <m/>
    <s v="No"/>
  </r>
  <r>
    <x v="25"/>
    <s v="France"/>
    <s v="FR0010220475"/>
    <s v="Annual/Special"/>
    <d v="2023-07-11T00:00:00"/>
    <s v="Management"/>
    <s v="G"/>
    <s v="Yes"/>
    <n v="8"/>
    <s v="Ratify Appointment of Jay Walder as Director"/>
    <s v="Election of Directors"/>
    <s v="For"/>
    <x v="1"/>
    <m/>
    <s v="No"/>
  </r>
  <r>
    <x v="25"/>
    <s v="France"/>
    <s v="FR0010220475"/>
    <s v="Annual/Special"/>
    <d v="2023-07-11T00:00:00"/>
    <s v="Management"/>
    <s v="G"/>
    <s v="Yes"/>
    <n v="9"/>
    <s v="Elect Bpifrance Investissement as Director"/>
    <s v="Election of Directors"/>
    <s v="For"/>
    <x v="1"/>
    <m/>
    <s v="No"/>
  </r>
  <r>
    <x v="25"/>
    <s v="France"/>
    <s v="FR0010220475"/>
    <s v="Annual/Special"/>
    <d v="2023-07-11T00:00:00"/>
    <s v="Management"/>
    <s v="G"/>
    <s v="Yes"/>
    <n v="10"/>
    <s v="Approve Remuneration Policy of Chairman and CEO"/>
    <s v="Incentives and Remuneration"/>
    <s v="For"/>
    <x v="1"/>
    <m/>
    <s v="No"/>
  </r>
  <r>
    <x v="25"/>
    <s v="France"/>
    <s v="FR0010220475"/>
    <s v="Annual/Special"/>
    <d v="2023-07-11T00:00:00"/>
    <s v="Management"/>
    <s v="G"/>
    <s v="Yes"/>
    <n v="11"/>
    <s v="Approve Remuneration Policy of Directors"/>
    <s v="Election of Directors"/>
    <s v="For"/>
    <x v="1"/>
    <m/>
    <s v="No"/>
  </r>
  <r>
    <x v="25"/>
    <s v="France"/>
    <s v="FR0010220475"/>
    <s v="Annual/Special"/>
    <d v="2023-07-11T00:00:00"/>
    <s v="Management"/>
    <s v="G"/>
    <s v="Yes"/>
    <n v="12"/>
    <s v="Approve Compensation Report"/>
    <s v="Reports"/>
    <s v="For"/>
    <x v="1"/>
    <m/>
    <s v="No"/>
  </r>
  <r>
    <x v="25"/>
    <s v="France"/>
    <s v="FR0010220475"/>
    <s v="Annual/Special"/>
    <d v="2023-07-11T00:00:00"/>
    <s v="Management"/>
    <s v="G"/>
    <s v="Yes"/>
    <n v="13"/>
    <s v="Approve Compensation of Henri Poupart-Lafarge, Chairman and CEO"/>
    <s v="Other"/>
    <s v="For"/>
    <x v="1"/>
    <m/>
    <s v="No"/>
  </r>
  <r>
    <x v="25"/>
    <s v="France"/>
    <s v="FR0010220475"/>
    <s v="Annual/Special"/>
    <d v="2023-07-11T00:00:00"/>
    <s v="Management"/>
    <s v="G"/>
    <s v="Yes"/>
    <n v="14"/>
    <s v="Authorize Repurchase of Up to 5 Percent of Issued Share Capital"/>
    <s v="Other"/>
    <s v="For"/>
    <x v="1"/>
    <m/>
    <s v="No"/>
  </r>
  <r>
    <x v="25"/>
    <s v="France"/>
    <s v="FR0010220475"/>
    <s v="Annual/Special"/>
    <d v="2023-07-11T00:00:00"/>
    <s v="Management"/>
    <s v="G"/>
    <s v="Yes"/>
    <n v="15"/>
    <s v="Authorize Decrease in Share Capital via Cancellation of Repurchased Shares"/>
    <s v="Other"/>
    <s v="For"/>
    <x v="1"/>
    <m/>
    <s v="No"/>
  </r>
  <r>
    <x v="25"/>
    <s v="France"/>
    <s v="FR0010220475"/>
    <s v="Annual/Special"/>
    <d v="2023-07-11T00:00:00"/>
    <s v="Management"/>
    <s v="G"/>
    <s v="Yes"/>
    <n v="16"/>
    <s v="Authorize Capitalization of Reserves of Up to EUR 920 Million for Bonus Issue or Increase in Par Value"/>
    <s v="Other"/>
    <s v="For"/>
    <x v="1"/>
    <m/>
    <s v="No"/>
  </r>
  <r>
    <x v="25"/>
    <s v="France"/>
    <s v="FR0010220475"/>
    <s v="Annual/Special"/>
    <d v="2023-07-11T00:00:00"/>
    <s v="Management"/>
    <s v="G"/>
    <s v="Yes"/>
    <n v="17"/>
    <s v="Authorize Issuance of Equity or Equity-Linked Securities with Preemptive Rights up to Aggregate Nominal Amount of EUR 920 Million"/>
    <s v="Other"/>
    <s v="For"/>
    <x v="0"/>
    <s v="Share issuances with pre-emption rights exceeding 20% of issued share capital are deemed overly dilutive."/>
    <s v="Yes"/>
  </r>
  <r>
    <x v="25"/>
    <s v="France"/>
    <s v="FR0010220475"/>
    <s v="Annual/Special"/>
    <d v="2023-07-11T00:00:00"/>
    <s v="Management"/>
    <s v="G"/>
    <s v="Yes"/>
    <n v="18"/>
    <s v="Authorize Issuance of Equity or Equity-Linked Securities without Preemptive Rights up to Aggregate Nominal Amount of EUR 265 Million"/>
    <s v="Other"/>
    <s v="For"/>
    <x v="1"/>
    <m/>
    <s v="No"/>
  </r>
  <r>
    <x v="25"/>
    <s v="France"/>
    <s v="FR0010220475"/>
    <s v="Annual/Special"/>
    <d v="2023-07-11T00:00:00"/>
    <s v="Management"/>
    <s v="G"/>
    <s v="Yes"/>
    <n v="19"/>
    <s v="Authorize Capital Increase of Up to EUR 265 Million for Future Exchange Offers"/>
    <s v="Other"/>
    <s v="For"/>
    <x v="1"/>
    <m/>
    <s v="No"/>
  </r>
  <r>
    <x v="25"/>
    <s v="France"/>
    <s v="FR0010220475"/>
    <s v="Annual/Special"/>
    <d v="2023-07-11T00:00:00"/>
    <s v="Management"/>
    <s v="G"/>
    <s v="Yes"/>
    <n v="20"/>
    <s v="Approve Issuance of Equity or Equity-Linked Securities for Private Placements, up to Aggregate Nominal Amount of EUR 265 Million"/>
    <s v="Other"/>
    <s v="For"/>
    <x v="1"/>
    <m/>
    <s v="No"/>
  </r>
  <r>
    <x v="25"/>
    <s v="France"/>
    <s v="FR0010220475"/>
    <s v="Annual/Special"/>
    <d v="2023-07-11T00:00:00"/>
    <s v="Management"/>
    <s v="G"/>
    <s v="Yes"/>
    <n v="21"/>
    <s v="Authorize Capital Issuances for Use in Employee Stock Purchase Plans"/>
    <s v="Other"/>
    <s v="For"/>
    <x v="1"/>
    <m/>
    <s v="No"/>
  </r>
  <r>
    <x v="25"/>
    <s v="France"/>
    <s v="FR0010220475"/>
    <s v="Annual/Special"/>
    <d v="2023-07-11T00:00:00"/>
    <s v="Management"/>
    <s v="G"/>
    <s v="Yes"/>
    <n v="22"/>
    <s v="Authorize Capital Issuances for Use in Employee Stock Purchase Plans Reserved for Employees and Corporate Officers of International Subsidiaries"/>
    <s v="Other"/>
    <s v="For"/>
    <x v="1"/>
    <m/>
    <s v="No"/>
  </r>
  <r>
    <x v="25"/>
    <s v="France"/>
    <s v="FR0010220475"/>
    <s v="Annual/Special"/>
    <d v="2023-07-11T00:00:00"/>
    <s v="Management"/>
    <s v="G"/>
    <s v="Yes"/>
    <n v="23"/>
    <s v="Authorize Board to Set Issue Price for 10 Percent Per Year of Issued Capital Pursuant to Issue Authority without Preemptive Rights"/>
    <s v="Other"/>
    <s v="For"/>
    <x v="1"/>
    <m/>
    <s v="No"/>
  </r>
  <r>
    <x v="25"/>
    <s v="France"/>
    <s v="FR0010220475"/>
    <s v="Annual/Special"/>
    <d v="2023-07-11T00:00:00"/>
    <s v="Management"/>
    <s v="G"/>
    <s v="Yes"/>
    <n v="24"/>
    <s v="Authorize Board to Increase Capital in the Event of Additional Demand Related to Delegation Submitted to Shareholder Vote Under Items 17-22"/>
    <s v="Other"/>
    <s v="For"/>
    <x v="0"/>
    <s v="Share issuances with pre-emption rights exceeding 20% of issued share capital are deemed overly dilutive."/>
    <s v="Yes"/>
  </r>
  <r>
    <x v="25"/>
    <s v="France"/>
    <s v="FR0010220475"/>
    <s v="Annual/Special"/>
    <d v="2023-07-11T00:00:00"/>
    <s v="Management"/>
    <s v="G"/>
    <s v="Yes"/>
    <n v="25"/>
    <s v="Authorize Capital Increase of up to 10 Percent of Issued Capital for Contributions in Kind"/>
    <s v="Other"/>
    <s v="For"/>
    <x v="1"/>
    <m/>
    <s v="No"/>
  </r>
  <r>
    <x v="25"/>
    <s v="France"/>
    <s v="FR0010220475"/>
    <s v="Annual/Special"/>
    <d v="2023-07-11T00:00:00"/>
    <s v="Management"/>
    <s v="G"/>
    <s v="Yes"/>
    <n v="26"/>
    <s v="Approve Issuance of Equity or Equity-Linked Securities Reserved for Specific Beneficiaries, up to Aggregate Nominal Amount of EUR 265 Million"/>
    <s v="Other"/>
    <s v="For"/>
    <x v="1"/>
    <m/>
    <s v="No"/>
  </r>
  <r>
    <x v="25"/>
    <s v="France"/>
    <s v="FR0010220475"/>
    <s v="Annual/Special"/>
    <d v="2023-07-11T00:00:00"/>
    <s v="Management"/>
    <s v="G"/>
    <s v="Yes"/>
    <n v="27"/>
    <s v="Authorize up to 6 Million Shares for Use in Restricted Stock Plans"/>
    <s v="Other"/>
    <s v="For"/>
    <x v="1"/>
    <m/>
    <s v="No"/>
  </r>
  <r>
    <x v="25"/>
    <s v="France"/>
    <s v="FR0010220475"/>
    <s v="Annual/Special"/>
    <d v="2023-07-11T00:00:00"/>
    <s v="Management"/>
    <s v="G"/>
    <s v="Yes"/>
    <n v="28"/>
    <s v="Authorize Filing of Required Documents/Other Formalities"/>
    <s v="Other"/>
    <s v="For"/>
    <x v="1"/>
    <m/>
    <s v="No"/>
  </r>
  <r>
    <x v="26"/>
    <s v="Spain"/>
    <s v="ES0148396007"/>
    <s v="Annual"/>
    <d v="2023-07-11T00:00:00"/>
    <s v="Management"/>
    <s v="G"/>
    <s v="Yes"/>
    <n v="2"/>
    <s v="Approve Consolidated Financial Statements"/>
    <s v="Other"/>
    <s v="For"/>
    <x v="1"/>
    <m/>
    <s v="No"/>
  </r>
  <r>
    <x v="26"/>
    <s v="Spain"/>
    <s v="ES0148396007"/>
    <s v="Annual"/>
    <d v="2023-07-11T00:00:00"/>
    <s v="Management"/>
    <s v="E, S"/>
    <s v="Yes"/>
    <n v="3"/>
    <s v="Approve Non-Financial Information Statement"/>
    <s v="Other"/>
    <s v="For"/>
    <x v="1"/>
    <m/>
    <s v="No"/>
  </r>
  <r>
    <x v="26"/>
    <s v="Spain"/>
    <s v="ES0148396007"/>
    <s v="Annual"/>
    <d v="2023-07-11T00:00:00"/>
    <s v="Management"/>
    <s v="G"/>
    <s v="Yes"/>
    <n v="4"/>
    <s v="Approve Allocation of Income and Dividends"/>
    <s v="Other"/>
    <s v="For"/>
    <x v="1"/>
    <m/>
    <s v="No"/>
  </r>
  <r>
    <x v="26"/>
    <s v="Spain"/>
    <s v="ES0148396007"/>
    <s v="Annual"/>
    <d v="2023-07-11T00:00:00"/>
    <s v="Management"/>
    <s v="G"/>
    <s v="Yes"/>
    <n v="6"/>
    <s v="Approve Remuneration Policy"/>
    <s v="Incentives and Remuneration"/>
    <s v="For"/>
    <x v="0"/>
    <s v="Short term awards are greater than long term incentives."/>
    <s v="Yes"/>
  </r>
  <r>
    <x v="26"/>
    <s v="Spain"/>
    <s v="ES0148396007"/>
    <s v="Annual"/>
    <d v="2023-07-11T00:00:00"/>
    <s v="Management"/>
    <s v="G"/>
    <s v="Yes"/>
    <n v="7"/>
    <s v="Approve Long-Term Incentive Plan"/>
    <s v="Other"/>
    <s v="For"/>
    <x v="1"/>
    <m/>
    <s v="No"/>
  </r>
  <r>
    <x v="26"/>
    <s v="Spain"/>
    <s v="ES0148396007"/>
    <s v="Annual"/>
    <d v="2023-07-11T00:00:00"/>
    <s v="Management"/>
    <s v="G"/>
    <s v="Yes"/>
    <n v="8"/>
    <s v="Authorize Share Repurchase Program"/>
    <s v="Other"/>
    <s v="For"/>
    <x v="1"/>
    <m/>
    <s v="No"/>
  </r>
  <r>
    <x v="26"/>
    <s v="Spain"/>
    <s v="ES0148396007"/>
    <s v="Annual"/>
    <d v="2023-07-11T00:00:00"/>
    <s v="Management"/>
    <s v="G"/>
    <s v="Yes"/>
    <n v="9"/>
    <s v="Advisory Vote on Remuneration Report"/>
    <s v="Reports"/>
    <s v="For"/>
    <x v="1"/>
    <m/>
    <s v="No"/>
  </r>
  <r>
    <x v="26"/>
    <s v="Spain"/>
    <s v="ES0148396007"/>
    <s v="Annual"/>
    <d v="2023-07-11T00:00:00"/>
    <s v="Management"/>
    <s v="G"/>
    <s v="Yes"/>
    <n v="10"/>
    <s v="Authorize Board to Ratify and Execute Approved Resolutions"/>
    <s v="Other"/>
    <s v="For"/>
    <x v="1"/>
    <m/>
    <s v="No"/>
  </r>
  <r>
    <x v="26"/>
    <s v="Spain"/>
    <s v="ES0148396007"/>
    <s v="Annual"/>
    <d v="2023-07-11T00:00:00"/>
    <s v="Management"/>
    <s v="G"/>
    <s v="No"/>
    <n v="11"/>
    <s v="Receive Amendments to Board of Directors Regulations"/>
    <s v="Election of Directors"/>
    <s v="Non voting"/>
    <x v="2"/>
    <m/>
    <s v="No"/>
  </r>
  <r>
    <x v="26"/>
    <s v="Spain"/>
    <s v="ES0148396007"/>
    <s v="Annual"/>
    <d v="2023-07-11T00:00:00"/>
    <s v="Management"/>
    <s v="G"/>
    <s v="Yes"/>
    <s v="1.a"/>
    <s v="Approve Standalone Financial Statements"/>
    <s v="Other"/>
    <s v="For"/>
    <x v="1"/>
    <m/>
    <s v="No"/>
  </r>
  <r>
    <x v="26"/>
    <s v="Spain"/>
    <s v="ES0148396007"/>
    <s v="Annual"/>
    <d v="2023-07-11T00:00:00"/>
    <s v="Management"/>
    <s v="G"/>
    <s v="Yes"/>
    <s v="1.b"/>
    <s v="Approve Discharge of Board"/>
    <s v="Other"/>
    <s v="For"/>
    <x v="1"/>
    <m/>
    <s v="No"/>
  </r>
  <r>
    <x v="26"/>
    <s v="Spain"/>
    <s v="ES0148396007"/>
    <s v="Annual"/>
    <d v="2023-07-11T00:00:00"/>
    <s v="Management"/>
    <s v="G"/>
    <s v="Yes"/>
    <s v="5.a"/>
    <s v="Fix Number of Directors at 10"/>
    <s v="Election of Directors"/>
    <s v="For"/>
    <x v="1"/>
    <m/>
    <s v="No"/>
  </r>
  <r>
    <x v="26"/>
    <s v="Spain"/>
    <s v="ES0148396007"/>
    <s v="Annual"/>
    <d v="2023-07-11T00:00:00"/>
    <s v="Management"/>
    <s v="G"/>
    <s v="Yes"/>
    <s v="5.b"/>
    <s v="Reelect Amancio Ortega Gaona as Director"/>
    <s v="Election of Directors"/>
    <s v="For"/>
    <x v="1"/>
    <m/>
    <s v="No"/>
  </r>
  <r>
    <x v="26"/>
    <s v="Spain"/>
    <s v="ES0148396007"/>
    <s v="Annual"/>
    <d v="2023-07-11T00:00:00"/>
    <s v="Management"/>
    <s v="G"/>
    <s v="Yes"/>
    <s v="5.c"/>
    <s v="Reelect Jose Luis Duran Schulz as Director"/>
    <s v="Election of Directors"/>
    <s v="For"/>
    <x v="1"/>
    <m/>
    <s v="No"/>
  </r>
  <r>
    <x v="27"/>
    <s v="United Kingdom"/>
    <s v="GB0001367019"/>
    <s v="Annual"/>
    <d v="2023-07-11T00:00:00"/>
    <s v="Management"/>
    <s v="G"/>
    <s v="Yes"/>
    <n v="1"/>
    <s v="Accept Financial Statements and Statutory Reports"/>
    <s v="Reports"/>
    <s v="For"/>
    <x v="1"/>
    <m/>
    <s v="No"/>
  </r>
  <r>
    <x v="27"/>
    <s v="United Kingdom"/>
    <s v="GB0001367019"/>
    <s v="Annual"/>
    <d v="2023-07-11T00:00:00"/>
    <s v="Management"/>
    <s v="G"/>
    <s v="Yes"/>
    <n v="2"/>
    <s v="Approve Remuneration Report"/>
    <s v="Reports"/>
    <s v="For"/>
    <x v="1"/>
    <m/>
    <s v="No"/>
  </r>
  <r>
    <x v="27"/>
    <s v="United Kingdom"/>
    <s v="GB0001367019"/>
    <s v="Annual"/>
    <d v="2023-07-11T00:00:00"/>
    <s v="Management"/>
    <s v="G"/>
    <s v="Yes"/>
    <n v="3"/>
    <s v="Approve Final Dividend"/>
    <s v="Other"/>
    <s v="For"/>
    <x v="1"/>
    <m/>
    <s v="No"/>
  </r>
  <r>
    <x v="27"/>
    <s v="United Kingdom"/>
    <s v="GB0001367019"/>
    <s v="Annual"/>
    <d v="2023-07-11T00:00:00"/>
    <s v="Management"/>
    <s v="G"/>
    <s v="Yes"/>
    <n v="4"/>
    <s v="Re-elect Mark Aedy as Director"/>
    <s v="Election of Directors"/>
    <s v="For"/>
    <x v="1"/>
    <m/>
    <s v="No"/>
  </r>
  <r>
    <x v="27"/>
    <s v="United Kingdom"/>
    <s v="GB0001367019"/>
    <s v="Annual"/>
    <d v="2023-07-11T00:00:00"/>
    <s v="Management"/>
    <s v="G"/>
    <s v="Yes"/>
    <n v="5"/>
    <s v="Re-elect Simon Carter as Director"/>
    <s v="Election of Directors"/>
    <s v="For"/>
    <x v="1"/>
    <m/>
    <s v="No"/>
  </r>
  <r>
    <x v="27"/>
    <s v="United Kingdom"/>
    <s v="GB0001367019"/>
    <s v="Annual"/>
    <d v="2023-07-11T00:00:00"/>
    <s v="Management"/>
    <s v="G"/>
    <s v="Yes"/>
    <n v="6"/>
    <s v="Re-elect Lynn Gladden as Director"/>
    <s v="Election of Directors"/>
    <s v="For"/>
    <x v="1"/>
    <m/>
    <s v="No"/>
  </r>
  <r>
    <x v="27"/>
    <s v="United Kingdom"/>
    <s v="GB0001367019"/>
    <s v="Annual"/>
    <d v="2023-07-11T00:00:00"/>
    <s v="Management"/>
    <s v="G"/>
    <s v="Yes"/>
    <n v="7"/>
    <s v="Re-elect Irvinder Goodhew as Director"/>
    <s v="Election of Directors"/>
    <s v="For"/>
    <x v="1"/>
    <m/>
    <s v="No"/>
  </r>
  <r>
    <x v="27"/>
    <s v="United Kingdom"/>
    <s v="GB0001367019"/>
    <s v="Annual"/>
    <d v="2023-07-11T00:00:00"/>
    <s v="Management"/>
    <s v="G"/>
    <s v="Yes"/>
    <n v="8"/>
    <s v="Re-elect Alastair Hughes as Director"/>
    <s v="Election of Directors"/>
    <s v="For"/>
    <x v="1"/>
    <m/>
    <s v="No"/>
  </r>
  <r>
    <x v="27"/>
    <s v="United Kingdom"/>
    <s v="GB0001367019"/>
    <s v="Annual"/>
    <d v="2023-07-11T00:00:00"/>
    <s v="Management"/>
    <s v="G"/>
    <s v="Yes"/>
    <n v="9"/>
    <s v="Re-elect Bhavesh Mistry as Director"/>
    <s v="Election of Directors"/>
    <s v="For"/>
    <x v="1"/>
    <m/>
    <s v="No"/>
  </r>
  <r>
    <x v="27"/>
    <s v="United Kingdom"/>
    <s v="GB0001367019"/>
    <s v="Annual"/>
    <d v="2023-07-11T00:00:00"/>
    <s v="Management"/>
    <s v="G"/>
    <s v="Yes"/>
    <n v="10"/>
    <s v="Re-elect Preben Prebensen as Director"/>
    <s v="Election of Directors"/>
    <s v="For"/>
    <x v="1"/>
    <m/>
    <s v="No"/>
  </r>
  <r>
    <x v="27"/>
    <s v="United Kingdom"/>
    <s v="GB0001367019"/>
    <s v="Annual"/>
    <d v="2023-07-11T00:00:00"/>
    <s v="Management"/>
    <s v="G"/>
    <s v="Yes"/>
    <n v="11"/>
    <s v="Re-elect Tim Score as Director"/>
    <s v="Election of Directors"/>
    <s v="For"/>
    <x v="1"/>
    <m/>
    <s v="No"/>
  </r>
  <r>
    <x v="27"/>
    <s v="United Kingdom"/>
    <s v="GB0001367019"/>
    <s v="Annual"/>
    <d v="2023-07-11T00:00:00"/>
    <s v="Management"/>
    <s v="G"/>
    <s v="Yes"/>
    <n v="12"/>
    <s v="Re-elect Laura Wade-Gery as Director"/>
    <s v="Election of Directors"/>
    <s v="For"/>
    <x v="1"/>
    <m/>
    <s v="No"/>
  </r>
  <r>
    <x v="27"/>
    <s v="United Kingdom"/>
    <s v="GB0001367019"/>
    <s v="Annual"/>
    <d v="2023-07-11T00:00:00"/>
    <s v="Management"/>
    <s v="G"/>
    <s v="Yes"/>
    <n v="13"/>
    <s v="Re-elect Loraine Woodhouse as Director"/>
    <s v="Election of Directors"/>
    <s v="For"/>
    <x v="1"/>
    <m/>
    <s v="No"/>
  </r>
  <r>
    <x v="27"/>
    <s v="United Kingdom"/>
    <s v="GB0001367019"/>
    <s v="Annual"/>
    <d v="2023-07-11T00:00:00"/>
    <s v="Management"/>
    <s v="G"/>
    <s v="Yes"/>
    <n v="14"/>
    <s v="Reappoint PricewaterhouseCoopers LLP as Auditors"/>
    <s v="Auditors"/>
    <s v="For"/>
    <x v="1"/>
    <m/>
    <s v="No"/>
  </r>
  <r>
    <x v="27"/>
    <s v="United Kingdom"/>
    <s v="GB0001367019"/>
    <s v="Annual"/>
    <d v="2023-07-11T00:00:00"/>
    <s v="Management"/>
    <s v="G"/>
    <s v="Yes"/>
    <n v="15"/>
    <s v="Authorise the Audit Committee to Fix Remuneration of Auditors"/>
    <s v="Auditors"/>
    <s v="For"/>
    <x v="1"/>
    <m/>
    <s v="No"/>
  </r>
  <r>
    <x v="27"/>
    <s v="United Kingdom"/>
    <s v="GB0001367019"/>
    <s v="Annual"/>
    <d v="2023-07-11T00:00:00"/>
    <s v="Management"/>
    <s v="S"/>
    <s v="Yes"/>
    <n v="16"/>
    <s v="Authorise UK Political Donations and Expenditure"/>
    <s v="Other"/>
    <s v="For"/>
    <x v="1"/>
    <m/>
    <s v="No"/>
  </r>
  <r>
    <x v="27"/>
    <s v="United Kingdom"/>
    <s v="GB0001367019"/>
    <s v="Annual"/>
    <d v="2023-07-11T00:00:00"/>
    <s v="Management"/>
    <s v="G"/>
    <s v="Yes"/>
    <n v="17"/>
    <s v="Authorise Issue of Equity"/>
    <s v="Other"/>
    <s v="For"/>
    <x v="0"/>
    <s v="Share issuances with pre-emption rights exceeding 20% of issued share capital are deemed overly dilutive."/>
    <s v="Yes"/>
  </r>
  <r>
    <x v="27"/>
    <s v="United Kingdom"/>
    <s v="GB0001367019"/>
    <s v="Annual"/>
    <d v="2023-07-11T00:00:00"/>
    <s v="Management"/>
    <s v="G"/>
    <s v="Yes"/>
    <n v="18"/>
    <s v="Approve Savings-Related Share Option Scheme"/>
    <s v="Other"/>
    <s v="For"/>
    <x v="1"/>
    <m/>
    <s v="No"/>
  </r>
  <r>
    <x v="27"/>
    <s v="United Kingdom"/>
    <s v="GB0001367019"/>
    <s v="Annual"/>
    <d v="2023-07-11T00:00:00"/>
    <s v="Management"/>
    <s v="G"/>
    <s v="Yes"/>
    <n v="19"/>
    <s v="Approve Long-Term Incentive Plan"/>
    <s v="Other"/>
    <s v="For"/>
    <x v="1"/>
    <m/>
    <s v="No"/>
  </r>
  <r>
    <x v="27"/>
    <s v="United Kingdom"/>
    <s v="GB0001367019"/>
    <s v="Annual"/>
    <d v="2023-07-11T00:00:00"/>
    <s v="Management"/>
    <s v="G"/>
    <s v="Yes"/>
    <n v="20"/>
    <s v="Authorise Issue of Equity without Pre-emptive Rights"/>
    <s v="Other"/>
    <s v="For"/>
    <x v="1"/>
    <m/>
    <s v="No"/>
  </r>
  <r>
    <x v="27"/>
    <s v="United Kingdom"/>
    <s v="GB0001367019"/>
    <s v="Annual"/>
    <d v="2023-07-11T00:00:00"/>
    <s v="Management"/>
    <s v="G"/>
    <s v="Yes"/>
    <n v="21"/>
    <s v="Authorise Issue of Equity without Pre-emptive Rights in Connection with an Acquisition or Other Capital Investment"/>
    <s v="Other"/>
    <s v="For"/>
    <x v="1"/>
    <m/>
    <s v="No"/>
  </r>
  <r>
    <x v="27"/>
    <s v="United Kingdom"/>
    <s v="GB0001367019"/>
    <s v="Annual"/>
    <d v="2023-07-11T00:00:00"/>
    <s v="Management"/>
    <s v="G"/>
    <s v="Yes"/>
    <n v="22"/>
    <s v="Authorise Market Purchase of Ordinary Shares"/>
    <s v="Other"/>
    <s v="For"/>
    <x v="1"/>
    <m/>
    <s v="No"/>
  </r>
  <r>
    <x v="27"/>
    <s v="United Kingdom"/>
    <s v="GB0001367019"/>
    <s v="Annual"/>
    <d v="2023-07-11T00:00:00"/>
    <s v="Management"/>
    <s v="G"/>
    <s v="Yes"/>
    <n v="23"/>
    <s v="Authorise the Company to Call General Meeting with Two Weeks' Notice"/>
    <s v="Other"/>
    <s v="For"/>
    <x v="1"/>
    <m/>
    <s v="No"/>
  </r>
  <r>
    <x v="28"/>
    <s v="United Kingdom"/>
    <s v="GB0031743007"/>
    <s v="Annual"/>
    <d v="2023-07-12T00:00:00"/>
    <s v="Management"/>
    <s v="G"/>
    <s v="Yes"/>
    <n v="1"/>
    <s v="Accept Financial Statements and Statutory Reports"/>
    <s v="Reports"/>
    <s v="For"/>
    <x v="1"/>
    <m/>
    <s v="No"/>
  </r>
  <r>
    <x v="28"/>
    <s v="United Kingdom"/>
    <s v="GB0031743007"/>
    <s v="Annual"/>
    <d v="2023-07-12T00:00:00"/>
    <s v="Management"/>
    <s v="G"/>
    <s v="Yes"/>
    <n v="2"/>
    <s v="Approve Remuneration Policy"/>
    <s v="Incentives and Remuneration"/>
    <s v="For"/>
    <x v="1"/>
    <m/>
    <s v="No"/>
  </r>
  <r>
    <x v="28"/>
    <s v="United Kingdom"/>
    <s v="GB0031743007"/>
    <s v="Annual"/>
    <d v="2023-07-12T00:00:00"/>
    <s v="Management"/>
    <s v="G"/>
    <s v="Yes"/>
    <n v="3"/>
    <s v="Approve Remuneration Report"/>
    <s v="Reports"/>
    <s v="For"/>
    <x v="1"/>
    <m/>
    <s v="No"/>
  </r>
  <r>
    <x v="28"/>
    <s v="United Kingdom"/>
    <s v="GB0031743007"/>
    <s v="Annual"/>
    <d v="2023-07-12T00:00:00"/>
    <s v="Management"/>
    <s v="G"/>
    <s v="Yes"/>
    <n v="4"/>
    <s v="Approve Final Dividend"/>
    <s v="Other"/>
    <s v="For"/>
    <x v="1"/>
    <m/>
    <s v="No"/>
  </r>
  <r>
    <x v="28"/>
    <s v="United Kingdom"/>
    <s v="GB0031743007"/>
    <s v="Annual"/>
    <d v="2023-07-12T00:00:00"/>
    <s v="Management"/>
    <s v="G"/>
    <s v="Yes"/>
    <n v="5"/>
    <s v="Re-elect Gerry Murphy as Director"/>
    <s v="Election of Directors"/>
    <s v="For"/>
    <x v="1"/>
    <m/>
    <s v="No"/>
  </r>
  <r>
    <x v="28"/>
    <s v="United Kingdom"/>
    <s v="GB0031743007"/>
    <s v="Annual"/>
    <d v="2023-07-12T00:00:00"/>
    <s v="Management"/>
    <s v="G"/>
    <s v="Yes"/>
    <n v="6"/>
    <s v="Re-elect Jonathan Akeroyd as Director"/>
    <s v="Election of Directors"/>
    <s v="For"/>
    <x v="1"/>
    <m/>
    <s v="No"/>
  </r>
  <r>
    <x v="28"/>
    <s v="United Kingdom"/>
    <s v="GB0031743007"/>
    <s v="Annual"/>
    <d v="2023-07-12T00:00:00"/>
    <s v="Management"/>
    <s v="G"/>
    <s v="Yes"/>
    <n v="7"/>
    <s v="Re-elect Orna NiChionna as Director"/>
    <s v="Election of Directors"/>
    <s v="For"/>
    <x v="1"/>
    <m/>
    <s v="No"/>
  </r>
  <r>
    <x v="28"/>
    <s v="United Kingdom"/>
    <s v="GB0031743007"/>
    <s v="Annual"/>
    <d v="2023-07-12T00:00:00"/>
    <s v="Management"/>
    <s v="G"/>
    <s v="Yes"/>
    <n v="8"/>
    <s v="Re-elect Fabiola Arredondo as Director"/>
    <s v="Election of Directors"/>
    <s v="For"/>
    <x v="1"/>
    <m/>
    <s v="No"/>
  </r>
  <r>
    <x v="28"/>
    <s v="United Kingdom"/>
    <s v="GB0031743007"/>
    <s v="Annual"/>
    <d v="2023-07-12T00:00:00"/>
    <s v="Management"/>
    <s v="G"/>
    <s v="Yes"/>
    <n v="9"/>
    <s v="Re-elect Sam Fischer as Director"/>
    <s v="Election of Directors"/>
    <s v="For"/>
    <x v="1"/>
    <m/>
    <s v="No"/>
  </r>
  <r>
    <x v="28"/>
    <s v="United Kingdom"/>
    <s v="GB0031743007"/>
    <s v="Annual"/>
    <d v="2023-07-12T00:00:00"/>
    <s v="Management"/>
    <s v="G"/>
    <s v="Yes"/>
    <n v="10"/>
    <s v="Re-elect Ron Frasch as Director"/>
    <s v="Election of Directors"/>
    <s v="For"/>
    <x v="1"/>
    <m/>
    <s v="No"/>
  </r>
  <r>
    <x v="28"/>
    <s v="United Kingdom"/>
    <s v="GB0031743007"/>
    <s v="Annual"/>
    <d v="2023-07-12T00:00:00"/>
    <s v="Management"/>
    <s v="G"/>
    <s v="Yes"/>
    <n v="11"/>
    <s v="Re-elect Danuta Gray as Director"/>
    <s v="Election of Directors"/>
    <s v="For"/>
    <x v="1"/>
    <m/>
    <s v="No"/>
  </r>
  <r>
    <x v="28"/>
    <s v="United Kingdom"/>
    <s v="GB0031743007"/>
    <s v="Annual"/>
    <d v="2023-07-12T00:00:00"/>
    <s v="Management"/>
    <s v="G"/>
    <s v="Yes"/>
    <n v="12"/>
    <s v="Re-elect Debra Lee as Director"/>
    <s v="Election of Directors"/>
    <s v="For"/>
    <x v="1"/>
    <m/>
    <s v="No"/>
  </r>
  <r>
    <x v="28"/>
    <s v="United Kingdom"/>
    <s v="GB0031743007"/>
    <s v="Annual"/>
    <d v="2023-07-12T00:00:00"/>
    <s v="Management"/>
    <s v="G"/>
    <s v="Yes"/>
    <n v="13"/>
    <s v="Re-elect Antoine de Saint-Affrique as Director"/>
    <s v="Election of Directors"/>
    <s v="For"/>
    <x v="1"/>
    <m/>
    <s v="No"/>
  </r>
  <r>
    <x v="28"/>
    <s v="United Kingdom"/>
    <s v="GB0031743007"/>
    <s v="Annual"/>
    <d v="2023-07-12T00:00:00"/>
    <s v="Management"/>
    <s v="G"/>
    <s v="Yes"/>
    <n v="14"/>
    <s v="Elect Alan Stewart as Director"/>
    <s v="Election of Directors"/>
    <s v="For"/>
    <x v="1"/>
    <m/>
    <s v="No"/>
  </r>
  <r>
    <x v="28"/>
    <s v="United Kingdom"/>
    <s v="GB0031743007"/>
    <s v="Annual"/>
    <d v="2023-07-12T00:00:00"/>
    <s v="Management"/>
    <s v="G"/>
    <s v="Yes"/>
    <n v="15"/>
    <s v="Reappoint Ernst &amp; Young LLP as Auditors"/>
    <s v="Auditors"/>
    <s v="For"/>
    <x v="1"/>
    <m/>
    <s v="No"/>
  </r>
  <r>
    <x v="28"/>
    <s v="United Kingdom"/>
    <s v="GB0031743007"/>
    <s v="Annual"/>
    <d v="2023-07-12T00:00:00"/>
    <s v="Management"/>
    <s v="G"/>
    <s v="Yes"/>
    <n v="16"/>
    <s v="Authorise the Audit Committee to Fix Remuneration of Auditors"/>
    <s v="Auditors"/>
    <s v="For"/>
    <x v="1"/>
    <m/>
    <s v="No"/>
  </r>
  <r>
    <x v="28"/>
    <s v="United Kingdom"/>
    <s v="GB0031743007"/>
    <s v="Annual"/>
    <d v="2023-07-12T00:00:00"/>
    <s v="Management"/>
    <s v="S"/>
    <s v="Yes"/>
    <n v="17"/>
    <s v="Authorise UK Political Donations and Expenditure"/>
    <s v="Other"/>
    <s v="For"/>
    <x v="1"/>
    <m/>
    <s v="No"/>
  </r>
  <r>
    <x v="28"/>
    <s v="United Kingdom"/>
    <s v="GB0031743007"/>
    <s v="Annual"/>
    <d v="2023-07-12T00:00:00"/>
    <s v="Management"/>
    <s v="G"/>
    <s v="Yes"/>
    <n v="18"/>
    <s v="Authorise Issue of Equity"/>
    <s v="Other"/>
    <s v="For"/>
    <x v="0"/>
    <s v="Share issuances with pre-emption rights exceeding 20% of issued share capital are deemed overly dilutive."/>
    <s v="Yes"/>
  </r>
  <r>
    <x v="28"/>
    <s v="United Kingdom"/>
    <s v="GB0031743007"/>
    <s v="Annual"/>
    <d v="2023-07-12T00:00:00"/>
    <s v="Management"/>
    <s v="G"/>
    <s v="Yes"/>
    <n v="19"/>
    <s v="Authorise Issue of Equity without Pre-emptive Rights"/>
    <s v="Other"/>
    <s v="For"/>
    <x v="1"/>
    <m/>
    <s v="No"/>
  </r>
  <r>
    <x v="28"/>
    <s v="United Kingdom"/>
    <s v="GB0031743007"/>
    <s v="Annual"/>
    <d v="2023-07-12T00:00:00"/>
    <s v="Management"/>
    <s v="G"/>
    <s v="Yes"/>
    <n v="20"/>
    <s v="Authorise Market Purchase of Ordinary Shares"/>
    <s v="Other"/>
    <s v="For"/>
    <x v="1"/>
    <m/>
    <s v="No"/>
  </r>
  <r>
    <x v="28"/>
    <s v="United Kingdom"/>
    <s v="GB0031743007"/>
    <s v="Annual"/>
    <d v="2023-07-12T00:00:00"/>
    <s v="Management"/>
    <s v="G"/>
    <s v="Yes"/>
    <n v="21"/>
    <s v="Authorise the Company to Call General Meeting with Two Weeks' Notice"/>
    <s v="Other"/>
    <s v="For"/>
    <x v="1"/>
    <m/>
    <s v="No"/>
  </r>
  <r>
    <x v="29"/>
    <s v="USA"/>
    <s v="US30190A1043"/>
    <s v="Annual"/>
    <d v="2023-07-12T00:00:00"/>
    <s v="Management"/>
    <s v="G"/>
    <s v="Yes"/>
    <n v="1.1000000000000001"/>
    <s v="Elect Director John D. Rood"/>
    <s v="Election of Directors"/>
    <s v="For"/>
    <x v="1"/>
    <m/>
    <s v="No"/>
  </r>
  <r>
    <x v="29"/>
    <s v="USA"/>
    <s v="US30190A1043"/>
    <s v="Annual"/>
    <d v="2023-07-12T00:00:00"/>
    <s v="Management"/>
    <s v="G"/>
    <s v="Yes"/>
    <n v="1.2"/>
    <s v="Elect Director Michael J. Nolan"/>
    <s v="Election of Directors"/>
    <s v="For"/>
    <x v="1"/>
    <m/>
    <s v="No"/>
  </r>
  <r>
    <x v="29"/>
    <s v="USA"/>
    <s v="US30190A1043"/>
    <s v="Annual"/>
    <d v="2023-07-12T00:00:00"/>
    <s v="Management"/>
    <s v="G"/>
    <s v="Yes"/>
    <n v="1.3"/>
    <s v="Elect Director Douglas Martinez"/>
    <s v="Election of Directors"/>
    <s v="For"/>
    <x v="1"/>
    <m/>
    <s v="No"/>
  </r>
  <r>
    <x v="29"/>
    <s v="USA"/>
    <s v="US30190A1043"/>
    <s v="Annual"/>
    <d v="2023-07-12T00:00:00"/>
    <s v="Management"/>
    <s v="G"/>
    <s v="Yes"/>
    <n v="2"/>
    <s v="Advisory Vote to Ratify Named Executive Officers' Compensation"/>
    <s v="Other"/>
    <s v="For"/>
    <x v="1"/>
    <m/>
    <s v="No"/>
  </r>
  <r>
    <x v="29"/>
    <s v="USA"/>
    <s v="US30190A1043"/>
    <s v="Annual"/>
    <d v="2023-07-12T00:00:00"/>
    <s v="Management"/>
    <s v="G"/>
    <s v="Yes"/>
    <n v="3"/>
    <s v="Advisory Vote on Say on Pay Frequency"/>
    <s v="Other"/>
    <s v="One Year"/>
    <x v="4"/>
    <m/>
    <s v="No"/>
  </r>
  <r>
    <x v="29"/>
    <s v="USA"/>
    <s v="US30190A1043"/>
    <s v="Annual"/>
    <d v="2023-07-12T00:00:00"/>
    <s v="Management"/>
    <s v="G"/>
    <s v="Yes"/>
    <n v="4"/>
    <s v="Ratify Ernst &amp; Young LLP as Auditors"/>
    <s v="Auditors"/>
    <s v="For"/>
    <x v="1"/>
    <m/>
    <s v="No"/>
  </r>
  <r>
    <x v="30"/>
    <s v="China"/>
    <s v="CNE1000012X7"/>
    <s v="Special"/>
    <d v="2023-07-12T00:00:00"/>
    <s v="Management"/>
    <s v="G"/>
    <s v="Yes"/>
    <n v="1"/>
    <s v="Approve Launch of Integrated Refining and Chemical Project"/>
    <s v="Other"/>
    <s v="For"/>
    <x v="1"/>
    <m/>
    <s v="No"/>
  </r>
  <r>
    <x v="31"/>
    <s v="India"/>
    <s v="INE205A01025"/>
    <s v="Annual"/>
    <d v="2023-07-12T00:00:00"/>
    <s v="Management"/>
    <s v="G"/>
    <s v="Yes"/>
    <n v="1"/>
    <s v="Accept Standalone Financial Statements and Statutory Reports"/>
    <s v="Reports"/>
    <s v="For"/>
    <x v="1"/>
    <m/>
    <s v="No"/>
  </r>
  <r>
    <x v="31"/>
    <s v="India"/>
    <s v="INE205A01025"/>
    <s v="Annual"/>
    <d v="2023-07-12T00:00:00"/>
    <s v="Management"/>
    <s v="G"/>
    <s v="Yes"/>
    <n v="2"/>
    <s v="Accept Consolidated Financial Statements and Statutory Reports"/>
    <s v="Reports"/>
    <s v="For"/>
    <x v="1"/>
    <m/>
    <s v="No"/>
  </r>
  <r>
    <x v="31"/>
    <s v="India"/>
    <s v="INE205A01025"/>
    <s v="Annual"/>
    <d v="2023-07-12T00:00:00"/>
    <s v="Management"/>
    <s v="G"/>
    <s v="Yes"/>
    <n v="3"/>
    <s v="Confirm First, Second, Third, Fourth and Fifth Interim Dividend"/>
    <s v="Other"/>
    <s v="For"/>
    <x v="1"/>
    <m/>
    <s v="No"/>
  </r>
  <r>
    <x v="31"/>
    <s v="India"/>
    <s v="INE205A01025"/>
    <s v="Annual"/>
    <d v="2023-07-12T00:00:00"/>
    <s v="Management"/>
    <s v="G"/>
    <s v="Yes"/>
    <n v="4"/>
    <s v="Reelect Sunil Duggal as Director"/>
    <s v="Election of Directors"/>
    <s v="For"/>
    <x v="1"/>
    <m/>
    <s v="No"/>
  </r>
  <r>
    <x v="31"/>
    <s v="India"/>
    <s v="INE205A01025"/>
    <s v="Annual"/>
    <d v="2023-07-12T00:00:00"/>
    <s v="Management"/>
    <s v="G"/>
    <s v="Yes"/>
    <n v="5"/>
    <s v="Approve Reappointment and Remuneration of Navin Agarwal as Whole-Time Director"/>
    <s v="Election of Directors"/>
    <s v="For"/>
    <x v="0"/>
    <s v="Excessive pay quantum. Executive pay is not aligned with performance."/>
    <s v="Yes"/>
  </r>
  <r>
    <x v="31"/>
    <s v="India"/>
    <s v="INE205A01025"/>
    <s v="Annual"/>
    <d v="2023-07-12T00:00:00"/>
    <s v="Management"/>
    <s v="G"/>
    <s v="Yes"/>
    <n v="6"/>
    <s v="Reelect Priya Agarwal as Director"/>
    <s v="Election of Directors"/>
    <s v="For"/>
    <x v="1"/>
    <m/>
    <s v="No"/>
  </r>
  <r>
    <x v="31"/>
    <s v="India"/>
    <s v="INE205A01025"/>
    <s v="Annual"/>
    <d v="2023-07-12T00:00:00"/>
    <s v="Management"/>
    <s v="G"/>
    <s v="Yes"/>
    <n v="7"/>
    <s v="Amend Articles of Association - Board Related"/>
    <s v="Other"/>
    <s v="For"/>
    <x v="1"/>
    <m/>
    <s v="No"/>
  </r>
  <r>
    <x v="31"/>
    <s v="India"/>
    <s v="INE205A01025"/>
    <s v="Annual"/>
    <d v="2023-07-12T00:00:00"/>
    <s v="Management"/>
    <s v="G"/>
    <s v="Yes"/>
    <n v="8"/>
    <s v="Approve Remuneration of Cost Auditors"/>
    <s v="Auditors"/>
    <s v="For"/>
    <x v="1"/>
    <m/>
    <s v="No"/>
  </r>
  <r>
    <x v="31"/>
    <s v="India"/>
    <s v="INE205A01025"/>
    <s v="Annual"/>
    <d v="2023-07-12T00:00:00"/>
    <s v="Management"/>
    <s v="G"/>
    <s v="Yes"/>
    <n v="9"/>
    <s v="Approve Material Related Party Transaction with Bharat Aluminium Company Limited"/>
    <s v="Other"/>
    <s v="For"/>
    <x v="1"/>
    <m/>
    <s v="No"/>
  </r>
  <r>
    <x v="31"/>
    <s v="India"/>
    <s v="INE205A01025"/>
    <s v="Annual"/>
    <d v="2023-07-12T00:00:00"/>
    <s v="Management"/>
    <s v="G"/>
    <s v="Yes"/>
    <n v="10"/>
    <s v="Approve Material Related Party Transaction with ESL Steel Limited"/>
    <s v="Other"/>
    <s v="For"/>
    <x v="1"/>
    <m/>
    <s v="No"/>
  </r>
  <r>
    <x v="31"/>
    <s v="India"/>
    <s v="INE205A01025"/>
    <s v="Annual"/>
    <d v="2023-07-12T00:00:00"/>
    <s v="Management"/>
    <s v="G"/>
    <s v="Yes"/>
    <n v="11"/>
    <s v="Approve Material Related Party Transaction with Ferro Alloys Corporation Limited"/>
    <s v="Other"/>
    <s v="For"/>
    <x v="1"/>
    <m/>
    <s v="No"/>
  </r>
  <r>
    <x v="31"/>
    <s v="India"/>
    <s v="INE205A01025"/>
    <s v="Annual"/>
    <d v="2023-07-12T00:00:00"/>
    <s v="Management"/>
    <s v="G"/>
    <s v="Yes"/>
    <n v="12"/>
    <s v="Approve Material Related Party Transaction with Sterlite Power Transmission Limited"/>
    <s v="Other"/>
    <s v="For"/>
    <x v="1"/>
    <m/>
    <s v="No"/>
  </r>
  <r>
    <x v="32"/>
    <s v="India"/>
    <s v="INE075A01022"/>
    <s v="Annual"/>
    <d v="2023-07-12T00:00:00"/>
    <s v="Management"/>
    <s v="G"/>
    <s v="Yes"/>
    <n v="1"/>
    <s v="Accept Financial Statements and Statutory Reports"/>
    <s v="Reports"/>
    <s v="For"/>
    <x v="1"/>
    <m/>
    <s v="No"/>
  </r>
  <r>
    <x v="32"/>
    <s v="India"/>
    <s v="INE075A01022"/>
    <s v="Annual"/>
    <d v="2023-07-12T00:00:00"/>
    <s v="Management"/>
    <s v="G"/>
    <s v="Yes"/>
    <n v="2"/>
    <s v="Confirm Interim Dividend as Final Dividend"/>
    <s v="Other"/>
    <s v="For"/>
    <x v="1"/>
    <m/>
    <s v="No"/>
  </r>
  <r>
    <x v="32"/>
    <s v="India"/>
    <s v="INE075A01022"/>
    <s v="Annual"/>
    <d v="2023-07-12T00:00:00"/>
    <s v="Management"/>
    <s v="G"/>
    <s v="Yes"/>
    <n v="3"/>
    <s v="Reelect Thierry Delaporte as Director"/>
    <s v="Election of Directors"/>
    <s v="For"/>
    <x v="1"/>
    <m/>
    <s v="No"/>
  </r>
  <r>
    <x v="33"/>
    <s v="United Kingdom"/>
    <s v="GB0030913577"/>
    <s v="Annual"/>
    <d v="2023-07-13T00:00:00"/>
    <s v="Management"/>
    <s v="G"/>
    <s v="Yes"/>
    <n v="1"/>
    <s v="Accept Financial Statements and Statutory Reports"/>
    <s v="Reports"/>
    <s v="For"/>
    <x v="1"/>
    <m/>
    <s v="No"/>
  </r>
  <r>
    <x v="33"/>
    <s v="United Kingdom"/>
    <s v="GB0030913577"/>
    <s v="Annual"/>
    <d v="2023-07-13T00:00:00"/>
    <s v="Management"/>
    <s v="G"/>
    <s v="Yes"/>
    <n v="2"/>
    <s v="Approve Remuneration Report"/>
    <s v="Reports"/>
    <s v="For"/>
    <x v="1"/>
    <m/>
    <s v="No"/>
  </r>
  <r>
    <x v="33"/>
    <s v="United Kingdom"/>
    <s v="GB0030913577"/>
    <s v="Annual"/>
    <d v="2023-07-13T00:00:00"/>
    <s v="Management"/>
    <s v="G"/>
    <s v="Yes"/>
    <n v="3"/>
    <s v="Approve Remuneration Policy"/>
    <s v="Incentives and Remuneration"/>
    <s v="For"/>
    <x v="1"/>
    <m/>
    <s v="No"/>
  </r>
  <r>
    <x v="33"/>
    <s v="United Kingdom"/>
    <s v="GB0030913577"/>
    <s v="Annual"/>
    <d v="2023-07-13T00:00:00"/>
    <s v="Management"/>
    <s v="G"/>
    <s v="Yes"/>
    <n v="4"/>
    <s v="Approve Final Dividend"/>
    <s v="Other"/>
    <s v="For"/>
    <x v="1"/>
    <m/>
    <s v="No"/>
  </r>
  <r>
    <x v="33"/>
    <s v="United Kingdom"/>
    <s v="GB0030913577"/>
    <s v="Annual"/>
    <d v="2023-07-13T00:00:00"/>
    <s v="Management"/>
    <s v="G"/>
    <s v="Yes"/>
    <n v="5"/>
    <s v="Re-elect Adam Crozier as Director"/>
    <s v="Election of Directors"/>
    <s v="For"/>
    <x v="1"/>
    <m/>
    <s v="No"/>
  </r>
  <r>
    <x v="33"/>
    <s v="United Kingdom"/>
    <s v="GB0030913577"/>
    <s v="Annual"/>
    <d v="2023-07-13T00:00:00"/>
    <s v="Management"/>
    <s v="G"/>
    <s v="Yes"/>
    <n v="6"/>
    <s v="Re-elect Philip Jansen as Director"/>
    <s v="Election of Directors"/>
    <s v="For"/>
    <x v="1"/>
    <m/>
    <s v="No"/>
  </r>
  <r>
    <x v="33"/>
    <s v="United Kingdom"/>
    <s v="GB0030913577"/>
    <s v="Annual"/>
    <d v="2023-07-13T00:00:00"/>
    <s v="Management"/>
    <s v="G"/>
    <s v="Yes"/>
    <n v="7"/>
    <s v="Re-elect Simon Lowth as Director"/>
    <s v="Election of Directors"/>
    <s v="For"/>
    <x v="1"/>
    <m/>
    <s v="No"/>
  </r>
  <r>
    <x v="33"/>
    <s v="United Kingdom"/>
    <s v="GB0030913577"/>
    <s v="Annual"/>
    <d v="2023-07-13T00:00:00"/>
    <s v="Management"/>
    <s v="G"/>
    <s v="Yes"/>
    <n v="8"/>
    <s v="Re-elect Adel Al-Saleh as Director"/>
    <s v="Election of Directors"/>
    <s v="For"/>
    <x v="1"/>
    <m/>
    <s v="No"/>
  </r>
  <r>
    <x v="33"/>
    <s v="United Kingdom"/>
    <s v="GB0030913577"/>
    <s v="Annual"/>
    <d v="2023-07-13T00:00:00"/>
    <s v="Management"/>
    <s v="G"/>
    <s v="Yes"/>
    <n v="9"/>
    <s v="Re-elect Isabel Hudson as Director"/>
    <s v="Election of Directors"/>
    <s v="For"/>
    <x v="1"/>
    <m/>
    <s v="No"/>
  </r>
  <r>
    <x v="33"/>
    <s v="United Kingdom"/>
    <s v="GB0030913577"/>
    <s v="Annual"/>
    <d v="2023-07-13T00:00:00"/>
    <s v="Management"/>
    <s v="G"/>
    <s v="Yes"/>
    <n v="10"/>
    <s v="Re-elect Matthew Key as Director"/>
    <s v="Election of Directors"/>
    <s v="For"/>
    <x v="1"/>
    <m/>
    <s v="No"/>
  </r>
  <r>
    <x v="33"/>
    <s v="United Kingdom"/>
    <s v="GB0030913577"/>
    <s v="Annual"/>
    <d v="2023-07-13T00:00:00"/>
    <s v="Management"/>
    <s v="G"/>
    <s v="Yes"/>
    <n v="11"/>
    <s v="Re-elect Allison Kirkby as Director"/>
    <s v="Election of Directors"/>
    <s v="For"/>
    <x v="1"/>
    <m/>
    <s v="No"/>
  </r>
  <r>
    <x v="33"/>
    <s v="United Kingdom"/>
    <s v="GB0030913577"/>
    <s v="Annual"/>
    <d v="2023-07-13T00:00:00"/>
    <s v="Management"/>
    <s v="G"/>
    <s v="Yes"/>
    <n v="12"/>
    <s v="Re-elect Sara Weller as Director"/>
    <s v="Election of Directors"/>
    <s v="For"/>
    <x v="1"/>
    <m/>
    <s v="No"/>
  </r>
  <r>
    <x v="33"/>
    <s v="United Kingdom"/>
    <s v="GB0030913577"/>
    <s v="Annual"/>
    <d v="2023-07-13T00:00:00"/>
    <s v="Management"/>
    <s v="G"/>
    <s v="Yes"/>
    <n v="13"/>
    <s v="Elect Ruth Cairnie as Director"/>
    <s v="Election of Directors"/>
    <s v="For"/>
    <x v="1"/>
    <m/>
    <s v="No"/>
  </r>
  <r>
    <x v="33"/>
    <s v="United Kingdom"/>
    <s v="GB0030913577"/>
    <s v="Annual"/>
    <d v="2023-07-13T00:00:00"/>
    <s v="Management"/>
    <s v="G"/>
    <s v="Yes"/>
    <n v="14"/>
    <s v="Elect Maggie Chan Jones as Director"/>
    <s v="Election of Directors"/>
    <s v="For"/>
    <x v="1"/>
    <m/>
    <s v="No"/>
  </r>
  <r>
    <x v="33"/>
    <s v="United Kingdom"/>
    <s v="GB0030913577"/>
    <s v="Annual"/>
    <d v="2023-07-13T00:00:00"/>
    <s v="Management"/>
    <s v="G"/>
    <s v="Yes"/>
    <n v="15"/>
    <s v="Elect Steven Guggenheimer as Director"/>
    <s v="Election of Directors"/>
    <s v="For"/>
    <x v="1"/>
    <m/>
    <s v="No"/>
  </r>
  <r>
    <x v="33"/>
    <s v="United Kingdom"/>
    <s v="GB0030913577"/>
    <s v="Annual"/>
    <d v="2023-07-13T00:00:00"/>
    <s v="Management"/>
    <s v="G"/>
    <s v="Yes"/>
    <n v="16"/>
    <s v="Reappoint KPMG LLP as Auditors"/>
    <s v="Auditors"/>
    <s v="For"/>
    <x v="1"/>
    <m/>
    <s v="No"/>
  </r>
  <r>
    <x v="33"/>
    <s v="United Kingdom"/>
    <s v="GB0030913577"/>
    <s v="Annual"/>
    <d v="2023-07-13T00:00:00"/>
    <s v="Management"/>
    <s v="G"/>
    <s v="Yes"/>
    <n v="17"/>
    <s v="Authorise the Audit &amp; Risk Committee to Fix Remuneration of Auditors"/>
    <s v="Auditors"/>
    <s v="For"/>
    <x v="1"/>
    <m/>
    <s v="No"/>
  </r>
  <r>
    <x v="33"/>
    <s v="United Kingdom"/>
    <s v="GB0030913577"/>
    <s v="Annual"/>
    <d v="2023-07-13T00:00:00"/>
    <s v="Management"/>
    <s v="G"/>
    <s v="Yes"/>
    <n v="18"/>
    <s v="Authorise Issue of Equity"/>
    <s v="Other"/>
    <s v="For"/>
    <x v="0"/>
    <s v="Share issuances with pre-emption rights exceeding 20% of issued share capital are deemed overly dilutive."/>
    <s v="Yes"/>
  </r>
  <r>
    <x v="33"/>
    <s v="United Kingdom"/>
    <s v="GB0030913577"/>
    <s v="Annual"/>
    <d v="2023-07-13T00:00:00"/>
    <s v="Management"/>
    <s v="G"/>
    <s v="Yes"/>
    <n v="19"/>
    <s v="Authorise Issue of Equity without Pre-emptive Rights"/>
    <s v="Other"/>
    <s v="For"/>
    <x v="1"/>
    <m/>
    <s v="No"/>
  </r>
  <r>
    <x v="33"/>
    <s v="United Kingdom"/>
    <s v="GB0030913577"/>
    <s v="Annual"/>
    <d v="2023-07-13T00:00:00"/>
    <s v="Management"/>
    <s v="G"/>
    <s v="Yes"/>
    <n v="20"/>
    <s v="Authorise Issue of Equity without Pre-emptive Rights in Connection with an Acquisition or Other Capital Investment"/>
    <s v="Other"/>
    <s v="For"/>
    <x v="1"/>
    <m/>
    <s v="No"/>
  </r>
  <r>
    <x v="33"/>
    <s v="United Kingdom"/>
    <s v="GB0030913577"/>
    <s v="Annual"/>
    <d v="2023-07-13T00:00:00"/>
    <s v="Management"/>
    <s v="G"/>
    <s v="Yes"/>
    <n v="21"/>
    <s v="Authorise Market Purchase of Ordinary Shares"/>
    <s v="Other"/>
    <s v="For"/>
    <x v="1"/>
    <m/>
    <s v="No"/>
  </r>
  <r>
    <x v="33"/>
    <s v="United Kingdom"/>
    <s v="GB0030913577"/>
    <s v="Annual"/>
    <d v="2023-07-13T00:00:00"/>
    <s v="Management"/>
    <s v="G"/>
    <s v="Yes"/>
    <n v="22"/>
    <s v="Authorise the Company to Call General Meeting with Two Weeks' Notice"/>
    <s v="Other"/>
    <s v="For"/>
    <x v="1"/>
    <m/>
    <s v="No"/>
  </r>
  <r>
    <x v="33"/>
    <s v="United Kingdom"/>
    <s v="GB0030913577"/>
    <s v="Annual"/>
    <d v="2023-07-13T00:00:00"/>
    <s v="Management"/>
    <s v="S"/>
    <s v="Yes"/>
    <n v="23"/>
    <s v="Authorise UK Political Donations"/>
    <s v="Other"/>
    <s v="For"/>
    <x v="1"/>
    <m/>
    <s v="No"/>
  </r>
  <r>
    <x v="34"/>
    <s v="Sweden"/>
    <s v="SE0000379190"/>
    <s v="Extraordinary Shareholders"/>
    <d v="2023-07-13T00:00:00"/>
    <s v="Management"/>
    <s v="G"/>
    <s v="Yes"/>
    <n v="1"/>
    <s v="Elect Erik Persson as Chair of Meeting"/>
    <s v="Other"/>
    <s v="For"/>
    <x v="1"/>
    <m/>
    <s v="No"/>
  </r>
  <r>
    <x v="34"/>
    <s v="Sweden"/>
    <s v="SE0000379190"/>
    <s v="Extraordinary Shareholders"/>
    <d v="2023-07-13T00:00:00"/>
    <s v="Management"/>
    <s v="G"/>
    <s v="No"/>
    <n v="2"/>
    <s v="Prepare and Approve List of Shareholders"/>
    <s v="Other"/>
    <s v="Non voting"/>
    <x v="2"/>
    <m/>
    <s v="No"/>
  </r>
  <r>
    <x v="34"/>
    <s v="Sweden"/>
    <s v="SE0000379190"/>
    <s v="Extraordinary Shareholders"/>
    <d v="2023-07-13T00:00:00"/>
    <s v="Management"/>
    <s v="G"/>
    <s v="Yes"/>
    <n v="3"/>
    <s v="Approve Agenda of Meeting"/>
    <s v="Other"/>
    <s v="For"/>
    <x v="1"/>
    <m/>
    <s v="No"/>
  </r>
  <r>
    <x v="34"/>
    <s v="Sweden"/>
    <s v="SE0000379190"/>
    <s v="Extraordinary Shareholders"/>
    <d v="2023-07-13T00:00:00"/>
    <s v="Management"/>
    <s v="G"/>
    <s v="Yes"/>
    <n v="4"/>
    <s v="Designate Johan Henriks as Inspector of Minutes of Meeting"/>
    <s v="Other"/>
    <s v="For"/>
    <x v="1"/>
    <m/>
    <s v="No"/>
  </r>
  <r>
    <x v="34"/>
    <s v="Sweden"/>
    <s v="SE0000379190"/>
    <s v="Extraordinary Shareholders"/>
    <d v="2023-07-13T00:00:00"/>
    <s v="Management"/>
    <s v="G"/>
    <s v="Yes"/>
    <n v="5"/>
    <s v="Acknowledge Proper Convening of Meeting"/>
    <s v="Other"/>
    <s v="For"/>
    <x v="1"/>
    <m/>
    <s v="No"/>
  </r>
  <r>
    <x v="34"/>
    <s v="Sweden"/>
    <s v="SE0000379190"/>
    <s v="Extraordinary Shareholders"/>
    <d v="2023-07-13T00:00:00"/>
    <s v="Management"/>
    <s v="G"/>
    <s v="Yes"/>
    <n v="6"/>
    <s v="Determine Number of Members (6) and Deputy Members (0) of Board"/>
    <s v="Other"/>
    <s v="For"/>
    <x v="1"/>
    <m/>
    <s v="No"/>
  </r>
  <r>
    <x v="34"/>
    <s v="Sweden"/>
    <s v="SE0000379190"/>
    <s v="Extraordinary Shareholders"/>
    <d v="2023-07-13T00:00:00"/>
    <s v="Management"/>
    <s v="G"/>
    <s v="Yes"/>
    <n v="7"/>
    <s v="Approve Remuneration of Directors"/>
    <s v="Election of Directors"/>
    <s v="For"/>
    <x v="1"/>
    <m/>
    <s v="No"/>
  </r>
  <r>
    <x v="34"/>
    <s v="Sweden"/>
    <s v="SE0000379190"/>
    <s v="Extraordinary Shareholders"/>
    <d v="2023-07-13T00:00:00"/>
    <s v="Management"/>
    <s v="G"/>
    <s v="Yes"/>
    <n v="8"/>
    <s v="Elect Pal Ahlsen as New Director"/>
    <s v="Election of Directors"/>
    <s v="For"/>
    <x v="1"/>
    <m/>
    <s v="No"/>
  </r>
  <r>
    <x v="34"/>
    <s v="Sweden"/>
    <s v="SE0000379190"/>
    <s v="Extraordinary Shareholders"/>
    <d v="2023-07-13T00:00:00"/>
    <s v="Management"/>
    <s v="G"/>
    <s v="No"/>
    <n v="9"/>
    <s v="Close Meeting"/>
    <s v="Other"/>
    <s v="Non voting"/>
    <x v="2"/>
    <m/>
    <s v="No"/>
  </r>
  <r>
    <x v="35"/>
    <s v="Ireland"/>
    <s v="IE0002424939"/>
    <s v="Annual"/>
    <d v="2023-07-13T00:00:00"/>
    <s v="Management"/>
    <s v="G"/>
    <s v="Yes"/>
    <n v="1"/>
    <s v="Accept Financial Statements and Statutory Reports"/>
    <s v="Reports"/>
    <s v="For"/>
    <x v="1"/>
    <m/>
    <s v="No"/>
  </r>
  <r>
    <x v="35"/>
    <s v="Ireland"/>
    <s v="IE0002424939"/>
    <s v="Annual"/>
    <d v="2023-07-13T00:00:00"/>
    <s v="Management"/>
    <s v="G"/>
    <s v="Yes"/>
    <n v="2"/>
    <s v="Approve Final Dividend"/>
    <s v="Other"/>
    <s v="For"/>
    <x v="1"/>
    <m/>
    <s v="No"/>
  </r>
  <r>
    <x v="35"/>
    <s v="Ireland"/>
    <s v="IE0002424939"/>
    <s v="Annual"/>
    <d v="2023-07-13T00:00:00"/>
    <s v="Management"/>
    <s v="G"/>
    <s v="Yes"/>
    <n v="3"/>
    <s v="Approve Remuneration Report"/>
    <s v="Reports"/>
    <s v="For"/>
    <x v="1"/>
    <m/>
    <s v="No"/>
  </r>
  <r>
    <x v="35"/>
    <s v="Ireland"/>
    <s v="IE0002424939"/>
    <s v="Annual"/>
    <d v="2023-07-13T00:00:00"/>
    <s v="Management"/>
    <s v="G"/>
    <s v="Yes"/>
    <n v="5"/>
    <s v="Authorise Board to Fix Remuneration of Auditors"/>
    <s v="Auditors"/>
    <s v="For"/>
    <x v="1"/>
    <m/>
    <s v="No"/>
  </r>
  <r>
    <x v="35"/>
    <s v="Ireland"/>
    <s v="IE0002424939"/>
    <s v="Annual"/>
    <d v="2023-07-13T00:00:00"/>
    <s v="Management"/>
    <s v="G"/>
    <s v="Yes"/>
    <n v="6"/>
    <s v="Approve Increase in Limit on the Aggregate Amount of Fees Payable to Non-Executive Directors"/>
    <s v="Election of Directors"/>
    <s v="For"/>
    <x v="1"/>
    <m/>
    <s v="No"/>
  </r>
  <r>
    <x v="35"/>
    <s v="Ireland"/>
    <s v="IE0002424939"/>
    <s v="Annual"/>
    <d v="2023-07-13T00:00:00"/>
    <s v="Management"/>
    <s v="G"/>
    <s v="Yes"/>
    <n v="7"/>
    <s v="Authorise Issue of Equity"/>
    <s v="Other"/>
    <s v="For"/>
    <x v="0"/>
    <s v="Share issuances with pre-emption rights exceeding 20% of issued share capital are deemed overly dilutive."/>
    <s v="Yes"/>
  </r>
  <r>
    <x v="35"/>
    <s v="Ireland"/>
    <s v="IE0002424939"/>
    <s v="Annual"/>
    <d v="2023-07-13T00:00:00"/>
    <s v="Management"/>
    <s v="G"/>
    <s v="Yes"/>
    <n v="8"/>
    <s v="Authorise Issue of Equity without Pre-emptive Rights"/>
    <s v="Other"/>
    <s v="For"/>
    <x v="1"/>
    <m/>
    <s v="No"/>
  </r>
  <r>
    <x v="35"/>
    <s v="Ireland"/>
    <s v="IE0002424939"/>
    <s v="Annual"/>
    <d v="2023-07-13T00:00:00"/>
    <s v="Management"/>
    <s v="G"/>
    <s v="Yes"/>
    <n v="9"/>
    <s v="Authorise Issue of Equity without Pre-emptive Rights in Connection with an Acquisition or Other Capital Investment"/>
    <s v="Other"/>
    <s v="For"/>
    <x v="1"/>
    <m/>
    <s v="No"/>
  </r>
  <r>
    <x v="35"/>
    <s v="Ireland"/>
    <s v="IE0002424939"/>
    <s v="Annual"/>
    <d v="2023-07-13T00:00:00"/>
    <s v="Management"/>
    <s v="G"/>
    <s v="Yes"/>
    <n v="10"/>
    <s v="Authorise Market Purchase of Shares"/>
    <s v="Other"/>
    <s v="For"/>
    <x v="1"/>
    <m/>
    <s v="No"/>
  </r>
  <r>
    <x v="35"/>
    <s v="Ireland"/>
    <s v="IE0002424939"/>
    <s v="Annual"/>
    <d v="2023-07-13T00:00:00"/>
    <s v="Management"/>
    <s v="G"/>
    <s v="Yes"/>
    <n v="11"/>
    <s v="Authorise Reissuance Price Range of Treasury Shares"/>
    <s v="Other"/>
    <s v="For"/>
    <x v="1"/>
    <m/>
    <s v="No"/>
  </r>
  <r>
    <x v="35"/>
    <s v="Ireland"/>
    <s v="IE0002424939"/>
    <s v="Annual"/>
    <d v="2023-07-13T00:00:00"/>
    <s v="Management"/>
    <s v="G"/>
    <s v="Yes"/>
    <s v="4(a)"/>
    <s v="Re-elect Laura Angelini as Director"/>
    <s v="Election of Directors"/>
    <s v="For"/>
    <x v="1"/>
    <m/>
    <s v="No"/>
  </r>
  <r>
    <x v="35"/>
    <s v="Ireland"/>
    <s v="IE0002424939"/>
    <s v="Annual"/>
    <d v="2023-07-13T00:00:00"/>
    <s v="Management"/>
    <s v="G"/>
    <s v="Yes"/>
    <s v="4(b)"/>
    <s v="Re-elect Mark Breuer as Director"/>
    <s v="Election of Directors"/>
    <s v="For"/>
    <x v="0"/>
    <s v="Lack of gender diversity."/>
    <s v="Yes"/>
  </r>
  <r>
    <x v="35"/>
    <s v="Ireland"/>
    <s v="IE0002424939"/>
    <s v="Annual"/>
    <d v="2023-07-13T00:00:00"/>
    <s v="Management"/>
    <s v="G"/>
    <s v="Yes"/>
    <s v="4(c)"/>
    <s v="Elect Katrina Cliffe as Director"/>
    <s v="Election of Directors"/>
    <s v="For"/>
    <x v="1"/>
    <m/>
    <s v="No"/>
  </r>
  <r>
    <x v="35"/>
    <s v="Ireland"/>
    <s v="IE0002424939"/>
    <s v="Annual"/>
    <d v="2023-07-13T00:00:00"/>
    <s v="Management"/>
    <s v="G"/>
    <s v="Yes"/>
    <s v="4(d)"/>
    <s v="Re-elect Caroline Dowling as Director"/>
    <s v="Election of Directors"/>
    <s v="For"/>
    <x v="1"/>
    <m/>
    <s v="No"/>
  </r>
  <r>
    <x v="35"/>
    <s v="Ireland"/>
    <s v="IE0002424939"/>
    <s v="Annual"/>
    <d v="2023-07-13T00:00:00"/>
    <s v="Management"/>
    <s v="G"/>
    <s v="Yes"/>
    <s v="4(e)"/>
    <s v="Re-elect David Jukes as Director"/>
    <s v="Election of Directors"/>
    <s v="For"/>
    <x v="1"/>
    <m/>
    <s v="No"/>
  </r>
  <r>
    <x v="35"/>
    <s v="Ireland"/>
    <s v="IE0002424939"/>
    <s v="Annual"/>
    <d v="2023-07-13T00:00:00"/>
    <s v="Management"/>
    <s v="G"/>
    <s v="Yes"/>
    <s v="4(f)"/>
    <s v="Re-elect Lily Liu as Director"/>
    <s v="Election of Directors"/>
    <s v="For"/>
    <x v="1"/>
    <m/>
    <s v="No"/>
  </r>
  <r>
    <x v="35"/>
    <s v="Ireland"/>
    <s v="IE0002424939"/>
    <s v="Annual"/>
    <d v="2023-07-13T00:00:00"/>
    <s v="Management"/>
    <s v="G"/>
    <s v="Yes"/>
    <s v="4(g)"/>
    <s v="Re-elect Kevin Lucey as Director"/>
    <s v="Election of Directors"/>
    <s v="For"/>
    <x v="1"/>
    <m/>
    <s v="No"/>
  </r>
  <r>
    <x v="35"/>
    <s v="Ireland"/>
    <s v="IE0002424939"/>
    <s v="Annual"/>
    <d v="2023-07-13T00:00:00"/>
    <s v="Management"/>
    <s v="G"/>
    <s v="Yes"/>
    <s v="4(h)"/>
    <s v="Re-elect Donal Murphy as Director"/>
    <s v="Election of Directors"/>
    <s v="For"/>
    <x v="1"/>
    <m/>
    <s v="No"/>
  </r>
  <r>
    <x v="35"/>
    <s v="Ireland"/>
    <s v="IE0002424939"/>
    <s v="Annual"/>
    <d v="2023-07-13T00:00:00"/>
    <s v="Management"/>
    <s v="G"/>
    <s v="Yes"/>
    <s v="4(i)"/>
    <s v="Re-elect Alan Ralph as Director"/>
    <s v="Election of Directors"/>
    <s v="For"/>
    <x v="1"/>
    <m/>
    <s v="No"/>
  </r>
  <r>
    <x v="35"/>
    <s v="Ireland"/>
    <s v="IE0002424939"/>
    <s v="Annual"/>
    <d v="2023-07-13T00:00:00"/>
    <s v="Management"/>
    <s v="G"/>
    <s v="Yes"/>
    <s v="4(j)"/>
    <s v="Re-elect Mark Ryan as Director"/>
    <s v="Election of Directors"/>
    <s v="For"/>
    <x v="1"/>
    <m/>
    <s v="No"/>
  </r>
  <r>
    <x v="36"/>
    <s v="United Kingdom"/>
    <s v="GB00B8W67662"/>
    <s v="Court"/>
    <d v="2023-07-13T00:00:00"/>
    <s v="Management"/>
    <s v="G"/>
    <s v="Yes"/>
    <n v="1"/>
    <s v="Approve Scheme of Arrangement"/>
    <s v="Other"/>
    <s v="For"/>
    <x v="1"/>
    <m/>
    <s v="No"/>
  </r>
  <r>
    <x v="36"/>
    <s v="United Kingdom"/>
    <s v="GB00B8W67662"/>
    <s v="Court"/>
    <d v="2023-07-13T00:00:00"/>
    <s v="Management"/>
    <s v="G"/>
    <s v="Yes"/>
    <n v="2"/>
    <s v="Adjourn Meeting"/>
    <s v="Other"/>
    <s v="For"/>
    <x v="1"/>
    <m/>
    <s v="No"/>
  </r>
  <r>
    <x v="36"/>
    <s v="United Kingdom"/>
    <s v="GB00B8W67662"/>
    <s v="Special"/>
    <d v="2023-07-13T00:00:00"/>
    <s v="Management"/>
    <s v="G"/>
    <s v="Yes"/>
    <n v="1"/>
    <s v="Approve Scheme of Arrangement"/>
    <s v="Other"/>
    <s v="For"/>
    <x v="1"/>
    <m/>
    <s v="No"/>
  </r>
  <r>
    <x v="36"/>
    <s v="United Kingdom"/>
    <s v="GB00B8W67662"/>
    <s v="Special"/>
    <d v="2023-07-13T00:00:00"/>
    <s v="Management"/>
    <s v="G"/>
    <s v="Yes"/>
    <n v="1"/>
    <s v="Eliminate Supermajority Vote Requirement to Amend Bylaws"/>
    <s v="Other"/>
    <s v="For"/>
    <x v="1"/>
    <m/>
    <s v="No"/>
  </r>
  <r>
    <x v="36"/>
    <s v="United Kingdom"/>
    <s v="GB00B8W67662"/>
    <s v="Special"/>
    <d v="2023-07-13T00:00:00"/>
    <s v="Management"/>
    <s v="G"/>
    <s v="Yes"/>
    <n v="2"/>
    <s v="Approve Capital Reduction by Cancellation and Extinguishment of the Scheme Shares"/>
    <s v="Other"/>
    <s v="For"/>
    <x v="1"/>
    <m/>
    <s v="No"/>
  </r>
  <r>
    <x v="36"/>
    <s v="United Kingdom"/>
    <s v="GB00B8W67662"/>
    <s v="Special"/>
    <d v="2023-07-13T00:00:00"/>
    <s v="Management"/>
    <s v="G"/>
    <s v="Yes"/>
    <n v="2"/>
    <s v="Eliminate Supermajority Vote Requirement for Certain Business Combination"/>
    <s v="Other"/>
    <s v="For"/>
    <x v="1"/>
    <m/>
    <s v="No"/>
  </r>
  <r>
    <x v="36"/>
    <s v="United Kingdom"/>
    <s v="GB00B8W67662"/>
    <s v="Special"/>
    <d v="2023-07-13T00:00:00"/>
    <s v="Management"/>
    <s v="G"/>
    <s v="Yes"/>
    <n v="3"/>
    <s v="Issue Shares in Connection with Acquisition"/>
    <s v="Other"/>
    <s v="For"/>
    <x v="1"/>
    <m/>
    <s v="No"/>
  </r>
  <r>
    <x v="36"/>
    <s v="United Kingdom"/>
    <s v="GB00B8W67662"/>
    <s v="Special"/>
    <d v="2023-07-13T00:00:00"/>
    <s v="Management"/>
    <s v="G"/>
    <s v="Yes"/>
    <n v="3"/>
    <s v="Adjourn Meeting"/>
    <s v="Other"/>
    <s v="For"/>
    <x v="1"/>
    <m/>
    <s v="No"/>
  </r>
  <r>
    <x v="36"/>
    <s v="United Kingdom"/>
    <s v="GB00B8W67662"/>
    <s v="Special"/>
    <d v="2023-07-13T00:00:00"/>
    <s v="Management"/>
    <s v="G"/>
    <s v="Yes"/>
    <n v="4"/>
    <s v="Amend Articles of Association"/>
    <s v="Other"/>
    <s v="For"/>
    <x v="1"/>
    <m/>
    <s v="No"/>
  </r>
  <r>
    <x v="36"/>
    <s v="United Kingdom"/>
    <s v="GB00B8W67662"/>
    <s v="Special"/>
    <d v="2023-07-13T00:00:00"/>
    <s v="Management"/>
    <s v="G"/>
    <s v="Yes"/>
    <n v="5"/>
    <s v="Adjourn Meeting"/>
    <s v="Other"/>
    <s v="For"/>
    <x v="1"/>
    <m/>
    <s v="No"/>
  </r>
  <r>
    <x v="37"/>
    <s v="United Kingdom"/>
    <s v="GB0003096442"/>
    <s v="Annual"/>
    <d v="2023-07-13T00:00:00"/>
    <s v="Management"/>
    <s v="G"/>
    <s v="Yes"/>
    <n v="1"/>
    <s v="Accept Financial Statements and Statutory Reports"/>
    <s v="Reports"/>
    <s v="For"/>
    <x v="1"/>
    <m/>
    <s v="No"/>
  </r>
  <r>
    <x v="37"/>
    <s v="United Kingdom"/>
    <s v="GB0003096442"/>
    <s v="Annual"/>
    <d v="2023-07-13T00:00:00"/>
    <s v="Management"/>
    <s v="G"/>
    <s v="Yes"/>
    <n v="2"/>
    <s v="Approve Remuneration Report"/>
    <s v="Reports"/>
    <s v="For"/>
    <x v="0"/>
    <s v="One-off payments inadequately justified."/>
    <s v="Yes"/>
  </r>
  <r>
    <x v="37"/>
    <s v="United Kingdom"/>
    <s v="GB0003096442"/>
    <s v="Annual"/>
    <d v="2023-07-13T00:00:00"/>
    <s v="Management"/>
    <s v="G"/>
    <s v="Yes"/>
    <n v="3"/>
    <s v="Approve Final Dividend"/>
    <s v="Other"/>
    <s v="For"/>
    <x v="1"/>
    <m/>
    <s v="No"/>
  </r>
  <r>
    <x v="37"/>
    <s v="United Kingdom"/>
    <s v="GB0003096442"/>
    <s v="Annual"/>
    <d v="2023-07-13T00:00:00"/>
    <s v="Management"/>
    <s v="G"/>
    <s v="Yes"/>
    <n v="4"/>
    <s v="Re-elect Alex Baldock as Director"/>
    <s v="Election of Directors"/>
    <s v="For"/>
    <x v="1"/>
    <m/>
    <s v="No"/>
  </r>
  <r>
    <x v="37"/>
    <s v="United Kingdom"/>
    <s v="GB0003096442"/>
    <s v="Annual"/>
    <d v="2023-07-13T00:00:00"/>
    <s v="Management"/>
    <s v="G"/>
    <s v="Yes"/>
    <n v="5"/>
    <s v="Re-elect Louisa Burdett as Director"/>
    <s v="Election of Directors"/>
    <s v="For"/>
    <x v="1"/>
    <m/>
    <s v="No"/>
  </r>
  <r>
    <x v="37"/>
    <s v="United Kingdom"/>
    <s v="GB0003096442"/>
    <s v="Annual"/>
    <d v="2023-07-13T00:00:00"/>
    <s v="Management"/>
    <s v="G"/>
    <s v="Yes"/>
    <n v="6"/>
    <s v="Re-elect Rona Fairhead as Director"/>
    <s v="Election of Directors"/>
    <s v="For"/>
    <x v="1"/>
    <m/>
    <s v="No"/>
  </r>
  <r>
    <x v="37"/>
    <s v="United Kingdom"/>
    <s v="GB0003096442"/>
    <s v="Annual"/>
    <d v="2023-07-13T00:00:00"/>
    <s v="Management"/>
    <s v="G"/>
    <s v="Yes"/>
    <n v="7"/>
    <s v="Re-elect Navneet Kapoor as Director"/>
    <s v="Election of Directors"/>
    <s v="For"/>
    <x v="1"/>
    <m/>
    <s v="No"/>
  </r>
  <r>
    <x v="37"/>
    <s v="United Kingdom"/>
    <s v="GB0003096442"/>
    <s v="Annual"/>
    <d v="2023-07-13T00:00:00"/>
    <s v="Management"/>
    <s v="G"/>
    <s v="Yes"/>
    <n v="8"/>
    <s v="Re-elect Bessie Lee as Director"/>
    <s v="Election of Directors"/>
    <s v="For"/>
    <x v="1"/>
    <m/>
    <s v="No"/>
  </r>
  <r>
    <x v="37"/>
    <s v="United Kingdom"/>
    <s v="GB0003096442"/>
    <s v="Annual"/>
    <d v="2023-07-13T00:00:00"/>
    <s v="Management"/>
    <s v="G"/>
    <s v="Yes"/>
    <n v="9"/>
    <s v="Re-elect Simon Pryce as Director"/>
    <s v="Election of Directors"/>
    <s v="For"/>
    <x v="1"/>
    <m/>
    <s v="No"/>
  </r>
  <r>
    <x v="37"/>
    <s v="United Kingdom"/>
    <s v="GB0003096442"/>
    <s v="Annual"/>
    <d v="2023-07-13T00:00:00"/>
    <s v="Management"/>
    <s v="G"/>
    <s v="Yes"/>
    <n v="10"/>
    <s v="Re-elect David Sleath as Director"/>
    <s v="Election of Directors"/>
    <s v="For"/>
    <x v="1"/>
    <m/>
    <s v="No"/>
  </r>
  <r>
    <x v="37"/>
    <s v="United Kingdom"/>
    <s v="GB0003096442"/>
    <s v="Annual"/>
    <d v="2023-07-13T00:00:00"/>
    <s v="Management"/>
    <s v="G"/>
    <s v="Yes"/>
    <n v="11"/>
    <s v="Re-elect Joan Wainwright as Director"/>
    <s v="Election of Directors"/>
    <s v="For"/>
    <x v="1"/>
    <m/>
    <s v="No"/>
  </r>
  <r>
    <x v="37"/>
    <s v="United Kingdom"/>
    <s v="GB0003096442"/>
    <s v="Annual"/>
    <d v="2023-07-13T00:00:00"/>
    <s v="Management"/>
    <s v="G"/>
    <s v="Yes"/>
    <n v="12"/>
    <s v="Reappoint PricewaterhouseCoopers LLP as Auditors"/>
    <s v="Auditors"/>
    <s v="For"/>
    <x v="1"/>
    <m/>
    <s v="No"/>
  </r>
  <r>
    <x v="37"/>
    <s v="United Kingdom"/>
    <s v="GB0003096442"/>
    <s v="Annual"/>
    <d v="2023-07-13T00:00:00"/>
    <s v="Management"/>
    <s v="G"/>
    <s v="Yes"/>
    <n v="13"/>
    <s v="Authorise the Audit Committee to Fix Remuneration of Auditors"/>
    <s v="Auditors"/>
    <s v="For"/>
    <x v="1"/>
    <m/>
    <s v="No"/>
  </r>
  <r>
    <x v="37"/>
    <s v="United Kingdom"/>
    <s v="GB0003096442"/>
    <s v="Annual"/>
    <d v="2023-07-13T00:00:00"/>
    <s v="Management"/>
    <s v="S"/>
    <s v="Yes"/>
    <n v="14"/>
    <s v="Authorise UK Political Donations and Expenditure"/>
    <s v="Other"/>
    <s v="For"/>
    <x v="1"/>
    <m/>
    <s v="No"/>
  </r>
  <r>
    <x v="37"/>
    <s v="United Kingdom"/>
    <s v="GB0003096442"/>
    <s v="Annual"/>
    <d v="2023-07-13T00:00:00"/>
    <s v="Management"/>
    <s v="G"/>
    <s v="Yes"/>
    <n v="15"/>
    <s v="Authorise Issue of Equity"/>
    <s v="Other"/>
    <s v="For"/>
    <x v="0"/>
    <s v="Share issuances with pre-emption rights exceeding 20% of issued share capital are deemed overly dilutive."/>
    <s v="Yes"/>
  </r>
  <r>
    <x v="37"/>
    <s v="United Kingdom"/>
    <s v="GB0003096442"/>
    <s v="Annual"/>
    <d v="2023-07-13T00:00:00"/>
    <s v="Management"/>
    <s v="G"/>
    <s v="Yes"/>
    <n v="16"/>
    <s v="Authorise Issue of Equity without Pre-emptive Rights"/>
    <s v="Other"/>
    <s v="For"/>
    <x v="1"/>
    <m/>
    <s v="No"/>
  </r>
  <r>
    <x v="37"/>
    <s v="United Kingdom"/>
    <s v="GB0003096442"/>
    <s v="Annual"/>
    <d v="2023-07-13T00:00:00"/>
    <s v="Management"/>
    <s v="G"/>
    <s v="Yes"/>
    <n v="17"/>
    <s v="Authorise Issue of Equity without Pre-emptive Rights in Connection with an Acquisition or Other Capital Investment"/>
    <s v="Other"/>
    <s v="For"/>
    <x v="1"/>
    <m/>
    <s v="No"/>
  </r>
  <r>
    <x v="37"/>
    <s v="United Kingdom"/>
    <s v="GB0003096442"/>
    <s v="Annual"/>
    <d v="2023-07-13T00:00:00"/>
    <s v="Management"/>
    <s v="G"/>
    <s v="Yes"/>
    <n v="18"/>
    <s v="Authorise Market Purchase of Ordinary Shares"/>
    <s v="Other"/>
    <s v="For"/>
    <x v="1"/>
    <m/>
    <s v="No"/>
  </r>
  <r>
    <x v="37"/>
    <s v="United Kingdom"/>
    <s v="GB0003096442"/>
    <s v="Annual"/>
    <d v="2023-07-13T00:00:00"/>
    <s v="Management"/>
    <s v="G"/>
    <s v="Yes"/>
    <n v="19"/>
    <s v="Authorise the Company to Call General Meeting with Two Weeks' Notice"/>
    <s v="Other"/>
    <s v="For"/>
    <x v="1"/>
    <m/>
    <s v="No"/>
  </r>
  <r>
    <x v="38"/>
    <s v="USA"/>
    <s v="US9285634021"/>
    <s v="Annual"/>
    <d v="2023-07-13T00:00:00"/>
    <s v="Management"/>
    <s v="G"/>
    <s v="Yes"/>
    <n v="2"/>
    <s v="Advisory Vote to Ratify Named Executive Officers' Compensation"/>
    <s v="Other"/>
    <s v="For"/>
    <x v="1"/>
    <m/>
    <s v="No"/>
  </r>
  <r>
    <x v="38"/>
    <s v="USA"/>
    <s v="US9285634021"/>
    <s v="Annual"/>
    <d v="2023-07-13T00:00:00"/>
    <s v="Management"/>
    <s v="G"/>
    <s v="Yes"/>
    <n v="3"/>
    <s v="Advisory Vote on Say on Pay Frequency"/>
    <s v="Other"/>
    <s v="One Year"/>
    <x v="4"/>
    <m/>
    <s v="No"/>
  </r>
  <r>
    <x v="38"/>
    <s v="USA"/>
    <s v="US9285634021"/>
    <s v="Annual"/>
    <d v="2023-07-13T00:00:00"/>
    <s v="Management"/>
    <s v="G"/>
    <s v="Yes"/>
    <n v="4"/>
    <s v="Ratify PricewaterhouseCoopers LLP as Auditors"/>
    <s v="Auditors"/>
    <s v="For"/>
    <x v="1"/>
    <m/>
    <s v="No"/>
  </r>
  <r>
    <x v="38"/>
    <s v="USA"/>
    <s v="US9285634021"/>
    <s v="Annual"/>
    <d v="2023-07-13T00:00:00"/>
    <s v="Management"/>
    <s v="G"/>
    <s v="Yes"/>
    <s v="1a"/>
    <s v="Elect Director Anthony Bates"/>
    <s v="Election of Directors"/>
    <s v="For"/>
    <x v="1"/>
    <m/>
    <s v="No"/>
  </r>
  <r>
    <x v="38"/>
    <s v="USA"/>
    <s v="US9285634021"/>
    <s v="Annual"/>
    <d v="2023-07-13T00:00:00"/>
    <s v="Management"/>
    <s v="G"/>
    <s v="Yes"/>
    <s v="1b"/>
    <s v="Elect Director Michael Dell"/>
    <s v="Election of Directors"/>
    <s v="For"/>
    <x v="1"/>
    <m/>
    <s v="No"/>
  </r>
  <r>
    <x v="38"/>
    <s v="USA"/>
    <s v="US9285634021"/>
    <s v="Annual"/>
    <d v="2023-07-13T00:00:00"/>
    <s v="Management"/>
    <s v="G"/>
    <s v="Yes"/>
    <s v="1c"/>
    <s v="Elect Director Egon Durban"/>
    <s v="Election of Directors"/>
    <s v="For"/>
    <x v="0"/>
    <s v="Director is considered overboarded."/>
    <s v="Yes"/>
  </r>
  <r>
    <x v="39"/>
    <s v="India"/>
    <s v="INE256A01028"/>
    <s v="Special"/>
    <d v="2023-07-13T00:00:00"/>
    <s v="Management"/>
    <s v="G"/>
    <s v="Yes"/>
    <n v="1"/>
    <s v="Reelect Alicia Yi as Director"/>
    <s v="Election of Directors"/>
    <s v="For"/>
    <x v="1"/>
    <m/>
    <s v="No"/>
  </r>
  <r>
    <x v="40"/>
    <s v="Germany"/>
    <s v="DE0005785802"/>
    <s v="Extraordinary Shareholders"/>
    <d v="2023-07-14T00:00:00"/>
    <s v="Management"/>
    <s v="G"/>
    <s v="Yes"/>
    <n v="1"/>
    <s v="Change of Corporate Form to a Stock Corporation (AG)"/>
    <s v="Other"/>
    <s v="For"/>
    <x v="1"/>
    <m/>
    <s v="No"/>
  </r>
  <r>
    <x v="40"/>
    <s v="Germany"/>
    <s v="DE0005785802"/>
    <s v="Extraordinary Shareholders"/>
    <d v="2023-07-14T00:00:00"/>
    <s v="Management"/>
    <s v="G"/>
    <s v="Yes"/>
    <n v="2.1"/>
    <s v="Elect Shervin Korangy to the Supervisory Board, if Item 1 is Accepted"/>
    <s v="Other"/>
    <s v="For"/>
    <x v="1"/>
    <m/>
    <s v="No"/>
  </r>
  <r>
    <x v="40"/>
    <s v="Germany"/>
    <s v="DE0005785802"/>
    <s v="Extraordinary Shareholders"/>
    <d v="2023-07-14T00:00:00"/>
    <s v="Management"/>
    <s v="G"/>
    <s v="Yes"/>
    <n v="2.2000000000000002"/>
    <s v="Elect Marcus Kuhnert to the Supervisory Board, if Item 1 is Accepted"/>
    <s v="Other"/>
    <s v="For"/>
    <x v="1"/>
    <m/>
    <s v="No"/>
  </r>
  <r>
    <x v="40"/>
    <s v="Germany"/>
    <s v="DE0005785802"/>
    <s v="Extraordinary Shareholders"/>
    <d v="2023-07-14T00:00:00"/>
    <s v="Management"/>
    <s v="G"/>
    <s v="Yes"/>
    <n v="2.2999999999999998"/>
    <s v="Elect Gregory Sorensen to the Supervisory Board, if Item 1 is Accepted"/>
    <s v="Other"/>
    <s v="For"/>
    <x v="1"/>
    <m/>
    <s v="No"/>
  </r>
  <r>
    <x v="40"/>
    <s v="Germany"/>
    <s v="DE0005785802"/>
    <s v="Extraordinary Shareholders"/>
    <d v="2023-07-14T00:00:00"/>
    <s v="Management"/>
    <s v="G"/>
    <s v="Yes"/>
    <n v="2.4"/>
    <s v="Elect Pascale Witz to the Supervisory Board, if Item 1 is Accepted"/>
    <s v="Other"/>
    <s v="For"/>
    <x v="1"/>
    <m/>
    <s v="No"/>
  </r>
  <r>
    <x v="40"/>
    <s v="Germany"/>
    <s v="DE0005785802"/>
    <s v="Extraordinary Shareholders"/>
    <d v="2023-07-14T00:00:00"/>
    <s v="Management"/>
    <s v="G"/>
    <s v="Yes"/>
    <n v="3"/>
    <s v="Ratify PricewaterhouseCoopers GmbH as Auditors for Fiscal Year 2023, for the Review of Interim Financial Statements for the First Half of Fiscal Year 2023 and for the Interim Financial Statements Until 2024 AGM"/>
    <s v="Auditors"/>
    <s v="For"/>
    <x v="1"/>
    <m/>
    <s v="No"/>
  </r>
  <r>
    <x v="41"/>
    <s v="India"/>
    <s v="INE019A01038"/>
    <s v="Special"/>
    <d v="2023-07-14T00:00:00"/>
    <s v="Management"/>
    <s v="G"/>
    <s v="Yes"/>
    <n v="1"/>
    <s v="Reelect Nirupama Rao as Director"/>
    <s v="Election of Directors"/>
    <s v="For"/>
    <x v="1"/>
    <m/>
    <s v="No"/>
  </r>
  <r>
    <x v="41"/>
    <s v="India"/>
    <s v="INE019A01038"/>
    <s v="Special"/>
    <d v="2023-07-14T00:00:00"/>
    <s v="Management"/>
    <s v="G"/>
    <s v="Yes"/>
    <n v="2"/>
    <s v="Elect Gajraj Singh Rathore as Director"/>
    <s v="Election of Directors"/>
    <s v="For"/>
    <x v="1"/>
    <m/>
    <s v="No"/>
  </r>
  <r>
    <x v="41"/>
    <s v="India"/>
    <s v="INE019A01038"/>
    <s v="Special"/>
    <d v="2023-07-14T00:00:00"/>
    <s v="Management"/>
    <s v="G"/>
    <s v="Yes"/>
    <n v="3"/>
    <s v="Approve Appointment and Remuneration of Gajraj Singh Rathore as Whole-time Director"/>
    <s v="Election of Directors"/>
    <s v="For"/>
    <x v="1"/>
    <m/>
    <s v="No"/>
  </r>
  <r>
    <x v="41"/>
    <s v="India"/>
    <s v="INE019A01038"/>
    <s v="Special"/>
    <d v="2023-07-14T00:00:00"/>
    <s v="Management"/>
    <s v="G"/>
    <s v="Yes"/>
    <n v="4"/>
    <s v="Approve Material Related Party Transactions with Jindal Saw Limited"/>
    <s v="Other"/>
    <s v="For"/>
    <x v="1"/>
    <m/>
    <s v="No"/>
  </r>
  <r>
    <x v="41"/>
    <s v="India"/>
    <s v="INE019A01038"/>
    <s v="Special"/>
    <d v="2023-07-14T00:00:00"/>
    <s v="Management"/>
    <s v="G"/>
    <s v="Yes"/>
    <n v="5"/>
    <s v="Approve Material Related Party Transactions with Piombino Steel Limited"/>
    <s v="Other"/>
    <s v="For"/>
    <x v="1"/>
    <m/>
    <s v="No"/>
  </r>
  <r>
    <x v="41"/>
    <s v="India"/>
    <s v="INE019A01038"/>
    <s v="Special"/>
    <d v="2023-07-14T00:00:00"/>
    <s v="Management"/>
    <s v="G"/>
    <s v="Yes"/>
    <n v="6"/>
    <s v="Approve Material Related Party Transactions between JSW Steel Coated Products Limited and Bhushan Power and Steel Limited"/>
    <s v="Other"/>
    <s v="For"/>
    <x v="1"/>
    <m/>
    <s v="No"/>
  </r>
  <r>
    <x v="42"/>
    <s v="Israel"/>
    <s v="IL0006046119"/>
    <s v="Annual"/>
    <d v="2023-07-17T00:00:00"/>
    <s v="Management"/>
    <s v="G"/>
    <s v="No"/>
    <n v="1"/>
    <s v="Discuss Financial Statements and the Report of the Board"/>
    <s v="Reports"/>
    <s v="Non voting"/>
    <x v="2"/>
    <m/>
    <s v="No"/>
  </r>
  <r>
    <x v="42"/>
    <s v="Israel"/>
    <s v="IL0006046119"/>
    <s v="Annual"/>
    <d v="2023-07-17T00:00:00"/>
    <s v="Management"/>
    <s v="G"/>
    <s v="Yes"/>
    <n v="2"/>
    <s v="Reappoint Somekh Chaikin (KPMG) and Brightman Almagor Zohar and Co. (Deloitte) as Joint Auditors and Authorize Board to Fix Their Remuneration"/>
    <s v="Auditors"/>
    <s v="For"/>
    <x v="1"/>
    <m/>
    <s v="No"/>
  </r>
  <r>
    <x v="42"/>
    <s v="Israel"/>
    <s v="IL0006046119"/>
    <s v="Annual"/>
    <d v="2023-07-17T00:00:00"/>
    <s v="Management"/>
    <s v="G"/>
    <s v="Yes"/>
    <n v="3"/>
    <s v="Elect Uri Alon as Director"/>
    <s v="Election of Directors"/>
    <s v="For"/>
    <x v="1"/>
    <m/>
    <s v="No"/>
  </r>
  <r>
    <x v="42"/>
    <s v="Israel"/>
    <s v="IL0006046119"/>
    <s v="Annual"/>
    <d v="2023-07-17T00:00:00"/>
    <s v="Management"/>
    <s v="G"/>
    <s v="Yes"/>
    <n v="4"/>
    <s v="Elect Avi Bzura as Director"/>
    <s v="Election of Directors"/>
    <s v="For"/>
    <x v="5"/>
    <m/>
    <s v="No"/>
  </r>
  <r>
    <x v="42"/>
    <s v="Israel"/>
    <s v="IL0006046119"/>
    <s v="Annual"/>
    <d v="2023-07-17T00:00:00"/>
    <s v="Management"/>
    <s v="G"/>
    <s v="Yes"/>
    <n v="5"/>
    <s v="Elect Esther Deutsch as Director"/>
    <s v="Election of Directors"/>
    <s v="For"/>
    <x v="1"/>
    <m/>
    <s v="No"/>
  </r>
  <r>
    <x v="42"/>
    <s v="Israel"/>
    <s v="IL0006046119"/>
    <s v="Annual"/>
    <d v="2023-07-17T00:00:00"/>
    <s v="Management"/>
    <s v="G"/>
    <s v="Yes"/>
    <n v="6"/>
    <s v="Elect Yedidia Stern as External Director"/>
    <s v="Election of Directors"/>
    <s v="For"/>
    <x v="1"/>
    <m/>
    <s v="No"/>
  </r>
  <r>
    <x v="42"/>
    <s v="Israel"/>
    <s v="IL0006046119"/>
    <s v="Annual"/>
    <d v="2023-07-17T00:00:00"/>
    <s v="Management"/>
    <s v="G"/>
    <s v="Yes"/>
    <n v="7"/>
    <s v="Elect Oded Sarig as External Director"/>
    <s v="Election of Directors"/>
    <s v="For"/>
    <x v="3"/>
    <s v="Alternative candidate selected."/>
    <s v="Yes"/>
  </r>
  <r>
    <x v="42"/>
    <s v="Israel"/>
    <s v="IL0006046119"/>
    <s v="Annual"/>
    <d v="2023-07-17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42"/>
    <s v="Israel"/>
    <s v="IL0006046119"/>
    <s v="Annual"/>
    <d v="2023-07-17T00:00:00"/>
    <s v="Management"/>
    <s v="G"/>
    <s v="Yes"/>
    <s v="B1"/>
    <s v="If you are an Interest Holder as defined in Section 1 of the Securities Law, 1968, vote FOR.  Otherwise, vote against."/>
    <s v="Other"/>
    <s v="None"/>
    <x v="0"/>
    <m/>
    <s v="No"/>
  </r>
  <r>
    <x v="42"/>
    <s v="Israel"/>
    <s v="IL0006046119"/>
    <s v="Annual"/>
    <d v="2023-07-17T00:00:00"/>
    <s v="Management"/>
    <s v="G"/>
    <s v="Yes"/>
    <s v="B2"/>
    <s v="If you are a Senior Officer as defined in Section 37(D) of the Securities Law, 1968, vote FOR. Otherwise, vote against."/>
    <s v="Other"/>
    <s v="None"/>
    <x v="0"/>
    <m/>
    <s v="No"/>
  </r>
  <r>
    <x v="42"/>
    <s v="Israel"/>
    <s v="IL0006046119"/>
    <s v="Annual"/>
    <d v="2023-07-17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43"/>
    <s v="USA"/>
    <s v="US5312298541"/>
    <s v="Special"/>
    <d v="2023-07-17T00:00:00"/>
    <s v="Management"/>
    <s v="G"/>
    <s v="Yes"/>
    <n v="1"/>
    <s v="Approve Spin-Off Agreement"/>
    <s v="Other"/>
    <s v="For"/>
    <x v="1"/>
    <m/>
    <s v="No"/>
  </r>
  <r>
    <x v="43"/>
    <s v="USA"/>
    <s v="US5312298541"/>
    <s v="Special"/>
    <d v="2023-07-17T00:00:00"/>
    <s v="Management"/>
    <s v="G"/>
    <s v="Yes"/>
    <n v="2"/>
    <s v="Amend Certificate of Incorporation Re: Tracking Stock"/>
    <s v="Other"/>
    <s v="For"/>
    <x v="1"/>
    <m/>
    <s v="No"/>
  </r>
  <r>
    <x v="43"/>
    <s v="USA"/>
    <s v="US5312298541"/>
    <s v="Special"/>
    <d v="2023-07-17T00:00:00"/>
    <s v="Management"/>
    <s v="G"/>
    <s v="Yes"/>
    <n v="3"/>
    <s v="Amend Certificate of Incorporation Re: Liberty SiriusXM Group Recapitalization"/>
    <s v="Other"/>
    <s v="For"/>
    <x v="1"/>
    <m/>
    <s v="No"/>
  </r>
  <r>
    <x v="43"/>
    <s v="USA"/>
    <s v="US5312298541"/>
    <s v="Special"/>
    <d v="2023-07-17T00:00:00"/>
    <s v="Management"/>
    <s v="G"/>
    <s v="Yes"/>
    <n v="4"/>
    <s v="Amend Certificate of Incorporation Re: Formula One Group Recapitalization"/>
    <s v="Other"/>
    <s v="For"/>
    <x v="1"/>
    <m/>
    <s v="No"/>
  </r>
  <r>
    <x v="43"/>
    <s v="USA"/>
    <s v="US5312298541"/>
    <s v="Special"/>
    <d v="2023-07-17T00:00:00"/>
    <s v="Management"/>
    <s v="G"/>
    <s v="Yes"/>
    <n v="5"/>
    <s v="Adjourn Meeting"/>
    <s v="Other"/>
    <s v="For"/>
    <x v="1"/>
    <m/>
    <s v="No"/>
  </r>
  <r>
    <x v="44"/>
    <s v="Israel"/>
    <s v="IL0002730112"/>
    <s v="Annual"/>
    <d v="2023-07-17T00:00:00"/>
    <s v="Management"/>
    <s v="G"/>
    <s v="Yes"/>
    <n v="2"/>
    <s v="Reapprove Compensation Policy for the Directors and Officers of the Company"/>
    <s v="Election of Directors"/>
    <s v="For"/>
    <x v="1"/>
    <m/>
    <s v="No"/>
  </r>
  <r>
    <x v="44"/>
    <s v="Israel"/>
    <s v="IL0002730112"/>
    <s v="Annual"/>
    <d v="2023-07-17T00:00:00"/>
    <s v="Management"/>
    <s v="G"/>
    <s v="Yes"/>
    <n v="3"/>
    <s v="Approve Extended CEO Bonus Plan"/>
    <s v="Other"/>
    <s v="For"/>
    <x v="1"/>
    <m/>
    <s v="No"/>
  </r>
  <r>
    <x v="44"/>
    <s v="Israel"/>
    <s v="IL0002730112"/>
    <s v="Annual"/>
    <d v="2023-07-17T00:00:00"/>
    <s v="Management"/>
    <s v="G"/>
    <s v="Yes"/>
    <n v="4"/>
    <s v="Reappoint Kost Forer Gabbay &amp; Kasierer as Auditors and Authorize Board to Fix Their Remuneration"/>
    <s v="Auditors"/>
    <s v="For"/>
    <x v="1"/>
    <m/>
    <s v="No"/>
  </r>
  <r>
    <x v="44"/>
    <s v="Israel"/>
    <s v="IL0002730112"/>
    <s v="Annual"/>
    <d v="2023-07-17T00:00:00"/>
    <s v="Management"/>
    <s v="G"/>
    <s v="No"/>
    <n v="5"/>
    <s v="Discuss Financial Statements and the Report of the Board for 2021"/>
    <s v="Reports"/>
    <s v="Non voting"/>
    <x v="2"/>
    <m/>
    <s v="No"/>
  </r>
  <r>
    <x v="44"/>
    <s v="Israel"/>
    <s v="IL0002730112"/>
    <s v="Annual"/>
    <d v="2023-07-17T00:00:00"/>
    <s v="Management"/>
    <s v="G"/>
    <s v="Yes"/>
    <s v="1.a"/>
    <s v="Reelect David Kostman as Director"/>
    <s v="Election of Directors"/>
    <s v="For"/>
    <x v="0"/>
    <s v="Non-independent and the Nomination Committee lacks sufficient independence. Director is considered overboarded."/>
    <s v="Yes"/>
  </r>
  <r>
    <x v="44"/>
    <s v="Israel"/>
    <s v="IL0002730112"/>
    <s v="Annual"/>
    <d v="2023-07-17T00:00:00"/>
    <s v="Management"/>
    <s v="G"/>
    <s v="Yes"/>
    <s v="1.b"/>
    <s v="Reelect Rimon Ben-Shaoul as Director"/>
    <s v="Election of Directors"/>
    <s v="For"/>
    <x v="0"/>
    <s v="Non-independent and Audit Committee lacks sufficient independence."/>
    <s v="Yes"/>
  </r>
  <r>
    <x v="44"/>
    <s v="Israel"/>
    <s v="IL0002730112"/>
    <s v="Annual"/>
    <d v="2023-07-17T00:00:00"/>
    <s v="Management"/>
    <s v="G"/>
    <s v="Yes"/>
    <s v="1.c"/>
    <s v="Reelect Yehoshua (Shuki) Ehrlich as Director"/>
    <s v="Election of Directors"/>
    <s v="For"/>
    <x v="1"/>
    <m/>
    <s v="No"/>
  </r>
  <r>
    <x v="44"/>
    <s v="Israel"/>
    <s v="IL0002730112"/>
    <s v="Annual"/>
    <d v="2023-07-17T00:00:00"/>
    <s v="Management"/>
    <s v="G"/>
    <s v="Yes"/>
    <s v="1.d"/>
    <s v="Reelect Leo Apotheker as Director"/>
    <s v="Election of Directors"/>
    <s v="For"/>
    <x v="1"/>
    <m/>
    <s v="No"/>
  </r>
  <r>
    <x v="44"/>
    <s v="Israel"/>
    <s v="IL0002730112"/>
    <s v="Annual"/>
    <d v="2023-07-17T00:00:00"/>
    <s v="Management"/>
    <s v="G"/>
    <s v="Yes"/>
    <s v="1.e"/>
    <s v="Reelect Joseph (Joe) Cowan as Director"/>
    <s v="Election of Directors"/>
    <s v="For"/>
    <x v="1"/>
    <m/>
    <s v="No"/>
  </r>
  <r>
    <x v="44"/>
    <s v="Israel"/>
    <s v="IL0002730112"/>
    <s v="Annual"/>
    <d v="2023-07-17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44"/>
    <s v="Israel"/>
    <s v="IL0002730112"/>
    <s v="Annual"/>
    <d v="2023-07-17T00:00:00"/>
    <s v="Management"/>
    <s v="G"/>
    <s v="Yes"/>
    <s v="B1"/>
    <s v="If you are an Interest Holder as defined in Section 1 of the Securities Law, 1968, vote FOR.  Otherwise, vote against."/>
    <s v="Other"/>
    <s v="None"/>
    <x v="0"/>
    <m/>
    <s v="No"/>
  </r>
  <r>
    <x v="44"/>
    <s v="Israel"/>
    <s v="IL0002730112"/>
    <s v="Annual"/>
    <d v="2023-07-17T00:00:00"/>
    <s v="Management"/>
    <s v="G"/>
    <s v="Yes"/>
    <s v="B2"/>
    <s v="If you are a Senior Officer as defined in Section 37(D) of the Securities Law, 1968, vote FOR. Otherwise, vote against."/>
    <s v="Other"/>
    <s v="None"/>
    <x v="0"/>
    <m/>
    <s v="No"/>
  </r>
  <r>
    <x v="44"/>
    <s v="Israel"/>
    <s v="IL0002730112"/>
    <s v="Annual"/>
    <d v="2023-07-17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45"/>
    <s v="China"/>
    <s v="CNE000001ND1"/>
    <s v="Special"/>
    <d v="2023-07-17T00:00:00"/>
    <s v="Management"/>
    <s v="G"/>
    <s v="Yes"/>
    <n v="1"/>
    <s v="Approve Issuance of Medium-term Notes"/>
    <s v="Other"/>
    <s v="For"/>
    <x v="1"/>
    <m/>
    <s v="No"/>
  </r>
  <r>
    <x v="46"/>
    <s v="India"/>
    <s v="INE669E01016"/>
    <s v="Annual"/>
    <d v="2023-07-17T00:00:00"/>
    <s v="Management"/>
    <s v="G"/>
    <s v="Yes"/>
    <n v="1"/>
    <s v="Accept Financial Statements and Statutory Reports"/>
    <s v="Reports"/>
    <s v="For"/>
    <x v="1"/>
    <m/>
    <s v="No"/>
  </r>
  <r>
    <x v="46"/>
    <s v="India"/>
    <s v="INE669E01016"/>
    <s v="Annual"/>
    <d v="2023-07-17T00:00:00"/>
    <s v="Management"/>
    <s v="G"/>
    <s v="Yes"/>
    <n v="2"/>
    <s v="Reelect Himanshu Kapania as Director"/>
    <s v="Election of Directors"/>
    <s v="For"/>
    <x v="1"/>
    <m/>
    <s v="No"/>
  </r>
  <r>
    <x v="46"/>
    <s v="India"/>
    <s v="INE669E01016"/>
    <s v="Annual"/>
    <d v="2023-07-17T00:00:00"/>
    <s v="Management"/>
    <s v="G"/>
    <s v="Yes"/>
    <n v="3"/>
    <s v="Reelect Sushil Agarwal as Director"/>
    <s v="Election of Directors"/>
    <s v="For"/>
    <x v="1"/>
    <m/>
    <s v="No"/>
  </r>
  <r>
    <x v="46"/>
    <s v="India"/>
    <s v="INE669E01016"/>
    <s v="Annual"/>
    <d v="2023-07-17T00:00:00"/>
    <s v="Management"/>
    <s v="G"/>
    <s v="Yes"/>
    <n v="4"/>
    <s v="Approve Remuneration of Cost Auditors"/>
    <s v="Auditors"/>
    <s v="For"/>
    <x v="1"/>
    <m/>
    <s v="No"/>
  </r>
  <r>
    <x v="46"/>
    <s v="India"/>
    <s v="INE669E01016"/>
    <s v="Annual"/>
    <d v="2023-07-17T00:00:00"/>
    <s v="Management"/>
    <s v="G"/>
    <s v="Yes"/>
    <n v="5"/>
    <s v="Approve Material Related Party Transactions with Indus Towers Limited"/>
    <s v="Other"/>
    <s v="For"/>
    <x v="1"/>
    <m/>
    <s v="No"/>
  </r>
  <r>
    <x v="46"/>
    <s v="India"/>
    <s v="INE669E01016"/>
    <s v="Annual"/>
    <d v="2023-07-17T00:00:00"/>
    <s v="Management"/>
    <s v="G"/>
    <s v="Yes"/>
    <n v="6"/>
    <s v="Elect Kumar Mangalam Birla as Director"/>
    <s v="Election of Directors"/>
    <s v="For"/>
    <x v="0"/>
    <s v="Director is considered overboarded."/>
    <s v="Yes"/>
  </r>
  <r>
    <x v="46"/>
    <s v="India"/>
    <s v="INE669E01016"/>
    <s v="Annual"/>
    <d v="2023-07-17T00:00:00"/>
    <s v="Management"/>
    <s v="G"/>
    <s v="Yes"/>
    <n v="7"/>
    <s v="Elect Sateesh Govinda Kamath as Director"/>
    <s v="Election of Directors"/>
    <s v="For"/>
    <x v="1"/>
    <m/>
    <s v="No"/>
  </r>
  <r>
    <x v="47"/>
    <s v="India"/>
    <s v="INE423A01024"/>
    <s v="Annual"/>
    <d v="2023-07-18T00:00:00"/>
    <s v="Management"/>
    <s v="G"/>
    <s v="Yes"/>
    <n v="1"/>
    <s v="Accept Financial Statements and Statutory Reports"/>
    <s v="Reports"/>
    <s v="For"/>
    <x v="0"/>
    <s v="Accuracy or reliability of the financial statements are of concern."/>
    <s v="Yes"/>
  </r>
  <r>
    <x v="47"/>
    <s v="India"/>
    <s v="INE423A01024"/>
    <s v="Annual"/>
    <d v="2023-07-18T00:00:00"/>
    <s v="Management"/>
    <s v="G"/>
    <s v="Yes"/>
    <n v="2"/>
    <s v="Approve Dividend"/>
    <s v="Other"/>
    <s v="For"/>
    <x v="1"/>
    <m/>
    <s v="No"/>
  </r>
  <r>
    <x v="47"/>
    <s v="India"/>
    <s v="INE423A01024"/>
    <s v="Annual"/>
    <d v="2023-07-18T00:00:00"/>
    <s v="Management"/>
    <s v="G"/>
    <s v="Yes"/>
    <n v="3"/>
    <s v="Reelect Vinay Prakash as Director"/>
    <s v="Election of Directors"/>
    <s v="For"/>
    <x v="1"/>
    <m/>
    <s v="No"/>
  </r>
  <r>
    <x v="47"/>
    <s v="India"/>
    <s v="INE423A01024"/>
    <s v="Annual"/>
    <d v="2023-07-18T00:00:00"/>
    <s v="Management"/>
    <s v="G"/>
    <s v="Yes"/>
    <n v="4"/>
    <s v="Approve Reappointment and Remuneration of Gautam S. Adani as Executive Chairman"/>
    <s v="Incentives and Remuneration"/>
    <s v="For"/>
    <x v="0"/>
    <s v="Excessive pay quantum. Poor pay disclosure."/>
    <s v="Yes"/>
  </r>
  <r>
    <x v="47"/>
    <s v="India"/>
    <s v="INE423A01024"/>
    <s v="Annual"/>
    <d v="2023-07-18T00:00:00"/>
    <s v="Management"/>
    <s v="G"/>
    <s v="Yes"/>
    <n v="5"/>
    <s v="Approve Remuneration of Cost Auditors"/>
    <s v="Auditors"/>
    <s v="For"/>
    <x v="1"/>
    <m/>
    <s v="No"/>
  </r>
  <r>
    <x v="47"/>
    <s v="India"/>
    <s v="INE423A01024"/>
    <s v="Annual"/>
    <d v="2023-07-18T00:00:00"/>
    <s v="Management"/>
    <s v="G"/>
    <s v="Yes"/>
    <n v="6"/>
    <s v="Approve Material Related Party Transactions with AdaniConnex Private Limited"/>
    <s v="Other"/>
    <s v="For"/>
    <x v="0"/>
    <s v="The proposed transaction is not in the best interest of existing shareholders."/>
    <s v="Yes"/>
  </r>
  <r>
    <x v="47"/>
    <s v="India"/>
    <s v="INE423A01024"/>
    <s v="Annual"/>
    <d v="2023-07-18T00:00:00"/>
    <s v="Management"/>
    <s v="G"/>
    <s v="Yes"/>
    <n v="7"/>
    <s v="Approve Material Related Party Transactions with Adani Electricity Mumbai Limited"/>
    <s v="Other"/>
    <s v="For"/>
    <x v="0"/>
    <s v="The proposed transaction is not in the best interest of existing shareholders."/>
    <s v="Yes"/>
  </r>
  <r>
    <x v="47"/>
    <s v="India"/>
    <s v="INE423A01024"/>
    <s v="Annual"/>
    <d v="2023-07-18T00:00:00"/>
    <s v="Management"/>
    <s v="G"/>
    <s v="Yes"/>
    <n v="8"/>
    <s v="Approve Material Related Party Transactions with Adani Infra (India) Limited"/>
    <s v="Other"/>
    <s v="For"/>
    <x v="0"/>
    <s v="The proposed transaction is not in the best interest of existing shareholders."/>
    <s v="Yes"/>
  </r>
  <r>
    <x v="47"/>
    <s v="India"/>
    <s v="INE423A01024"/>
    <s v="Annual"/>
    <d v="2023-07-18T00:00:00"/>
    <s v="Management"/>
    <s v="G"/>
    <s v="Yes"/>
    <n v="9"/>
    <s v="Approve Material Related Party Transactions with Adani Power Limited"/>
    <s v="Other"/>
    <s v="For"/>
    <x v="0"/>
    <s v="The proposed transaction is not in the best interest of existing shareholders."/>
    <s v="Yes"/>
  </r>
  <r>
    <x v="47"/>
    <s v="India"/>
    <s v="INE423A01024"/>
    <s v="Annual"/>
    <d v="2023-07-18T00:00:00"/>
    <s v="Management"/>
    <s v="G"/>
    <s v="Yes"/>
    <n v="10"/>
    <s v="Approve Material Related Party Transactions with Mahan Energen Limited"/>
    <s v="Other"/>
    <s v="For"/>
    <x v="1"/>
    <m/>
    <s v="No"/>
  </r>
  <r>
    <x v="47"/>
    <s v="India"/>
    <s v="INE423A01024"/>
    <s v="Annual"/>
    <d v="2023-07-18T00:00:00"/>
    <s v="Management"/>
    <s v="G"/>
    <s v="Yes"/>
    <n v="11"/>
    <s v="Approve Material Related Party Transactions with Mumbai International Airport Limited"/>
    <s v="Other"/>
    <s v="For"/>
    <x v="1"/>
    <m/>
    <s v="No"/>
  </r>
  <r>
    <x v="47"/>
    <s v="India"/>
    <s v="INE423A01024"/>
    <s v="Annual"/>
    <d v="2023-07-18T00:00:00"/>
    <s v="Management"/>
    <s v="G"/>
    <s v="Yes"/>
    <n v="12"/>
    <s v="Approve Material Related Party Transactions with Mundra Solar Energy Limited"/>
    <s v="Other"/>
    <s v="For"/>
    <x v="0"/>
    <s v="The proposed transaction is not in the best interest of existing shareholders."/>
    <s v="Yes"/>
  </r>
  <r>
    <x v="47"/>
    <s v="India"/>
    <s v="INE423A01024"/>
    <s v="Annual"/>
    <d v="2023-07-18T00:00:00"/>
    <s v="Management"/>
    <s v="G"/>
    <s v="Yes"/>
    <n v="13"/>
    <s v="Approve Material Related Party Transactions with Mundra Solar PV Limited"/>
    <s v="Other"/>
    <s v="For"/>
    <x v="0"/>
    <s v="The proposed transaction is not in the best interest of existing shareholders."/>
    <s v="Yes"/>
  </r>
  <r>
    <x v="47"/>
    <s v="India"/>
    <s v="INE423A01024"/>
    <s v="Annual"/>
    <d v="2023-07-18T00:00:00"/>
    <s v="Management"/>
    <s v="G"/>
    <s v="Yes"/>
    <n v="14"/>
    <s v="Approve Material Related Party Transactions with Parsa Kente Collieries Limited"/>
    <s v="Other"/>
    <s v="For"/>
    <x v="0"/>
    <s v="The proposed transaction is not in the best interest of existing shareholders."/>
    <s v="Yes"/>
  </r>
  <r>
    <x v="47"/>
    <s v="India"/>
    <s v="INE423A01024"/>
    <s v="Annual"/>
    <d v="2023-07-18T00:00:00"/>
    <s v="Management"/>
    <s v="G"/>
    <s v="Yes"/>
    <n v="15"/>
    <s v="Approve Material Related Party Transactions of Adani Airport Holding Limited with Adani Properties Private Limited"/>
    <s v="Other"/>
    <s v="For"/>
    <x v="0"/>
    <s v="The proposed transaction is not in the best interest of existing shareholders."/>
    <s v="Yes"/>
  </r>
  <r>
    <x v="47"/>
    <s v="India"/>
    <s v="INE423A01024"/>
    <s v="Annual"/>
    <d v="2023-07-18T00:00:00"/>
    <s v="Management"/>
    <s v="G"/>
    <s v="Yes"/>
    <n v="16"/>
    <s v="Approve Material Related Party Transactions of Adani Airport Holding Limited with Mumbai International Airport Limited"/>
    <s v="Other"/>
    <s v="For"/>
    <x v="0"/>
    <s v="There is a lack of disclosure around the proposed related-party transaction."/>
    <s v="Yes"/>
  </r>
  <r>
    <x v="47"/>
    <s v="India"/>
    <s v="INE423A01024"/>
    <s v="Annual"/>
    <d v="2023-07-18T00:00:00"/>
    <s v="Management"/>
    <s v="G"/>
    <s v="Yes"/>
    <n v="17"/>
    <s v="Approve Material Related Party Transactions of Adani Global Pte. Ltd. with Adani Power (Jharkhand) Limited"/>
    <s v="Other"/>
    <s v="For"/>
    <x v="1"/>
    <m/>
    <s v="No"/>
  </r>
  <r>
    <x v="47"/>
    <s v="India"/>
    <s v="INE423A01024"/>
    <s v="Annual"/>
    <d v="2023-07-18T00:00:00"/>
    <s v="Management"/>
    <s v="G"/>
    <s v="Yes"/>
    <n v="18"/>
    <s v="Approve Material Related Party Transactions of Adani Infrastructure Pty Limited with Carmichael Rail Pty Limited"/>
    <s v="Other"/>
    <s v="For"/>
    <x v="0"/>
    <s v="The proposed transaction is not in the best interest of existing shareholders."/>
    <s v="Yes"/>
  </r>
  <r>
    <x v="47"/>
    <s v="India"/>
    <s v="INE423A01024"/>
    <s v="Annual"/>
    <d v="2023-07-18T00:00:00"/>
    <s v="Management"/>
    <s v="G"/>
    <s v="Yes"/>
    <n v="19"/>
    <s v="Approve Material Related Party Transactions of Adani Mining Pty Limited with Carmichael Rail Network Trust"/>
    <s v="Other"/>
    <s v="For"/>
    <x v="0"/>
    <s v="The proposed transaction is not in the best interest of existing shareholders."/>
    <s v="Yes"/>
  </r>
  <r>
    <x v="47"/>
    <s v="India"/>
    <s v="INE423A01024"/>
    <s v="Annual"/>
    <d v="2023-07-18T00:00:00"/>
    <s v="Management"/>
    <s v="G"/>
    <s v="Yes"/>
    <n v="20"/>
    <s v="Approve Material Related Party Transactions of Adani Mining Pty Limited with Carmichael Rail Ops Trust"/>
    <s v="Other"/>
    <s v="For"/>
    <x v="1"/>
    <m/>
    <s v="No"/>
  </r>
  <r>
    <x v="47"/>
    <s v="India"/>
    <s v="INE423A01024"/>
    <s v="Annual"/>
    <d v="2023-07-18T00:00:00"/>
    <s v="Management"/>
    <s v="G"/>
    <s v="Yes"/>
    <n v="21"/>
    <s v="Approve Material Related Party Transactions of Bowen Rail Company Pty Limited with Abbot Port Point Holdings Pte Ltd"/>
    <s v="Other"/>
    <s v="For"/>
    <x v="0"/>
    <s v="The proposed transaction is not in the best interest of existing shareholders."/>
    <s v="Yes"/>
  </r>
  <r>
    <x v="47"/>
    <s v="India"/>
    <s v="INE423A01024"/>
    <s v="Annual"/>
    <d v="2023-07-18T00:00:00"/>
    <s v="Management"/>
    <s v="G"/>
    <s v="Yes"/>
    <n v="22"/>
    <s v="Approve Material Related Party Transactions of Kutch Copper Limited with Adani Infra (India) Limited"/>
    <s v="Other"/>
    <s v="For"/>
    <x v="0"/>
    <s v="The proposed transaction is not in the best interest of existing shareholders."/>
    <s v="Yes"/>
  </r>
  <r>
    <x v="47"/>
    <s v="India"/>
    <s v="INE423A01024"/>
    <s v="Annual"/>
    <d v="2023-07-18T00:00:00"/>
    <s v="Management"/>
    <s v="G"/>
    <s v="Yes"/>
    <n v="23"/>
    <s v="Approve Material Related Party Transactions of Mumbai International Airport Limited with Airports Authority of India"/>
    <s v="Other"/>
    <s v="For"/>
    <x v="1"/>
    <m/>
    <s v="No"/>
  </r>
  <r>
    <x v="47"/>
    <s v="India"/>
    <s v="INE423A01024"/>
    <s v="Annual"/>
    <d v="2023-07-18T00:00:00"/>
    <s v="Management"/>
    <s v="G"/>
    <s v="Yes"/>
    <n v="24"/>
    <s v="Approve Material Related Party Transactions of Mumbai Windtech Limited with Adani Green Energy Limited"/>
    <s v="Other"/>
    <s v="For"/>
    <x v="0"/>
    <s v="The proposed transaction is not in the best interest of existing shareholders."/>
    <s v="Yes"/>
  </r>
  <r>
    <x v="47"/>
    <s v="India"/>
    <s v="INE423A01024"/>
    <s v="Annual"/>
    <d v="2023-07-18T00:00:00"/>
    <s v="Management"/>
    <s v="G"/>
    <s v="Yes"/>
    <n v="25"/>
    <s v="Approve Material Related Party Transactions of Panagarh Palsit Road Private Limited with Adani Road Transport Limited"/>
    <s v="Other"/>
    <s v="For"/>
    <x v="0"/>
    <s v="The proposed transaction is not in the best interest of existing shareholders."/>
    <s v="Yes"/>
  </r>
  <r>
    <x v="47"/>
    <s v="India"/>
    <s v="INE423A01024"/>
    <s v="Annual"/>
    <d v="2023-07-18T00:00:00"/>
    <s v="Management"/>
    <s v="G"/>
    <s v="Yes"/>
    <n v="26"/>
    <s v="Approve Material Related Party Transactions of Parsa Kente Collieries Limited with Rajasthan Rajya Vidyut Utpadan Nigam Limited"/>
    <s v="Other"/>
    <s v="For"/>
    <x v="1"/>
    <m/>
    <s v="No"/>
  </r>
  <r>
    <x v="47"/>
    <s v="India"/>
    <s v="INE423A01024"/>
    <s v="Annual"/>
    <d v="2023-07-18T00:00:00"/>
    <s v="Management"/>
    <s v="G"/>
    <s v="Yes"/>
    <n v="27"/>
    <s v="Approve Material Related Party Transactions of Queensland RIPA Trust with Carmichael Rail Network Trust"/>
    <s v="Other"/>
    <s v="For"/>
    <x v="0"/>
    <s v="The proposed transaction is not in the best interest of existing shareholders."/>
    <s v="Yes"/>
  </r>
  <r>
    <x v="47"/>
    <s v="India"/>
    <s v="INE423A01024"/>
    <s v="Annual"/>
    <d v="2023-07-18T00:00:00"/>
    <s v="Management"/>
    <s v="G"/>
    <s v="Yes"/>
    <n v="28"/>
    <s v="Approve Material Related Party Transactions of Vijayawada Bypass Project Private Limited with Adani Road Transport Limited"/>
    <s v="Other"/>
    <s v="For"/>
    <x v="0"/>
    <s v="The proposed transaction is not in the best interest of existing shareholders."/>
    <s v="Yes"/>
  </r>
  <r>
    <x v="47"/>
    <s v="India"/>
    <s v="INE423A01024"/>
    <s v="Annual"/>
    <d v="2023-07-18T00:00:00"/>
    <s v="Management"/>
    <s v="G"/>
    <s v="Yes"/>
    <n v="29"/>
    <s v="Approve Continuation of Directorship of Hemant Nerurkar as Non-Executive Independent Director"/>
    <s v="Election of Directors"/>
    <s v="For"/>
    <x v="0"/>
    <s v="Director is considered overboarded."/>
    <s v="Yes"/>
  </r>
  <r>
    <x v="47"/>
    <s v="India"/>
    <s v="INE423A01024"/>
    <s v="Annual"/>
    <d v="2023-07-18T00:00:00"/>
    <s v="Management"/>
    <s v="G"/>
    <s v="Yes"/>
    <n v="30"/>
    <s v="Approve Continuation of Directorship of V. Subramanian as Non-Executive Independent Director"/>
    <s v="Election of Directors"/>
    <s v="For"/>
    <x v="1"/>
    <m/>
    <s v="No"/>
  </r>
  <r>
    <x v="48"/>
    <s v="USA"/>
    <s v="US05351W1036"/>
    <s v="Annual"/>
    <d v="2023-07-18T00:00:00"/>
    <s v="Management"/>
    <s v="G"/>
    <s v="Yes"/>
    <n v="1.1000000000000001"/>
    <s v="Elect Director Ignacio S. Galan"/>
    <s v="Election of Directors"/>
    <s v="For"/>
    <x v="1"/>
    <m/>
    <s v="No"/>
  </r>
  <r>
    <x v="48"/>
    <s v="USA"/>
    <s v="US05351W1036"/>
    <s v="Annual"/>
    <d v="2023-07-18T00:00:00"/>
    <s v="Management"/>
    <s v="G"/>
    <s v="Yes"/>
    <n v="1.1000000000000001"/>
    <s v="Elect Director Agustin Delgado Martin"/>
    <s v="Election of Directors"/>
    <s v="For"/>
    <x v="1"/>
    <m/>
    <s v="No"/>
  </r>
  <r>
    <x v="48"/>
    <s v="USA"/>
    <s v="US05351W1036"/>
    <s v="Annual"/>
    <d v="2023-07-18T00:00:00"/>
    <s v="Management"/>
    <s v="G"/>
    <s v="Yes"/>
    <n v="1.1100000000000001"/>
    <s v="Elect Director Santiago Martinez Garrido"/>
    <s v="Election of Directors"/>
    <s v="For"/>
    <x v="1"/>
    <m/>
    <s v="No"/>
  </r>
  <r>
    <x v="48"/>
    <s v="USA"/>
    <s v="US05351W1036"/>
    <s v="Annual"/>
    <d v="2023-07-18T00:00:00"/>
    <s v="Management"/>
    <s v="G"/>
    <s v="Yes"/>
    <n v="1.1200000000000001"/>
    <s v="Elect Director Jose Sainz Armada"/>
    <s v="Election of Directors"/>
    <s v="For"/>
    <x v="1"/>
    <m/>
    <s v="No"/>
  </r>
  <r>
    <x v="48"/>
    <s v="USA"/>
    <s v="US05351W1036"/>
    <s v="Annual"/>
    <d v="2023-07-18T00:00:00"/>
    <s v="Management"/>
    <s v="G"/>
    <s v="Yes"/>
    <n v="1.1299999999999999"/>
    <s v="Elect Director Alan Solomont"/>
    <s v="Election of Directors"/>
    <s v="For"/>
    <x v="1"/>
    <m/>
    <s v="No"/>
  </r>
  <r>
    <x v="48"/>
    <s v="USA"/>
    <s v="US05351W1036"/>
    <s v="Annual"/>
    <d v="2023-07-18T00:00:00"/>
    <s v="Management"/>
    <s v="G"/>
    <s v="Yes"/>
    <n v="1.1399999999999999"/>
    <s v="Elect Director Camille Joseph Varlack"/>
    <s v="Election of Directors"/>
    <s v="For"/>
    <x v="1"/>
    <m/>
    <s v="No"/>
  </r>
  <r>
    <x v="48"/>
    <s v="USA"/>
    <s v="US05351W1036"/>
    <s v="Annual"/>
    <d v="2023-07-18T00:00:00"/>
    <s v="Management"/>
    <s v="G"/>
    <s v="Yes"/>
    <n v="1.2"/>
    <s v="Elect Director John Baldacci"/>
    <s v="Election of Directors"/>
    <s v="For"/>
    <x v="1"/>
    <m/>
    <s v="No"/>
  </r>
  <r>
    <x v="48"/>
    <s v="USA"/>
    <s v="US05351W1036"/>
    <s v="Annual"/>
    <d v="2023-07-18T00:00:00"/>
    <s v="Management"/>
    <s v="G"/>
    <s v="Yes"/>
    <n v="1.3"/>
    <s v="Elect Director Pedro Azagra Blazquez"/>
    <s v="Election of Directors"/>
    <s v="For"/>
    <x v="1"/>
    <m/>
    <s v="No"/>
  </r>
  <r>
    <x v="48"/>
    <s v="USA"/>
    <s v="US05351W1036"/>
    <s v="Annual"/>
    <d v="2023-07-18T00:00:00"/>
    <s v="Management"/>
    <s v="G"/>
    <s v="Yes"/>
    <n v="1.4"/>
    <s v="Elect Director Daniel Alcain Lopez"/>
    <s v="Election of Directors"/>
    <s v="For"/>
    <x v="1"/>
    <m/>
    <s v="No"/>
  </r>
  <r>
    <x v="48"/>
    <s v="USA"/>
    <s v="US05351W1036"/>
    <s v="Annual"/>
    <d v="2023-07-18T00:00:00"/>
    <s v="Management"/>
    <s v="G"/>
    <s v="Yes"/>
    <n v="1.5"/>
    <s v="Elect Director Maria Fatima Banez Garcia"/>
    <s v="Election of Directors"/>
    <s v="For"/>
    <x v="1"/>
    <m/>
    <s v="No"/>
  </r>
  <r>
    <x v="48"/>
    <s v="USA"/>
    <s v="US05351W1036"/>
    <s v="Annual"/>
    <d v="2023-07-18T00:00:00"/>
    <s v="Management"/>
    <s v="G"/>
    <s v="Yes"/>
    <n v="1.6"/>
    <s v="Elect Director Robert Duffy"/>
    <s v="Election of Directors"/>
    <s v="For"/>
    <x v="1"/>
    <m/>
    <s v="No"/>
  </r>
  <r>
    <x v="48"/>
    <s v="USA"/>
    <s v="US05351W1036"/>
    <s v="Annual"/>
    <d v="2023-07-18T00:00:00"/>
    <s v="Management"/>
    <s v="G"/>
    <s v="Yes"/>
    <n v="1.7"/>
    <s v="Elect Director Teresa Herbert"/>
    <s v="Election of Directors"/>
    <s v="For"/>
    <x v="1"/>
    <m/>
    <s v="No"/>
  </r>
  <r>
    <x v="48"/>
    <s v="USA"/>
    <s v="US05351W1036"/>
    <s v="Annual"/>
    <d v="2023-07-18T00:00:00"/>
    <s v="Management"/>
    <s v="G"/>
    <s v="Yes"/>
    <n v="1.8"/>
    <s v="Elect Director Patricia Jacobs"/>
    <s v="Election of Directors"/>
    <s v="For"/>
    <x v="1"/>
    <m/>
    <s v="No"/>
  </r>
  <r>
    <x v="48"/>
    <s v="USA"/>
    <s v="US05351W1036"/>
    <s v="Annual"/>
    <d v="2023-07-18T00:00:00"/>
    <s v="Management"/>
    <s v="G"/>
    <s v="Yes"/>
    <n v="1.9"/>
    <s v="Elect Director John Lahey"/>
    <s v="Election of Directors"/>
    <s v="For"/>
    <x v="0"/>
    <s v="Lack of gender diversity."/>
    <s v="Yes"/>
  </r>
  <r>
    <x v="48"/>
    <s v="USA"/>
    <s v="US05351W1036"/>
    <s v="Annual"/>
    <d v="2023-07-18T00:00:00"/>
    <s v="Management"/>
    <s v="G"/>
    <s v="Yes"/>
    <n v="2"/>
    <s v="Ratify KPMG LLP as Auditors"/>
    <s v="Auditors"/>
    <s v="For"/>
    <x v="1"/>
    <m/>
    <s v="No"/>
  </r>
  <r>
    <x v="48"/>
    <s v="USA"/>
    <s v="US05351W1036"/>
    <s v="Annual"/>
    <d v="2023-07-18T00:00:00"/>
    <s v="Management"/>
    <s v="G"/>
    <s v="Yes"/>
    <n v="3"/>
    <s v="Advisory Vote to Ratify Named Executive Officers' Compensation"/>
    <s v="Other"/>
    <s v="For"/>
    <x v="0"/>
    <s v="Vesting of performance awards is less than three years. Majority of awards vest without reference to performance conditions."/>
    <s v="Yes"/>
  </r>
  <r>
    <x v="48"/>
    <s v="USA"/>
    <s v="US05351W1036"/>
    <s v="Annual"/>
    <d v="2023-07-18T00:00:00"/>
    <s v="Management"/>
    <s v="G"/>
    <s v="Yes"/>
    <n v="4"/>
    <s v="Amend Bylaws Re: Committee Changes"/>
    <s v="Other"/>
    <s v="For"/>
    <x v="1"/>
    <m/>
    <s v="No"/>
  </r>
  <r>
    <x v="49"/>
    <s v="USA"/>
    <s v="US21036P1084"/>
    <s v="Annual"/>
    <d v="2023-07-18T00:00:00"/>
    <s v="Management"/>
    <s v="G"/>
    <s v="Yes"/>
    <n v="2"/>
    <s v="Ratify KPMG LLP as Auditors"/>
    <s v="Auditors"/>
    <s v="For"/>
    <x v="1"/>
    <m/>
    <s v="No"/>
  </r>
  <r>
    <x v="49"/>
    <s v="USA"/>
    <s v="US21036P1084"/>
    <s v="Annual"/>
    <d v="2023-07-18T00:00:00"/>
    <s v="Management"/>
    <s v="G"/>
    <s v="Yes"/>
    <n v="3"/>
    <s v="Advisory Vote to Ratify Named Executive Officers' Compensation"/>
    <s v="Other"/>
    <s v="For"/>
    <x v="0"/>
    <s v="Majority of awards vest without reference to performance conditions."/>
    <s v="Yes"/>
  </r>
  <r>
    <x v="49"/>
    <s v="USA"/>
    <s v="US21036P1084"/>
    <s v="Annual"/>
    <d v="2023-07-18T00:00:00"/>
    <s v="Management"/>
    <s v="G"/>
    <s v="Yes"/>
    <n v="4"/>
    <s v="Advisory Vote on Say on Pay Frequency"/>
    <s v="Other"/>
    <s v="One Year"/>
    <x v="4"/>
    <m/>
    <s v="No"/>
  </r>
  <r>
    <x v="49"/>
    <s v="USA"/>
    <s v="US21036P1084"/>
    <s v="Annual"/>
    <d v="2023-07-18T00:00:00"/>
    <s v="Shareholder"/>
    <s v="E"/>
    <s v="Yes"/>
    <n v="5"/>
    <s v="Disclose GHG Emissions Reductions Targets"/>
    <s v="Other"/>
    <s v="Against"/>
    <x v="1"/>
    <s v="We will support proposals that seek to promote greater disclosure and transparency in corporate environmental policies as long as: a) the issues are not already effectively dealt with through legislation or regulation; b) the company has not already responded in a sufficient manner; and c) the proposal is not unduly burdensome or overly prescriptive."/>
    <s v="Yes"/>
  </r>
  <r>
    <x v="49"/>
    <s v="USA"/>
    <s v="US21036P1084"/>
    <s v="Annual"/>
    <d v="2023-07-18T00:00:00"/>
    <s v="Shareholder"/>
    <s v="E"/>
    <s v="Yes"/>
    <n v="6"/>
    <s v="Report on Support for a Circular Economy for Packaging"/>
    <s v="Reports"/>
    <s v="Against"/>
    <x v="1"/>
    <s v="Additional disclosure on the company's efforts to support a circular economy for packaging would allow shareholders to better assess the company's management of related risks."/>
    <s v="Yes"/>
  </r>
  <r>
    <x v="49"/>
    <s v="USA"/>
    <s v="US21036P1084"/>
    <s v="Annual"/>
    <d v="2023-07-18T00:00:00"/>
    <s v="Management"/>
    <s v="G"/>
    <s v="Yes"/>
    <s v="1a"/>
    <s v="Elect Director Christy Clark"/>
    <s v="Election of Directors"/>
    <s v="For"/>
    <x v="1"/>
    <m/>
    <s v="No"/>
  </r>
  <r>
    <x v="49"/>
    <s v="USA"/>
    <s v="US21036P1084"/>
    <s v="Annual"/>
    <d v="2023-07-18T00:00:00"/>
    <s v="Management"/>
    <s v="G"/>
    <s v="Yes"/>
    <s v="1b"/>
    <s v="Elect Director Jennifer M. Daniels"/>
    <s v="Election of Directors"/>
    <s v="For"/>
    <x v="1"/>
    <m/>
    <s v="No"/>
  </r>
  <r>
    <x v="49"/>
    <s v="USA"/>
    <s v="US21036P1084"/>
    <s v="Annual"/>
    <d v="2023-07-18T00:00:00"/>
    <s v="Management"/>
    <s v="G"/>
    <s v="Yes"/>
    <s v="1c"/>
    <s v="Elect Director Nicholas I. Fink"/>
    <s v="Election of Directors"/>
    <s v="For"/>
    <x v="1"/>
    <m/>
    <s v="No"/>
  </r>
  <r>
    <x v="49"/>
    <s v="USA"/>
    <s v="US21036P1084"/>
    <s v="Annual"/>
    <d v="2023-07-18T00:00:00"/>
    <s v="Management"/>
    <s v="G"/>
    <s v="Yes"/>
    <s v="1d"/>
    <s v="Elect Director Ernesto M. Hernandez"/>
    <s v="Election of Directors"/>
    <s v="For"/>
    <x v="1"/>
    <m/>
    <s v="No"/>
  </r>
  <r>
    <x v="49"/>
    <s v="USA"/>
    <s v="US21036P1084"/>
    <s v="Annual"/>
    <d v="2023-07-18T00:00:00"/>
    <s v="Management"/>
    <s v="G"/>
    <s v="Yes"/>
    <s v="1e"/>
    <s v="Elect Director Susan Somersille Johnson"/>
    <s v="Election of Directors"/>
    <s v="For"/>
    <x v="1"/>
    <m/>
    <s v="No"/>
  </r>
  <r>
    <x v="49"/>
    <s v="USA"/>
    <s v="US21036P1084"/>
    <s v="Annual"/>
    <d v="2023-07-18T00:00:00"/>
    <s v="Management"/>
    <s v="G"/>
    <s v="Yes"/>
    <s v="1f"/>
    <s v="Elect Director Jose Manuel Madero Garza"/>
    <s v="Election of Directors"/>
    <s v="For"/>
    <x v="1"/>
    <m/>
    <s v="No"/>
  </r>
  <r>
    <x v="49"/>
    <s v="USA"/>
    <s v="US21036P1084"/>
    <s v="Annual"/>
    <d v="2023-07-18T00:00:00"/>
    <s v="Management"/>
    <s v="G"/>
    <s v="Yes"/>
    <s v="1g"/>
    <s v="Elect Director Daniel J. McCarthy"/>
    <s v="Election of Directors"/>
    <s v="For"/>
    <x v="1"/>
    <m/>
    <s v="No"/>
  </r>
  <r>
    <x v="49"/>
    <s v="USA"/>
    <s v="US21036P1084"/>
    <s v="Annual"/>
    <d v="2023-07-18T00:00:00"/>
    <s v="Management"/>
    <s v="G"/>
    <s v="Yes"/>
    <s v="1h"/>
    <s v="Elect Director William A. Newlands"/>
    <s v="Election of Directors"/>
    <s v="For"/>
    <x v="1"/>
    <m/>
    <s v="No"/>
  </r>
  <r>
    <x v="49"/>
    <s v="USA"/>
    <s v="US21036P1084"/>
    <s v="Annual"/>
    <d v="2023-07-18T00:00:00"/>
    <s v="Management"/>
    <s v="G"/>
    <s v="Yes"/>
    <s v="1i"/>
    <s v="Elect Director Richard Sands"/>
    <s v="Election of Directors"/>
    <s v="For"/>
    <x v="1"/>
    <m/>
    <s v="No"/>
  </r>
  <r>
    <x v="49"/>
    <s v="USA"/>
    <s v="US21036P1084"/>
    <s v="Annual"/>
    <d v="2023-07-18T00:00:00"/>
    <s v="Management"/>
    <s v="G"/>
    <s v="Yes"/>
    <s v="1j"/>
    <s v="Elect Director Robert Sands"/>
    <s v="Election of Directors"/>
    <s v="For"/>
    <x v="1"/>
    <m/>
    <s v="No"/>
  </r>
  <r>
    <x v="49"/>
    <s v="USA"/>
    <s v="US21036P1084"/>
    <s v="Annual"/>
    <d v="2023-07-18T00:00:00"/>
    <s v="Management"/>
    <s v="G"/>
    <s v="Yes"/>
    <s v="1k"/>
    <s v="Elect Director Judy A. Schmeling"/>
    <s v="Election of Directors"/>
    <s v="For"/>
    <x v="1"/>
    <m/>
    <s v="No"/>
  </r>
  <r>
    <x v="50"/>
    <s v="USA"/>
    <s v="US30225T1025"/>
    <s v="Special"/>
    <d v="2023-07-18T00:00:00"/>
    <s v="Management"/>
    <s v="G"/>
    <s v="Yes"/>
    <n v="1"/>
    <s v="Issue Shares in Connection with Merger"/>
    <s v="Other"/>
    <s v="For"/>
    <x v="1"/>
    <m/>
    <s v="No"/>
  </r>
  <r>
    <x v="50"/>
    <s v="USA"/>
    <s v="US30225T1025"/>
    <s v="Special"/>
    <d v="2023-07-18T00:00:00"/>
    <s v="Management"/>
    <s v="G"/>
    <s v="Yes"/>
    <n v="2"/>
    <s v="Adjourn Meeting"/>
    <s v="Other"/>
    <s v="For"/>
    <x v="1"/>
    <m/>
    <s v="No"/>
  </r>
  <r>
    <x v="51"/>
    <s v="China"/>
    <s v="CNE100003G67"/>
    <s v="Special"/>
    <d v="2023-07-18T00:00:00"/>
    <s v="Management"/>
    <s v="G"/>
    <s v="Yes"/>
    <n v="1"/>
    <s v="Elect Kong Yu as Independent Director"/>
    <s v="Election of Directors"/>
    <s v="For"/>
    <x v="1"/>
    <m/>
    <s v="No"/>
  </r>
  <r>
    <x v="51"/>
    <s v="China"/>
    <s v="CNE100003G67"/>
    <s v="Special"/>
    <d v="2023-07-18T00:00:00"/>
    <s v="Management"/>
    <s v="G"/>
    <s v="Yes"/>
    <n v="2"/>
    <s v="Approve Completion of Raised Funds Investment Project and Use of Excess Raised Funds to Replenish Working Capital"/>
    <s v="Other"/>
    <s v="For"/>
    <x v="1"/>
    <m/>
    <s v="No"/>
  </r>
  <r>
    <x v="52"/>
    <s v="China"/>
    <s v="CNE000000KF4"/>
    <s v="Special"/>
    <d v="2023-07-18T00:00:00"/>
    <s v="Management"/>
    <s v="G"/>
    <s v="Yes"/>
    <n v="1"/>
    <s v="Elect Li Yuan as Non-Independent Director"/>
    <s v="Election of Directors"/>
    <s v="For"/>
    <x v="1"/>
    <m/>
    <s v="No"/>
  </r>
  <r>
    <x v="53"/>
    <s v="China"/>
    <s v="CNE100000PP1"/>
    <s v="Extraordinary Shareholders"/>
    <d v="2023-07-18T00:00:00"/>
    <s v="Management"/>
    <s v="G"/>
    <s v="Yes"/>
    <n v="1"/>
    <s v="Approve Provision of Full Guarantees and Issuance of Letters of Guarantee on Behalf of Majority-Owned Subsidiaries in South Africa"/>
    <s v="Other"/>
    <s v="For"/>
    <x v="0"/>
    <s v="Terms of the guarantee are deemed not to be in the best interest of shareholders."/>
    <s v="Yes"/>
  </r>
  <r>
    <x v="53"/>
    <s v="China"/>
    <s v="CNE100000PP1"/>
    <s v="Extraordinary Shareholders"/>
    <d v="2023-07-18T00:00:00"/>
    <s v="Management"/>
    <s v="G"/>
    <s v="Yes"/>
    <n v="2"/>
    <s v="Approve Variation of Guarantee for the Wind Turbines Supply and Installation Contract and Service Contract of Goldwind New Energy South Africa (PTY) Ltd."/>
    <s v="Other"/>
    <s v="For"/>
    <x v="0"/>
    <s v="Terms of the guarantee are deemed not to be in the best interest of shareholders."/>
    <s v="Yes"/>
  </r>
  <r>
    <x v="53"/>
    <s v="China"/>
    <s v="CNE100000PP1"/>
    <s v="Extraordinary Shareholders"/>
    <d v="2023-07-18T00:00:00"/>
    <s v="Management"/>
    <s v="G"/>
    <s v="Yes"/>
    <n v="3"/>
    <s v="Elect Liu Rixin as Director"/>
    <s v="Election of Directors"/>
    <s v="For"/>
    <x v="1"/>
    <m/>
    <s v="No"/>
  </r>
  <r>
    <x v="54"/>
    <s v="Jersey"/>
    <s v="GB00B19NLV48"/>
    <s v="Annual"/>
    <d v="2023-07-19T00:00:00"/>
    <s v="Management"/>
    <s v="G"/>
    <s v="Yes"/>
    <n v="1"/>
    <s v="Accept Financial Statements and Statutory Reports"/>
    <s v="Reports"/>
    <s v="For"/>
    <x v="1"/>
    <m/>
    <s v="No"/>
  </r>
  <r>
    <x v="54"/>
    <s v="Jersey"/>
    <s v="GB00B19NLV48"/>
    <s v="Annual"/>
    <d v="2023-07-19T00:00:00"/>
    <s v="Management"/>
    <s v="G"/>
    <s v="Yes"/>
    <n v="2"/>
    <s v="Approve Remuneration Report"/>
    <s v="Reports"/>
    <s v="For"/>
    <x v="1"/>
    <m/>
    <s v="No"/>
  </r>
  <r>
    <x v="54"/>
    <s v="Jersey"/>
    <s v="GB00B19NLV48"/>
    <s v="Annual"/>
    <d v="2023-07-19T00:00:00"/>
    <s v="Management"/>
    <s v="G"/>
    <s v="Yes"/>
    <n v="3"/>
    <s v="Approve Remuneration Policy"/>
    <s v="Incentives and Remuneration"/>
    <s v="For"/>
    <x v="1"/>
    <m/>
    <s v="No"/>
  </r>
  <r>
    <x v="54"/>
    <s v="Jersey"/>
    <s v="GB00B19NLV48"/>
    <s v="Annual"/>
    <d v="2023-07-19T00:00:00"/>
    <s v="Management"/>
    <s v="G"/>
    <s v="Yes"/>
    <n v="4"/>
    <s v="Elect Craig Boundy as Director"/>
    <s v="Election of Directors"/>
    <s v="For"/>
    <x v="1"/>
    <m/>
    <s v="No"/>
  </r>
  <r>
    <x v="54"/>
    <s v="Jersey"/>
    <s v="GB00B19NLV48"/>
    <s v="Annual"/>
    <d v="2023-07-19T00:00:00"/>
    <s v="Management"/>
    <s v="G"/>
    <s v="Yes"/>
    <n v="5"/>
    <s v="Elect Kathleen DeRose as Director"/>
    <s v="Election of Directors"/>
    <s v="For"/>
    <x v="1"/>
    <m/>
    <s v="No"/>
  </r>
  <r>
    <x v="54"/>
    <s v="Jersey"/>
    <s v="GB00B19NLV48"/>
    <s v="Annual"/>
    <d v="2023-07-19T00:00:00"/>
    <s v="Management"/>
    <s v="G"/>
    <s v="Yes"/>
    <n v="6"/>
    <s v="Elect Esther Lee as Director"/>
    <s v="Election of Directors"/>
    <s v="For"/>
    <x v="1"/>
    <m/>
    <s v="No"/>
  </r>
  <r>
    <x v="54"/>
    <s v="Jersey"/>
    <s v="GB00B19NLV48"/>
    <s v="Annual"/>
    <d v="2023-07-19T00:00:00"/>
    <s v="Management"/>
    <s v="G"/>
    <s v="Yes"/>
    <n v="7"/>
    <s v="Elect Louise Pentland as Director"/>
    <s v="Election of Directors"/>
    <s v="For"/>
    <x v="1"/>
    <m/>
    <s v="No"/>
  </r>
  <r>
    <x v="54"/>
    <s v="Jersey"/>
    <s v="GB00B19NLV48"/>
    <s v="Annual"/>
    <d v="2023-07-19T00:00:00"/>
    <s v="Management"/>
    <s v="G"/>
    <s v="Yes"/>
    <n v="8"/>
    <s v="Re-elect Alison Brittain as Director"/>
    <s v="Election of Directors"/>
    <s v="For"/>
    <x v="1"/>
    <m/>
    <s v="No"/>
  </r>
  <r>
    <x v="54"/>
    <s v="Jersey"/>
    <s v="GB00B19NLV48"/>
    <s v="Annual"/>
    <d v="2023-07-19T00:00:00"/>
    <s v="Management"/>
    <s v="G"/>
    <s v="Yes"/>
    <n v="9"/>
    <s v="Re-elect Brian Cassin as Director"/>
    <s v="Election of Directors"/>
    <s v="For"/>
    <x v="1"/>
    <m/>
    <s v="No"/>
  </r>
  <r>
    <x v="54"/>
    <s v="Jersey"/>
    <s v="GB00B19NLV48"/>
    <s v="Annual"/>
    <d v="2023-07-19T00:00:00"/>
    <s v="Management"/>
    <s v="G"/>
    <s v="Yes"/>
    <n v="10"/>
    <s v="Re-elect Caroline Donahue as Director"/>
    <s v="Election of Directors"/>
    <s v="For"/>
    <x v="1"/>
    <m/>
    <s v="No"/>
  </r>
  <r>
    <x v="54"/>
    <s v="Jersey"/>
    <s v="GB00B19NLV48"/>
    <s v="Annual"/>
    <d v="2023-07-19T00:00:00"/>
    <s v="Management"/>
    <s v="G"/>
    <s v="Yes"/>
    <n v="11"/>
    <s v="Re-elect Luiz Fleury as Director"/>
    <s v="Election of Directors"/>
    <s v="For"/>
    <x v="1"/>
    <m/>
    <s v="No"/>
  </r>
  <r>
    <x v="54"/>
    <s v="Jersey"/>
    <s v="GB00B19NLV48"/>
    <s v="Annual"/>
    <d v="2023-07-19T00:00:00"/>
    <s v="Management"/>
    <s v="G"/>
    <s v="Yes"/>
    <n v="12"/>
    <s v="Re-elect Jonathan Howell as Director"/>
    <s v="Election of Directors"/>
    <s v="For"/>
    <x v="1"/>
    <m/>
    <s v="No"/>
  </r>
  <r>
    <x v="54"/>
    <s v="Jersey"/>
    <s v="GB00B19NLV48"/>
    <s v="Annual"/>
    <d v="2023-07-19T00:00:00"/>
    <s v="Management"/>
    <s v="G"/>
    <s v="Yes"/>
    <n v="13"/>
    <s v="Re-elect Lloyd Pitchford as Director"/>
    <s v="Election of Directors"/>
    <s v="For"/>
    <x v="1"/>
    <m/>
    <s v="No"/>
  </r>
  <r>
    <x v="54"/>
    <s v="Jersey"/>
    <s v="GB00B19NLV48"/>
    <s v="Annual"/>
    <d v="2023-07-19T00:00:00"/>
    <s v="Management"/>
    <s v="G"/>
    <s v="Yes"/>
    <n v="14"/>
    <s v="Re-elect Mike Rogers as Director"/>
    <s v="Election of Directors"/>
    <s v="For"/>
    <x v="0"/>
    <s v="Lack of gender diversity."/>
    <s v="Yes"/>
  </r>
  <r>
    <x v="54"/>
    <s v="Jersey"/>
    <s v="GB00B19NLV48"/>
    <s v="Annual"/>
    <d v="2023-07-19T00:00:00"/>
    <s v="Management"/>
    <s v="G"/>
    <s v="Yes"/>
    <n v="15"/>
    <s v="Reappoint KPMG LLP as Auditors"/>
    <s v="Auditors"/>
    <s v="For"/>
    <x v="1"/>
    <m/>
    <s v="No"/>
  </r>
  <r>
    <x v="54"/>
    <s v="Jersey"/>
    <s v="GB00B19NLV48"/>
    <s v="Annual"/>
    <d v="2023-07-19T00:00:00"/>
    <s v="Management"/>
    <s v="G"/>
    <s v="Yes"/>
    <n v="16"/>
    <s v="Authorise Board to Fix Remuneration of Auditors"/>
    <s v="Auditors"/>
    <s v="For"/>
    <x v="1"/>
    <m/>
    <s v="No"/>
  </r>
  <r>
    <x v="54"/>
    <s v="Jersey"/>
    <s v="GB00B19NLV48"/>
    <s v="Annual"/>
    <d v="2023-07-19T00:00:00"/>
    <s v="Management"/>
    <s v="G"/>
    <s v="Yes"/>
    <n v="17"/>
    <s v="Authorise Issue of Equity"/>
    <s v="Other"/>
    <s v="For"/>
    <x v="0"/>
    <s v="Share issuances with pre-emption rights exceeding 20% of issued share capital are deemed overly dilutive."/>
    <s v="Yes"/>
  </r>
  <r>
    <x v="54"/>
    <s v="Jersey"/>
    <s v="GB00B19NLV48"/>
    <s v="Annual"/>
    <d v="2023-07-19T00:00:00"/>
    <s v="Management"/>
    <s v="G"/>
    <s v="Yes"/>
    <n v="18"/>
    <s v="Authorise Issue of Equity without Pre-emptive Rights"/>
    <s v="Other"/>
    <s v="For"/>
    <x v="0"/>
    <s v="Share issuances without pre-emption rights exceeding 10% of issued share capital are deemed overly dilutive."/>
    <s v="Yes"/>
  </r>
  <r>
    <x v="54"/>
    <s v="Jersey"/>
    <s v="GB00B19NLV48"/>
    <s v="Annual"/>
    <d v="2023-07-19T00:00:00"/>
    <s v="Management"/>
    <s v="G"/>
    <s v="Yes"/>
    <n v="19"/>
    <s v="Authorise Issue of Equity without Pre-emptive Rights in Connection with an Acquisition or Other Capital Investment"/>
    <s v="Other"/>
    <s v="For"/>
    <x v="0"/>
    <s v="Share issuances without pre-emption rights exceeding 10% of issued share capital are deemed overly dilutive."/>
    <s v="Yes"/>
  </r>
  <r>
    <x v="54"/>
    <s v="Jersey"/>
    <s v="GB00B19NLV48"/>
    <s v="Annual"/>
    <d v="2023-07-19T00:00:00"/>
    <s v="Management"/>
    <s v="G"/>
    <s v="Yes"/>
    <n v="20"/>
    <s v="Authorise Market Purchase of Ordinary Shares"/>
    <s v="Other"/>
    <s v="For"/>
    <x v="1"/>
    <m/>
    <s v="No"/>
  </r>
  <r>
    <x v="55"/>
    <s v="South Africa"/>
    <s v="ZAE000179420"/>
    <s v="Special"/>
    <d v="2023-07-19T00:00:00"/>
    <s v="Management"/>
    <s v="S"/>
    <s v="Yes"/>
    <n v="1"/>
    <s v="Approve Financial Assistance in Terms of Section 44 of the Companies Act"/>
    <s v="Other"/>
    <s v="For"/>
    <x v="1"/>
    <m/>
    <s v="No"/>
  </r>
  <r>
    <x v="56"/>
    <s v="Hong Kong"/>
    <s v="HK0823032773"/>
    <s v="Annual"/>
    <d v="2023-07-19T00:00:00"/>
    <s v="Management"/>
    <s v="G"/>
    <s v="Yes"/>
    <n v="3.1"/>
    <s v="Elect Nicholas Charles Allen as Director"/>
    <s v="Election of Directors"/>
    <s v="For"/>
    <x v="0"/>
    <s v="Lack of gender diversity."/>
    <s v="Yes"/>
  </r>
  <r>
    <x v="56"/>
    <s v="Hong Kong"/>
    <s v="HK0823032773"/>
    <s v="Annual"/>
    <d v="2023-07-19T00:00:00"/>
    <s v="Management"/>
    <s v="G"/>
    <s v="Yes"/>
    <n v="3.2"/>
    <s v="Elect Christopher John Brooke as Director"/>
    <s v="Election of Directors"/>
    <s v="For"/>
    <x v="1"/>
    <m/>
    <s v="No"/>
  </r>
  <r>
    <x v="56"/>
    <s v="Hong Kong"/>
    <s v="HK0823032773"/>
    <s v="Annual"/>
    <d v="2023-07-19T00:00:00"/>
    <s v="Management"/>
    <s v="G"/>
    <s v="Yes"/>
    <n v="3.3"/>
    <s v="Elect Poh Lee Tan as Director"/>
    <s v="Election of Directors"/>
    <s v="For"/>
    <x v="1"/>
    <m/>
    <s v="No"/>
  </r>
  <r>
    <x v="56"/>
    <s v="Hong Kong"/>
    <s v="HK0823032773"/>
    <s v="Annual"/>
    <d v="2023-07-19T00:00:00"/>
    <s v="Management"/>
    <s v="G"/>
    <s v="Yes"/>
    <n v="4"/>
    <s v="Elect Melissa Wu Mao Chin as Director"/>
    <s v="Election of Directors"/>
    <s v="For"/>
    <x v="1"/>
    <m/>
    <s v="No"/>
  </r>
  <r>
    <x v="56"/>
    <s v="Hong Kong"/>
    <s v="HK0823032773"/>
    <s v="Annual"/>
    <d v="2023-07-19T00:00:00"/>
    <s v="Management"/>
    <s v="G"/>
    <s v="Yes"/>
    <n v="5"/>
    <s v="Authorize Repurchase of Issued Units"/>
    <s v="Other"/>
    <s v="For"/>
    <x v="1"/>
    <m/>
    <s v="No"/>
  </r>
  <r>
    <x v="57"/>
    <s v="Singapore"/>
    <s v="SG2C32962814"/>
    <s v="Annual"/>
    <d v="2023-07-19T00:00:00"/>
    <s v="Management"/>
    <s v="G"/>
    <s v="Yes"/>
    <n v="1"/>
    <s v="Adopt Report of the Trustee, Statement by the Manager, Audited Financial Statements, and Auditor's Report"/>
    <s v="Reports"/>
    <s v="For"/>
    <x v="1"/>
    <m/>
    <s v="No"/>
  </r>
  <r>
    <x v="57"/>
    <s v="Singapore"/>
    <s v="SG2C32962814"/>
    <s v="Annual"/>
    <d v="2023-07-19T00:00:00"/>
    <s v="Management"/>
    <s v="G"/>
    <s v="Yes"/>
    <n v="2"/>
    <s v="Approve PricewaterhouseCoopers LLP as Auditors and Authorize Manager to Fix Their Remuneration"/>
    <s v="Auditors"/>
    <s v="For"/>
    <x v="1"/>
    <m/>
    <s v="No"/>
  </r>
  <r>
    <x v="57"/>
    <s v="Singapore"/>
    <s v="SG2C32962814"/>
    <s v="Annual"/>
    <d v="2023-07-19T00:00:00"/>
    <s v="Management"/>
    <s v="G"/>
    <s v="Yes"/>
    <n v="3"/>
    <s v="Approve Issuance of Equity or Equity-Linked Securities with or without Preemptive Rights"/>
    <s v="Other"/>
    <s v="For"/>
    <x v="0"/>
    <s v="Share issuances with pre-emption rights exceeding 20% of issued share capital are deemed overly dilutive."/>
    <s v="Yes"/>
  </r>
  <r>
    <x v="58"/>
    <s v="Singapore"/>
    <s v="SG1DH9000006"/>
    <s v="Annual"/>
    <d v="2023-07-19T00:00:00"/>
    <s v="Management"/>
    <s v="G"/>
    <s v="Yes"/>
    <n v="1"/>
    <s v="Adopt Report of the Trustee-Manager, Statement by the Trustee-Manager, and Audited Financial Statements and Auditors' Report"/>
    <s v="Reports"/>
    <s v="For"/>
    <x v="1"/>
    <m/>
    <s v="No"/>
  </r>
  <r>
    <x v="58"/>
    <s v="Singapore"/>
    <s v="SG1DH9000006"/>
    <s v="Annual"/>
    <d v="2023-07-19T00:00:00"/>
    <s v="Management"/>
    <s v="G"/>
    <s v="Yes"/>
    <n v="2"/>
    <s v="Approve Deloitte &amp; Touche LLP Auditors and Authorize Directors of the Trustee-Manager to Fix Their Remuneration"/>
    <s v="Election of Directors"/>
    <s v="For"/>
    <x v="1"/>
    <m/>
    <s v="No"/>
  </r>
  <r>
    <x v="58"/>
    <s v="Singapore"/>
    <s v="SG1DH9000006"/>
    <s v="Annual"/>
    <d v="2023-07-19T00:00:00"/>
    <s v="Management"/>
    <s v="G"/>
    <s v="Yes"/>
    <n v="3"/>
    <s v="Approve Issuance of Equity or Equity-Linked Securities with or without Preemptive Rights"/>
    <s v="Other"/>
    <s v="For"/>
    <x v="0"/>
    <s v="Share issuances with pre-emption rights exceeding 20% of issued share capital are deemed overly dilutive."/>
    <s v="Yes"/>
  </r>
  <r>
    <x v="59"/>
    <s v="Singapore"/>
    <s v="SG1DH9000006"/>
    <s v="Annual"/>
    <d v="2023-07-19T00:00:00"/>
    <s v="Management"/>
    <s v="G"/>
    <s v="Yes"/>
    <n v="1"/>
    <s v="Adopt Directors' Statement, Audited Financial Statements of the Trustee-Manager, and Independent Auditors' Reports"/>
    <s v="Election of Directors"/>
    <s v="For"/>
    <x v="1"/>
    <m/>
    <s v="No"/>
  </r>
  <r>
    <x v="59"/>
    <s v="Singapore"/>
    <s v="SG1DH9000006"/>
    <s v="Annual"/>
    <d v="2023-07-19T00:00:00"/>
    <s v="Management"/>
    <s v="G"/>
    <s v="Yes"/>
    <n v="2"/>
    <s v="Approve Directors' Fees"/>
    <s v="Election of Directors"/>
    <s v="For"/>
    <x v="1"/>
    <m/>
    <s v="No"/>
  </r>
  <r>
    <x v="59"/>
    <s v="Singapore"/>
    <s v="SG1DH9000006"/>
    <s v="Annual"/>
    <d v="2023-07-19T00:00:00"/>
    <s v="Management"/>
    <s v="G"/>
    <s v="Yes"/>
    <n v="3"/>
    <s v="Approve Deloitte &amp; Touche LLP Auditors and Authorize Directors of the Trustee-Manager to Fix Their Remuneration"/>
    <s v="Election of Directors"/>
    <s v="For"/>
    <x v="1"/>
    <m/>
    <s v="No"/>
  </r>
  <r>
    <x v="59"/>
    <s v="Singapore"/>
    <s v="SG1DH9000006"/>
    <s v="Annual"/>
    <d v="2023-07-19T00:00:00"/>
    <s v="Management"/>
    <s v="G"/>
    <s v="Yes"/>
    <n v="4"/>
    <s v="Elect Chaly Mah Chee Kheong as Director of the Trustee-Manager"/>
    <s v="Election of Directors"/>
    <s v="For"/>
    <x v="1"/>
    <m/>
    <s v="No"/>
  </r>
  <r>
    <x v="59"/>
    <s v="Singapore"/>
    <s v="SG1DH9000006"/>
    <s v="Annual"/>
    <d v="2023-07-19T00:00:00"/>
    <s v="Management"/>
    <s v="G"/>
    <s v="Yes"/>
    <n v="5"/>
    <s v="Elect William Woo Siew Wing as Director of the Trustee-Manager"/>
    <s v="Election of Directors"/>
    <s v="For"/>
    <x v="1"/>
    <m/>
    <s v="No"/>
  </r>
  <r>
    <x v="59"/>
    <s v="Singapore"/>
    <s v="SG1DH9000006"/>
    <s v="Annual"/>
    <d v="2023-07-19T00:00:00"/>
    <s v="Management"/>
    <s v="G"/>
    <s v="Yes"/>
    <n v="6"/>
    <s v="Elect Tong Yew Heng as Director of the Trustee-Manager"/>
    <s v="Election of Directors"/>
    <s v="For"/>
    <x v="1"/>
    <m/>
    <s v="No"/>
  </r>
  <r>
    <x v="59"/>
    <s v="Singapore"/>
    <s v="SG1DH9000006"/>
    <s v="Annual"/>
    <d v="2023-07-19T00:00:00"/>
    <s v="Management"/>
    <s v="G"/>
    <s v="Yes"/>
    <n v="7"/>
    <s v="Elect Quah Kung Yang as Director of the Trustee-Manager"/>
    <s v="Election of Directors"/>
    <s v="For"/>
    <x v="1"/>
    <m/>
    <s v="No"/>
  </r>
  <r>
    <x v="60"/>
    <s v="Singapore"/>
    <s v="SG1N89910219"/>
    <s v="Annual"/>
    <d v="2023-07-19T00:00:00"/>
    <s v="Management"/>
    <s v="G"/>
    <s v="Yes"/>
    <n v="1"/>
    <s v="Adopt Financial Statements and Directors' and Auditors' Reports"/>
    <s v="Election of Directors"/>
    <s v="For"/>
    <x v="1"/>
    <m/>
    <s v="No"/>
  </r>
  <r>
    <x v="60"/>
    <s v="Singapore"/>
    <s v="SG1N89910219"/>
    <s v="Annual"/>
    <d v="2023-07-19T00:00:00"/>
    <s v="Management"/>
    <s v="G"/>
    <s v="Yes"/>
    <n v="2"/>
    <s v="Approve Final Dividend"/>
    <s v="Other"/>
    <s v="For"/>
    <x v="1"/>
    <m/>
    <s v="No"/>
  </r>
  <r>
    <x v="60"/>
    <s v="Singapore"/>
    <s v="SG1N89910219"/>
    <s v="Annual"/>
    <d v="2023-07-19T00:00:00"/>
    <s v="Management"/>
    <s v="G"/>
    <s v="Yes"/>
    <n v="3"/>
    <s v="Elect Bob Tan Beng Hai as Director"/>
    <s v="Election of Directors"/>
    <s v="For"/>
    <x v="1"/>
    <m/>
    <s v="No"/>
  </r>
  <r>
    <x v="60"/>
    <s v="Singapore"/>
    <s v="SG1N89910219"/>
    <s v="Annual"/>
    <d v="2023-07-19T00:00:00"/>
    <s v="Management"/>
    <s v="G"/>
    <s v="Yes"/>
    <n v="4"/>
    <s v="Approve Directors' Fees"/>
    <s v="Election of Directors"/>
    <s v="For"/>
    <x v="1"/>
    <m/>
    <s v="No"/>
  </r>
  <r>
    <x v="60"/>
    <s v="Singapore"/>
    <s v="SG1N89910219"/>
    <s v="Annual"/>
    <d v="2023-07-19T00:00:00"/>
    <s v="Management"/>
    <s v="G"/>
    <s v="Yes"/>
    <n v="5"/>
    <s v="Approve Deloitte &amp; Touche LLP as Auditors and Authorize Board to Fix Their Remuneration"/>
    <s v="Auditors"/>
    <s v="For"/>
    <x v="1"/>
    <m/>
    <s v="No"/>
  </r>
  <r>
    <x v="60"/>
    <s v="Singapore"/>
    <s v="SG1N89910219"/>
    <s v="Annual"/>
    <d v="2023-07-19T00:00:00"/>
    <s v="Management"/>
    <s v="G"/>
    <s v="Yes"/>
    <n v="6"/>
    <s v="Approve Issuance of Equity or Equity-Linked Securities with or without Preemptive Rights"/>
    <s v="Other"/>
    <s v="For"/>
    <x v="0"/>
    <s v="Share issuances with pre-emption rights exceeding 20% of issued share capital are deemed overly dilutive."/>
    <s v="Yes"/>
  </r>
  <r>
    <x v="60"/>
    <s v="Singapore"/>
    <s v="SG1N89910219"/>
    <s v="Annual"/>
    <d v="2023-07-19T00:00:00"/>
    <s v="Management"/>
    <s v="G"/>
    <s v="Yes"/>
    <n v="7"/>
    <s v="Approve Renewal of Mandate for Interested Person Transactions"/>
    <s v="Other"/>
    <s v="For"/>
    <x v="1"/>
    <m/>
    <s v="No"/>
  </r>
  <r>
    <x v="60"/>
    <s v="Singapore"/>
    <s v="SG1N89910219"/>
    <s v="Annual"/>
    <d v="2023-07-19T00:00:00"/>
    <s v="Management"/>
    <s v="G"/>
    <s v="Yes"/>
    <n v="8"/>
    <s v="Authorize Share Repurchase Program"/>
    <s v="Other"/>
    <s v="For"/>
    <x v="1"/>
    <m/>
    <s v="No"/>
  </r>
  <r>
    <x v="61"/>
    <s v="United Kingdom"/>
    <s v="GB0009633180"/>
    <s v="Court"/>
    <d v="2023-07-20T00:00:00"/>
    <s v="Management"/>
    <s v="G"/>
    <s v="Yes"/>
    <n v="1"/>
    <s v="Approve Scheme of Arrangement"/>
    <s v="Other"/>
    <s v="For"/>
    <x v="1"/>
    <m/>
    <s v="No"/>
  </r>
  <r>
    <x v="61"/>
    <s v="United Kingdom"/>
    <s v="GB0009633180"/>
    <s v="Special"/>
    <d v="2023-07-20T00:00:00"/>
    <s v="Management"/>
    <s v="G"/>
    <s v="Yes"/>
    <n v="1"/>
    <s v="Approve Matters Relating to the Recommended Cash Acquisition of Dechra Pharmaceuticals plc by Freya Bidco Limited"/>
    <s v="Other"/>
    <s v="For"/>
    <x v="1"/>
    <m/>
    <s v="No"/>
  </r>
  <r>
    <x v="62"/>
    <s v="Greece"/>
    <s v="GRS323003012"/>
    <s v="Annual"/>
    <d v="2023-07-20T00:00:00"/>
    <s v="Management"/>
    <s v="G"/>
    <s v="Yes"/>
    <n v="1"/>
    <s v="Approve Financial Statements and Income Allocation"/>
    <s v="Other"/>
    <s v="For"/>
    <x v="1"/>
    <m/>
    <s v="No"/>
  </r>
  <r>
    <x v="62"/>
    <s v="Greece"/>
    <s v="GRS323003012"/>
    <s v="Annual"/>
    <d v="2023-07-20T00:00:00"/>
    <s v="Management"/>
    <s v="G"/>
    <s v="Yes"/>
    <n v="2"/>
    <s v="Approve Management of Company and Grant Discharge to Auditors"/>
    <s v="Auditors"/>
    <s v="For"/>
    <x v="1"/>
    <m/>
    <s v="No"/>
  </r>
  <r>
    <x v="62"/>
    <s v="Greece"/>
    <s v="GRS323003012"/>
    <s v="Annual"/>
    <d v="2023-07-20T00:00:00"/>
    <s v="Management"/>
    <s v="G"/>
    <s v="Yes"/>
    <n v="3"/>
    <s v="Approve Auditors and Fix Their Remuneration"/>
    <s v="Auditors"/>
    <s v="For"/>
    <x v="1"/>
    <m/>
    <s v="No"/>
  </r>
  <r>
    <x v="62"/>
    <s v="Greece"/>
    <s v="GRS323003012"/>
    <s v="Annual"/>
    <d v="2023-07-20T00:00:00"/>
    <s v="Management"/>
    <s v="G"/>
    <s v="Yes"/>
    <n v="4"/>
    <s v="Authorize Share Repurchase Program for Shares Held By the Hellenic Financial Stability Fund"/>
    <s v="Other"/>
    <s v="For"/>
    <x v="1"/>
    <m/>
    <s v="No"/>
  </r>
  <r>
    <x v="62"/>
    <s v="Greece"/>
    <s v="GRS323003012"/>
    <s v="Annual"/>
    <d v="2023-07-20T00:00:00"/>
    <s v="Management"/>
    <s v="G"/>
    <s v="Yes"/>
    <n v="5"/>
    <s v="Approve Remuneration Policy"/>
    <s v="Incentives and Remuneration"/>
    <s v="For"/>
    <x v="0"/>
    <s v="Independence compromised with performance based pay."/>
    <s v="Yes"/>
  </r>
  <r>
    <x v="62"/>
    <s v="Greece"/>
    <s v="GRS323003012"/>
    <s v="Annual"/>
    <d v="2023-07-20T00:00:00"/>
    <s v="Management"/>
    <s v="G"/>
    <s v="Yes"/>
    <n v="6"/>
    <s v="Approve Remuneration of Directors and Members of Committees"/>
    <s v="Election of Directors"/>
    <s v="For"/>
    <x v="1"/>
    <m/>
    <s v="No"/>
  </r>
  <r>
    <x v="62"/>
    <s v="Greece"/>
    <s v="GRS323003012"/>
    <s v="Annual"/>
    <d v="2023-07-20T00:00:00"/>
    <s v="Management"/>
    <s v="G"/>
    <s v="Yes"/>
    <n v="7"/>
    <s v="Advisory Vote on Remuneration Report"/>
    <s v="Reports"/>
    <s v="For"/>
    <x v="1"/>
    <m/>
    <s v="No"/>
  </r>
  <r>
    <x v="62"/>
    <s v="Greece"/>
    <s v="GRS323003012"/>
    <s v="Annual"/>
    <d v="2023-07-20T00:00:00"/>
    <s v="Management"/>
    <s v="G"/>
    <s v="Yes"/>
    <n v="8"/>
    <s v="Fix Maximum Variable Compensation Ratio"/>
    <s v="Other"/>
    <s v="For"/>
    <x v="1"/>
    <m/>
    <s v="No"/>
  </r>
  <r>
    <x v="62"/>
    <s v="Greece"/>
    <s v="GRS323003012"/>
    <s v="Annual"/>
    <d v="2023-07-20T00:00:00"/>
    <s v="Management"/>
    <s v="G"/>
    <s v="Yes"/>
    <n v="9"/>
    <s v="Amend Suitability Policy for Directors"/>
    <s v="Election of Directors"/>
    <s v="For"/>
    <x v="1"/>
    <m/>
    <s v="No"/>
  </r>
  <r>
    <x v="62"/>
    <s v="Greece"/>
    <s v="GRS323003012"/>
    <s v="Annual"/>
    <d v="2023-07-20T00:00:00"/>
    <s v="Management"/>
    <s v="G"/>
    <s v="Yes"/>
    <n v="10"/>
    <s v="Increase Size of the Board and Elect Independent Directors"/>
    <s v="Election of Directors"/>
    <s v="For"/>
    <x v="1"/>
    <m/>
    <s v="No"/>
  </r>
  <r>
    <x v="62"/>
    <s v="Greece"/>
    <s v="GRS323003012"/>
    <s v="Annual"/>
    <d v="2023-07-20T00:00:00"/>
    <s v="Management"/>
    <s v="G"/>
    <s v="Yes"/>
    <n v="11"/>
    <s v="Approve Type, Composition, and Term of the Audit Committee"/>
    <s v="Auditors"/>
    <s v="For"/>
    <x v="1"/>
    <m/>
    <s v="No"/>
  </r>
  <r>
    <x v="62"/>
    <s v="Greece"/>
    <s v="GRS323003012"/>
    <s v="Annual"/>
    <d v="2023-07-20T00:00:00"/>
    <s v="Management"/>
    <s v="G"/>
    <s v="Yes"/>
    <n v="12"/>
    <s v="Amend Article 11"/>
    <s v="Other"/>
    <s v="For"/>
    <x v="1"/>
    <m/>
    <s v="No"/>
  </r>
  <r>
    <x v="62"/>
    <s v="Greece"/>
    <s v="GRS323003012"/>
    <s v="Annual"/>
    <d v="2023-07-20T00:00:00"/>
    <s v="Management"/>
    <s v="G"/>
    <s v="No"/>
    <n v="13"/>
    <s v="Receive Audit Committee's Activity Report"/>
    <s v="Reports"/>
    <s v="Non voting"/>
    <x v="2"/>
    <m/>
    <s v="No"/>
  </r>
  <r>
    <x v="62"/>
    <s v="Greece"/>
    <s v="GRS323003012"/>
    <s v="Annual"/>
    <d v="2023-07-20T00:00:00"/>
    <s v="Management"/>
    <s v="G"/>
    <s v="No"/>
    <n v="14"/>
    <s v="Receive Report of Independent Non-Executive Directors"/>
    <s v="Election of Directors"/>
    <s v="Non voting"/>
    <x v="2"/>
    <m/>
    <s v="No"/>
  </r>
  <r>
    <x v="63"/>
    <s v="United Kingdom"/>
    <s v="GB0004052071"/>
    <s v="Annual"/>
    <d v="2023-07-20T00:00:00"/>
    <s v="Management"/>
    <s v="G"/>
    <s v="Yes"/>
    <n v="1"/>
    <s v="Accept Financial Statements and Statutory Reports"/>
    <s v="Reports"/>
    <s v="For"/>
    <x v="1"/>
    <m/>
    <s v="No"/>
  </r>
  <r>
    <x v="63"/>
    <s v="United Kingdom"/>
    <s v="GB0004052071"/>
    <s v="Annual"/>
    <d v="2023-07-20T00:00:00"/>
    <s v="Management"/>
    <s v="G"/>
    <s v="Yes"/>
    <n v="2"/>
    <s v="Approve Final Dividend"/>
    <s v="Other"/>
    <s v="For"/>
    <x v="1"/>
    <m/>
    <s v="No"/>
  </r>
  <r>
    <x v="63"/>
    <s v="United Kingdom"/>
    <s v="GB0004052071"/>
    <s v="Annual"/>
    <d v="2023-07-20T00:00:00"/>
    <s v="Management"/>
    <s v="G"/>
    <s v="Yes"/>
    <n v="3"/>
    <s v="Approve Remuneration Report"/>
    <s v="Reports"/>
    <s v="For"/>
    <x v="1"/>
    <m/>
    <s v="No"/>
  </r>
  <r>
    <x v="63"/>
    <s v="United Kingdom"/>
    <s v="GB0004052071"/>
    <s v="Annual"/>
    <d v="2023-07-20T00:00:00"/>
    <s v="Management"/>
    <s v="G"/>
    <s v="Yes"/>
    <n v="4"/>
    <s v="Elect Steve Gunning as Director"/>
    <s v="Election of Directors"/>
    <s v="For"/>
    <x v="1"/>
    <m/>
    <s v="No"/>
  </r>
  <r>
    <x v="63"/>
    <s v="United Kingdom"/>
    <s v="GB0004052071"/>
    <s v="Annual"/>
    <d v="2023-07-20T00:00:00"/>
    <s v="Management"/>
    <s v="G"/>
    <s v="Yes"/>
    <n v="5"/>
    <s v="Re-elect Dame Louise Makin as Director"/>
    <s v="Election of Directors"/>
    <s v="For"/>
    <x v="0"/>
    <s v="Lack of gender diversity."/>
    <s v="Yes"/>
  </r>
  <r>
    <x v="63"/>
    <s v="United Kingdom"/>
    <s v="GB0004052071"/>
    <s v="Annual"/>
    <d v="2023-07-20T00:00:00"/>
    <s v="Management"/>
    <s v="G"/>
    <s v="Yes"/>
    <n v="6"/>
    <s v="Re-elect Marc Ronchetti as Director"/>
    <s v="Election of Directors"/>
    <s v="For"/>
    <x v="1"/>
    <m/>
    <s v="No"/>
  </r>
  <r>
    <x v="63"/>
    <s v="United Kingdom"/>
    <s v="GB0004052071"/>
    <s v="Annual"/>
    <d v="2023-07-20T00:00:00"/>
    <s v="Management"/>
    <s v="G"/>
    <s v="Yes"/>
    <n v="7"/>
    <s v="Re-elect Jennifer Ward as Director"/>
    <s v="Election of Directors"/>
    <s v="For"/>
    <x v="1"/>
    <m/>
    <s v="No"/>
  </r>
  <r>
    <x v="63"/>
    <s v="United Kingdom"/>
    <s v="GB0004052071"/>
    <s v="Annual"/>
    <d v="2023-07-20T00:00:00"/>
    <s v="Management"/>
    <s v="G"/>
    <s v="Yes"/>
    <n v="8"/>
    <s v="Re-elect Carole Cran as Director"/>
    <s v="Election of Directors"/>
    <s v="For"/>
    <x v="1"/>
    <m/>
    <s v="No"/>
  </r>
  <r>
    <x v="63"/>
    <s v="United Kingdom"/>
    <s v="GB0004052071"/>
    <s v="Annual"/>
    <d v="2023-07-20T00:00:00"/>
    <s v="Management"/>
    <s v="G"/>
    <s v="Yes"/>
    <n v="9"/>
    <s v="Re-elect Jo Harlow as Director"/>
    <s v="Election of Directors"/>
    <s v="For"/>
    <x v="1"/>
    <m/>
    <s v="No"/>
  </r>
  <r>
    <x v="63"/>
    <s v="United Kingdom"/>
    <s v="GB0004052071"/>
    <s v="Annual"/>
    <d v="2023-07-20T00:00:00"/>
    <s v="Management"/>
    <s v="G"/>
    <s v="Yes"/>
    <n v="10"/>
    <s v="Re-elect Dharmash Mistry as Director"/>
    <s v="Election of Directors"/>
    <s v="For"/>
    <x v="1"/>
    <m/>
    <s v="No"/>
  </r>
  <r>
    <x v="63"/>
    <s v="United Kingdom"/>
    <s v="GB0004052071"/>
    <s v="Annual"/>
    <d v="2023-07-20T00:00:00"/>
    <s v="Management"/>
    <s v="G"/>
    <s v="Yes"/>
    <n v="11"/>
    <s v="Re-elect Sharmila Nebhrajani as Director"/>
    <s v="Election of Directors"/>
    <s v="For"/>
    <x v="1"/>
    <m/>
    <s v="No"/>
  </r>
  <r>
    <x v="63"/>
    <s v="United Kingdom"/>
    <s v="GB0004052071"/>
    <s v="Annual"/>
    <d v="2023-07-20T00:00:00"/>
    <s v="Management"/>
    <s v="G"/>
    <s v="Yes"/>
    <n v="12"/>
    <s v="Re-elect Tony Rice as Director"/>
    <s v="Election of Directors"/>
    <s v="For"/>
    <x v="1"/>
    <m/>
    <s v="No"/>
  </r>
  <r>
    <x v="63"/>
    <s v="United Kingdom"/>
    <s v="GB0004052071"/>
    <s v="Annual"/>
    <d v="2023-07-20T00:00:00"/>
    <s v="Management"/>
    <s v="G"/>
    <s v="Yes"/>
    <n v="13"/>
    <s v="Re-elect Roy Twite as Director"/>
    <s v="Election of Directors"/>
    <s v="For"/>
    <x v="1"/>
    <m/>
    <s v="No"/>
  </r>
  <r>
    <x v="63"/>
    <s v="United Kingdom"/>
    <s v="GB0004052071"/>
    <s v="Annual"/>
    <d v="2023-07-20T00:00:00"/>
    <s v="Management"/>
    <s v="G"/>
    <s v="Yes"/>
    <n v="14"/>
    <s v="Reappoint PricewaterhouseCoopers LLP as Auditors"/>
    <s v="Auditors"/>
    <s v="For"/>
    <x v="1"/>
    <m/>
    <s v="No"/>
  </r>
  <r>
    <x v="63"/>
    <s v="United Kingdom"/>
    <s v="GB0004052071"/>
    <s v="Annual"/>
    <d v="2023-07-20T00:00:00"/>
    <s v="Management"/>
    <s v="G"/>
    <s v="Yes"/>
    <n v="15"/>
    <s v="Authorise Board to Fix Remuneration of Auditors"/>
    <s v="Auditors"/>
    <s v="For"/>
    <x v="1"/>
    <m/>
    <s v="No"/>
  </r>
  <r>
    <x v="63"/>
    <s v="United Kingdom"/>
    <s v="GB0004052071"/>
    <s v="Annual"/>
    <d v="2023-07-20T00:00:00"/>
    <s v="Management"/>
    <s v="G"/>
    <s v="Yes"/>
    <n v="16"/>
    <s v="Authorise Issue of Equity"/>
    <s v="Other"/>
    <s v="For"/>
    <x v="0"/>
    <s v="Share issuances with pre-emption rights exceeding 20% of issued share capital are deemed overly dilutive."/>
    <s v="Yes"/>
  </r>
  <r>
    <x v="63"/>
    <s v="United Kingdom"/>
    <s v="GB0004052071"/>
    <s v="Annual"/>
    <d v="2023-07-20T00:00:00"/>
    <s v="Management"/>
    <s v="S"/>
    <s v="Yes"/>
    <n v="17"/>
    <s v="Authorise UK Political Donations and Expenditure"/>
    <s v="Other"/>
    <s v="For"/>
    <x v="1"/>
    <m/>
    <s v="No"/>
  </r>
  <r>
    <x v="63"/>
    <s v="United Kingdom"/>
    <s v="GB0004052071"/>
    <s v="Annual"/>
    <d v="2023-07-20T00:00:00"/>
    <s v="Management"/>
    <s v="G"/>
    <s v="Yes"/>
    <n v="18"/>
    <s v="Authorise Issue of Equity without Pre-emptive Rights"/>
    <s v="Other"/>
    <s v="For"/>
    <x v="1"/>
    <m/>
    <s v="No"/>
  </r>
  <r>
    <x v="63"/>
    <s v="United Kingdom"/>
    <s v="GB0004052071"/>
    <s v="Annual"/>
    <d v="2023-07-20T00:00:00"/>
    <s v="Management"/>
    <s v="G"/>
    <s v="Yes"/>
    <n v="19"/>
    <s v="Authorise Issue of Equity without Pre-emptive Rights in Connection with an Acquisition or Other Capital Investment"/>
    <s v="Other"/>
    <s v="For"/>
    <x v="1"/>
    <m/>
    <s v="No"/>
  </r>
  <r>
    <x v="63"/>
    <s v="United Kingdom"/>
    <s v="GB0004052071"/>
    <s v="Annual"/>
    <d v="2023-07-20T00:00:00"/>
    <s v="Management"/>
    <s v="G"/>
    <s v="Yes"/>
    <n v="20"/>
    <s v="Authorise Market Purchase of Ordinary Shares"/>
    <s v="Other"/>
    <s v="For"/>
    <x v="1"/>
    <m/>
    <s v="No"/>
  </r>
  <r>
    <x v="63"/>
    <s v="United Kingdom"/>
    <s v="GB0004052071"/>
    <s v="Annual"/>
    <d v="2023-07-20T00:00:00"/>
    <s v="Management"/>
    <s v="G"/>
    <s v="Yes"/>
    <n v="21"/>
    <s v="Authorise the Company to Call General Meeting with Two Weeks' Notice"/>
    <s v="Other"/>
    <s v="For"/>
    <x v="1"/>
    <m/>
    <s v="No"/>
  </r>
  <r>
    <x v="64"/>
    <s v="United Kingdom"/>
    <s v="GB00BYT1DJ19"/>
    <s v="Annual"/>
    <d v="2023-07-20T00:00:00"/>
    <s v="Management"/>
    <s v="G"/>
    <s v="Yes"/>
    <n v="1"/>
    <s v="Accept Financial Statements and Statutory Reports"/>
    <s v="Reports"/>
    <s v="For"/>
    <x v="1"/>
    <m/>
    <s v="No"/>
  </r>
  <r>
    <x v="64"/>
    <s v="United Kingdom"/>
    <s v="GB00BYT1DJ19"/>
    <s v="Annual"/>
    <d v="2023-07-20T00:00:00"/>
    <s v="Management"/>
    <s v="G"/>
    <s v="Yes"/>
    <n v="2"/>
    <s v="Approve Remuneration Report"/>
    <s v="Reports"/>
    <s v="For"/>
    <x v="1"/>
    <m/>
    <s v="No"/>
  </r>
  <r>
    <x v="64"/>
    <s v="United Kingdom"/>
    <s v="GB00BYT1DJ19"/>
    <s v="Annual"/>
    <d v="2023-07-20T00:00:00"/>
    <s v="Management"/>
    <s v="G"/>
    <s v="Yes"/>
    <n v="3"/>
    <s v="Approve Remuneration Policy"/>
    <s v="Incentives and Remuneration"/>
    <s v="For"/>
    <x v="1"/>
    <m/>
    <s v="No"/>
  </r>
  <r>
    <x v="64"/>
    <s v="United Kingdom"/>
    <s v="GB00BYT1DJ19"/>
    <s v="Annual"/>
    <d v="2023-07-20T00:00:00"/>
    <s v="Management"/>
    <s v="G"/>
    <s v="Yes"/>
    <n v="4"/>
    <s v="Reappoint Ernst &amp; Young LLP as Auditors"/>
    <s v="Auditors"/>
    <s v="For"/>
    <x v="1"/>
    <m/>
    <s v="No"/>
  </r>
  <r>
    <x v="64"/>
    <s v="United Kingdom"/>
    <s v="GB00BYT1DJ19"/>
    <s v="Annual"/>
    <d v="2023-07-20T00:00:00"/>
    <s v="Management"/>
    <s v="G"/>
    <s v="Yes"/>
    <n v="5"/>
    <s v="Authorise the Audit Committee to Fix Remuneration of Auditors"/>
    <s v="Auditors"/>
    <s v="For"/>
    <x v="1"/>
    <m/>
    <s v="No"/>
  </r>
  <r>
    <x v="64"/>
    <s v="United Kingdom"/>
    <s v="GB00BYT1DJ19"/>
    <s v="Annual"/>
    <d v="2023-07-20T00:00:00"/>
    <s v="Management"/>
    <s v="G"/>
    <s v="Yes"/>
    <n v="6"/>
    <s v="Approve Final Dividend"/>
    <s v="Other"/>
    <s v="For"/>
    <x v="1"/>
    <m/>
    <s v="No"/>
  </r>
  <r>
    <x v="64"/>
    <s v="United Kingdom"/>
    <s v="GB00BYT1DJ19"/>
    <s v="Annual"/>
    <d v="2023-07-20T00:00:00"/>
    <s v="Management"/>
    <s v="G"/>
    <s v="Yes"/>
    <n v="7"/>
    <s v="Elect William Rucker as Director"/>
    <s v="Election of Directors"/>
    <s v="For"/>
    <x v="1"/>
    <m/>
    <s v="No"/>
  </r>
  <r>
    <x v="64"/>
    <s v="United Kingdom"/>
    <s v="GB00BYT1DJ19"/>
    <s v="Annual"/>
    <d v="2023-07-20T00:00:00"/>
    <s v="Management"/>
    <s v="G"/>
    <s v="Yes"/>
    <n v="8"/>
    <s v="Re-elect Benoit Durteste as Director"/>
    <s v="Election of Directors"/>
    <s v="For"/>
    <x v="1"/>
    <m/>
    <s v="No"/>
  </r>
  <r>
    <x v="64"/>
    <s v="United Kingdom"/>
    <s v="GB00BYT1DJ19"/>
    <s v="Annual"/>
    <d v="2023-07-20T00:00:00"/>
    <s v="Management"/>
    <s v="G"/>
    <s v="Yes"/>
    <n v="9"/>
    <s v="Re-elect Antje Hensel-Roth as Director"/>
    <s v="Election of Directors"/>
    <s v="For"/>
    <x v="1"/>
    <m/>
    <s v="No"/>
  </r>
  <r>
    <x v="64"/>
    <s v="United Kingdom"/>
    <s v="GB00BYT1DJ19"/>
    <s v="Annual"/>
    <d v="2023-07-20T00:00:00"/>
    <s v="Management"/>
    <s v="G"/>
    <s v="Yes"/>
    <n v="10"/>
    <s v="Re-elect Andrew Sykes as Director"/>
    <s v="Election of Directors"/>
    <s v="For"/>
    <x v="1"/>
    <m/>
    <s v="No"/>
  </r>
  <r>
    <x v="64"/>
    <s v="United Kingdom"/>
    <s v="GB00BYT1DJ19"/>
    <s v="Annual"/>
    <d v="2023-07-20T00:00:00"/>
    <s v="Management"/>
    <s v="G"/>
    <s v="Yes"/>
    <n v="11"/>
    <s v="Re-elect Virginia Holmes as Director"/>
    <s v="Election of Directors"/>
    <s v="For"/>
    <x v="1"/>
    <m/>
    <s v="No"/>
  </r>
  <r>
    <x v="64"/>
    <s v="United Kingdom"/>
    <s v="GB00BYT1DJ19"/>
    <s v="Annual"/>
    <d v="2023-07-20T00:00:00"/>
    <s v="Management"/>
    <s v="G"/>
    <s v="Yes"/>
    <n v="12"/>
    <s v="Re-elect Rosemary Leith as Director"/>
    <s v="Election of Directors"/>
    <s v="For"/>
    <x v="1"/>
    <m/>
    <s v="No"/>
  </r>
  <r>
    <x v="64"/>
    <s v="United Kingdom"/>
    <s v="GB00BYT1DJ19"/>
    <s v="Annual"/>
    <d v="2023-07-20T00:00:00"/>
    <s v="Management"/>
    <s v="G"/>
    <s v="Yes"/>
    <n v="13"/>
    <s v="Re-elect Matthew Lester as Director"/>
    <s v="Election of Directors"/>
    <s v="For"/>
    <x v="1"/>
    <m/>
    <s v="No"/>
  </r>
  <r>
    <x v="64"/>
    <s v="United Kingdom"/>
    <s v="GB00BYT1DJ19"/>
    <s v="Annual"/>
    <d v="2023-07-20T00:00:00"/>
    <s v="Management"/>
    <s v="G"/>
    <s v="Yes"/>
    <n v="14"/>
    <s v="Re-elect Michael Nelligan as Director"/>
    <s v="Election of Directors"/>
    <s v="For"/>
    <x v="1"/>
    <m/>
    <s v="No"/>
  </r>
  <r>
    <x v="64"/>
    <s v="United Kingdom"/>
    <s v="GB00BYT1DJ19"/>
    <s v="Annual"/>
    <d v="2023-07-20T00:00:00"/>
    <s v="Management"/>
    <s v="G"/>
    <s v="Yes"/>
    <n v="15"/>
    <s v="Re-elect Amy Schioldager as Director"/>
    <s v="Election of Directors"/>
    <s v="For"/>
    <x v="1"/>
    <m/>
    <s v="No"/>
  </r>
  <r>
    <x v="64"/>
    <s v="United Kingdom"/>
    <s v="GB00BYT1DJ19"/>
    <s v="Annual"/>
    <d v="2023-07-20T00:00:00"/>
    <s v="Management"/>
    <s v="G"/>
    <s v="Yes"/>
    <n v="16"/>
    <s v="Re-elect Stephen Welton as Director"/>
    <s v="Election of Directors"/>
    <s v="For"/>
    <x v="1"/>
    <m/>
    <s v="No"/>
  </r>
  <r>
    <x v="64"/>
    <s v="United Kingdom"/>
    <s v="GB00BYT1DJ19"/>
    <s v="Annual"/>
    <d v="2023-07-20T00:00:00"/>
    <s v="Management"/>
    <s v="G"/>
    <s v="Yes"/>
    <n v="17"/>
    <s v="Elect David Bicarregui as Director"/>
    <s v="Election of Directors"/>
    <s v="For"/>
    <x v="1"/>
    <m/>
    <s v="No"/>
  </r>
  <r>
    <x v="64"/>
    <s v="United Kingdom"/>
    <s v="GB00BYT1DJ19"/>
    <s v="Annual"/>
    <d v="2023-07-20T00:00:00"/>
    <s v="Management"/>
    <s v="G"/>
    <s v="Yes"/>
    <n v="18"/>
    <s v="Authorise Issue of Equity"/>
    <s v="Other"/>
    <s v="For"/>
    <x v="0"/>
    <s v="Share issuances with pre-emption rights exceeding 20% of issued share capital are deemed overly dilutive."/>
    <s v="Yes"/>
  </r>
  <r>
    <x v="64"/>
    <s v="United Kingdom"/>
    <s v="GB00BYT1DJ19"/>
    <s v="Annual"/>
    <d v="2023-07-20T00:00:00"/>
    <s v="Management"/>
    <s v="G"/>
    <s v="Yes"/>
    <n v="19"/>
    <s v="Authorise Issue of Equity without Pre-emptive Rights"/>
    <s v="Other"/>
    <s v="For"/>
    <x v="0"/>
    <s v="Share issuances without pre-emption rights exceeding 10% of issued share capital are deemed overly dilutive."/>
    <s v="Yes"/>
  </r>
  <r>
    <x v="64"/>
    <s v="United Kingdom"/>
    <s v="GB00BYT1DJ19"/>
    <s v="Annual"/>
    <d v="2023-07-20T00:00:00"/>
    <s v="Management"/>
    <s v="G"/>
    <s v="Yes"/>
    <n v="20"/>
    <s v="Authorise Issue of Equity without Pre-emptive Rights in Connection with an Acquisition or Other Capital Investment"/>
    <s v="Other"/>
    <s v="For"/>
    <x v="0"/>
    <s v="Share issuances without pre-emption rights exceeding 10% of issued share capital are deemed overly dilutive."/>
    <s v="Yes"/>
  </r>
  <r>
    <x v="64"/>
    <s v="United Kingdom"/>
    <s v="GB00BYT1DJ19"/>
    <s v="Annual"/>
    <d v="2023-07-20T00:00:00"/>
    <s v="Management"/>
    <s v="G"/>
    <s v="Yes"/>
    <n v="21"/>
    <s v="Authorise Market Purchase of Ordinary Shares"/>
    <s v="Other"/>
    <s v="For"/>
    <x v="1"/>
    <m/>
    <s v="No"/>
  </r>
  <r>
    <x v="64"/>
    <s v="United Kingdom"/>
    <s v="GB00BYT1DJ19"/>
    <s v="Annual"/>
    <d v="2023-07-20T00:00:00"/>
    <s v="Management"/>
    <s v="G"/>
    <s v="Yes"/>
    <n v="22"/>
    <s v="Authorise the Company to Call General Meeting with Two Weeks' Notice"/>
    <s v="Other"/>
    <s v="For"/>
    <x v="1"/>
    <m/>
    <s v="No"/>
  </r>
  <r>
    <x v="65"/>
    <s v="United Kingdom"/>
    <s v="GB00BDVZYZ77"/>
    <s v="Annual"/>
    <d v="2023-07-20T00:00:00"/>
    <s v="Management"/>
    <s v="G"/>
    <s v="Yes"/>
    <n v="1"/>
    <s v="Accept Financial Statements and Statutory Reports"/>
    <s v="Reports"/>
    <s v="For"/>
    <x v="1"/>
    <m/>
    <s v="No"/>
  </r>
  <r>
    <x v="65"/>
    <s v="United Kingdom"/>
    <s v="GB00BDVZYZ77"/>
    <s v="Annual"/>
    <d v="2023-07-20T00:00:00"/>
    <s v="Management"/>
    <s v="G"/>
    <s v="Yes"/>
    <n v="2"/>
    <s v="Approve Remuneration Report"/>
    <s v="Reports"/>
    <s v="For"/>
    <x v="1"/>
    <m/>
    <s v="No"/>
  </r>
  <r>
    <x v="65"/>
    <s v="United Kingdom"/>
    <s v="GB00BDVZYZ77"/>
    <s v="Annual"/>
    <d v="2023-07-20T00:00:00"/>
    <s v="Management"/>
    <s v="G"/>
    <s v="Yes"/>
    <n v="3"/>
    <s v="Approve Remuneration Policy"/>
    <s v="Incentives and Remuneration"/>
    <s v="For"/>
    <x v="1"/>
    <m/>
    <s v="No"/>
  </r>
  <r>
    <x v="65"/>
    <s v="United Kingdom"/>
    <s v="GB00BDVZYZ77"/>
    <s v="Annual"/>
    <d v="2023-07-20T00:00:00"/>
    <s v="Management"/>
    <s v="G"/>
    <s v="Yes"/>
    <n v="4"/>
    <s v="Re-elect Keith Williams as Director"/>
    <s v="Election of Directors"/>
    <s v="For"/>
    <x v="1"/>
    <m/>
    <s v="No"/>
  </r>
  <r>
    <x v="65"/>
    <s v="United Kingdom"/>
    <s v="GB00BDVZYZ77"/>
    <s v="Annual"/>
    <d v="2023-07-20T00:00:00"/>
    <s v="Management"/>
    <s v="G"/>
    <s v="Yes"/>
    <n v="5"/>
    <s v="Re-elect Martin Seidenberg as Director"/>
    <s v="Election of Directors"/>
    <s v="For"/>
    <x v="1"/>
    <m/>
    <s v="No"/>
  </r>
  <r>
    <x v="65"/>
    <s v="United Kingdom"/>
    <s v="GB00BDVZYZ77"/>
    <s v="Annual"/>
    <d v="2023-07-20T00:00:00"/>
    <s v="Management"/>
    <s v="G"/>
    <s v="Yes"/>
    <n v="6"/>
    <s v="Re-elect Mick Jeavons as Director"/>
    <s v="Election of Directors"/>
    <s v="For"/>
    <x v="1"/>
    <m/>
    <s v="No"/>
  </r>
  <r>
    <x v="65"/>
    <s v="United Kingdom"/>
    <s v="GB00BDVZYZ77"/>
    <s v="Annual"/>
    <d v="2023-07-20T00:00:00"/>
    <s v="Management"/>
    <s v="G"/>
    <s v="Yes"/>
    <n v="7"/>
    <s v="Re-elect Baroness Hogg as Director"/>
    <s v="Election of Directors"/>
    <s v="For"/>
    <x v="1"/>
    <m/>
    <s v="No"/>
  </r>
  <r>
    <x v="65"/>
    <s v="United Kingdom"/>
    <s v="GB00BDVZYZ77"/>
    <s v="Annual"/>
    <d v="2023-07-20T00:00:00"/>
    <s v="Management"/>
    <s v="G"/>
    <s v="Yes"/>
    <n v="8"/>
    <s v="Re-elect Maria da Cunha as Director"/>
    <s v="Election of Directors"/>
    <s v="For"/>
    <x v="1"/>
    <m/>
    <s v="No"/>
  </r>
  <r>
    <x v="65"/>
    <s v="United Kingdom"/>
    <s v="GB00BDVZYZ77"/>
    <s v="Annual"/>
    <d v="2023-07-20T00:00:00"/>
    <s v="Management"/>
    <s v="G"/>
    <s v="Yes"/>
    <n v="9"/>
    <s v="Re-elect Michael Findlay as Director"/>
    <s v="Election of Directors"/>
    <s v="For"/>
    <x v="1"/>
    <m/>
    <s v="No"/>
  </r>
  <r>
    <x v="65"/>
    <s v="United Kingdom"/>
    <s v="GB00BDVZYZ77"/>
    <s v="Annual"/>
    <d v="2023-07-20T00:00:00"/>
    <s v="Management"/>
    <s v="G"/>
    <s v="Yes"/>
    <n v="10"/>
    <s v="Re-elect Lynne Peacock as Director"/>
    <s v="Election of Directors"/>
    <s v="For"/>
    <x v="1"/>
    <m/>
    <s v="No"/>
  </r>
  <r>
    <x v="65"/>
    <s v="United Kingdom"/>
    <s v="GB00BDVZYZ77"/>
    <s v="Annual"/>
    <d v="2023-07-20T00:00:00"/>
    <s v="Management"/>
    <s v="G"/>
    <s v="Yes"/>
    <n v="11"/>
    <s v="Re-elect Shashi Verma as Director"/>
    <s v="Election of Directors"/>
    <s v="For"/>
    <x v="1"/>
    <m/>
    <s v="No"/>
  </r>
  <r>
    <x v="65"/>
    <s v="United Kingdom"/>
    <s v="GB00BDVZYZ77"/>
    <s v="Annual"/>
    <d v="2023-07-20T00:00:00"/>
    <s v="Management"/>
    <s v="G"/>
    <s v="Yes"/>
    <n v="12"/>
    <s v="Re-elect Jourik Hooghe as Director"/>
    <s v="Election of Directors"/>
    <s v="For"/>
    <x v="1"/>
    <m/>
    <s v="No"/>
  </r>
  <r>
    <x v="65"/>
    <s v="United Kingdom"/>
    <s v="GB00BDVZYZ77"/>
    <s v="Annual"/>
    <d v="2023-07-20T00:00:00"/>
    <s v="Management"/>
    <s v="G"/>
    <s v="Yes"/>
    <n v="13"/>
    <s v="Elect Ingrid Ebner as Director"/>
    <s v="Election of Directors"/>
    <s v="For"/>
    <x v="1"/>
    <m/>
    <s v="No"/>
  </r>
  <r>
    <x v="65"/>
    <s v="United Kingdom"/>
    <s v="GB00BDVZYZ77"/>
    <s v="Annual"/>
    <d v="2023-07-20T00:00:00"/>
    <s v="Management"/>
    <s v="G"/>
    <s v="Yes"/>
    <n v="14"/>
    <s v="Reappoint KPMG LLP as Auditors"/>
    <s v="Auditors"/>
    <s v="For"/>
    <x v="1"/>
    <m/>
    <s v="No"/>
  </r>
  <r>
    <x v="65"/>
    <s v="United Kingdom"/>
    <s v="GB00BDVZYZ77"/>
    <s v="Annual"/>
    <d v="2023-07-20T00:00:00"/>
    <s v="Management"/>
    <s v="G"/>
    <s v="Yes"/>
    <n v="15"/>
    <s v="Authorise the Audit and Risk Committee to Fix Remuneration of Auditors"/>
    <s v="Auditors"/>
    <s v="For"/>
    <x v="1"/>
    <m/>
    <s v="No"/>
  </r>
  <r>
    <x v="65"/>
    <s v="United Kingdom"/>
    <s v="GB00BDVZYZ77"/>
    <s v="Annual"/>
    <d v="2023-07-20T00:00:00"/>
    <s v="Management"/>
    <s v="S"/>
    <s v="Yes"/>
    <n v="16"/>
    <s v="Authorise UK Political Donations and Expenditure"/>
    <s v="Other"/>
    <s v="For"/>
    <x v="1"/>
    <m/>
    <s v="No"/>
  </r>
  <r>
    <x v="65"/>
    <s v="United Kingdom"/>
    <s v="GB00BDVZYZ77"/>
    <s v="Annual"/>
    <d v="2023-07-20T00:00:00"/>
    <s v="Management"/>
    <s v="G"/>
    <s v="Yes"/>
    <n v="17"/>
    <s v="Authorise Issue of Equity"/>
    <s v="Other"/>
    <s v="For"/>
    <x v="0"/>
    <s v="Share issuances with pre-emption rights exceeding 20% of issued share capital are deemed overly dilutive."/>
    <s v="Yes"/>
  </r>
  <r>
    <x v="65"/>
    <s v="United Kingdom"/>
    <s v="GB00BDVZYZ77"/>
    <s v="Annual"/>
    <d v="2023-07-20T00:00:00"/>
    <s v="Management"/>
    <s v="G"/>
    <s v="Yes"/>
    <n v="18"/>
    <s v="Authorise Issue of Equity without Pre-emptive Rights"/>
    <s v="Other"/>
    <s v="For"/>
    <x v="0"/>
    <s v="Share issuances without pre-emption rights exceeding 10% of issued share capital are deemed overly dilutive."/>
    <s v="Yes"/>
  </r>
  <r>
    <x v="65"/>
    <s v="United Kingdom"/>
    <s v="GB00BDVZYZ77"/>
    <s v="Annual"/>
    <d v="2023-07-20T00:00:00"/>
    <s v="Management"/>
    <s v="G"/>
    <s v="Yes"/>
    <n v="19"/>
    <s v="Authorise Issue of Equity without Pre-emptive Rights in Connection with an Acquisition or Other Capital Investment"/>
    <s v="Other"/>
    <s v="For"/>
    <x v="0"/>
    <s v="Share issuances without pre-emption rights exceeding 10% of issued share capital are deemed overly dilutive."/>
    <s v="Yes"/>
  </r>
  <r>
    <x v="65"/>
    <s v="United Kingdom"/>
    <s v="GB00BDVZYZ77"/>
    <s v="Annual"/>
    <d v="2023-07-20T00:00:00"/>
    <s v="Management"/>
    <s v="G"/>
    <s v="Yes"/>
    <n v="20"/>
    <s v="Authorise Market Purchase of Ordinary Shares"/>
    <s v="Other"/>
    <s v="For"/>
    <x v="1"/>
    <m/>
    <s v="No"/>
  </r>
  <r>
    <x v="65"/>
    <s v="United Kingdom"/>
    <s v="GB00BDVZYZ77"/>
    <s v="Annual"/>
    <d v="2023-07-20T00:00:00"/>
    <s v="Management"/>
    <s v="G"/>
    <s v="Yes"/>
    <n v="21"/>
    <s v="Authorise the Company to Call General Meeting with Two Weeks' Notice"/>
    <s v="Other"/>
    <s v="For"/>
    <x v="1"/>
    <m/>
    <s v="No"/>
  </r>
  <r>
    <x v="66"/>
    <s v="United Kingdom"/>
    <s v="GB00BZ4BQC70"/>
    <s v="Annual"/>
    <d v="2023-07-20T00:00:00"/>
    <s v="Management"/>
    <s v="G"/>
    <s v="Yes"/>
    <n v="1"/>
    <s v="Accept Financial Statements and Statutory Reports"/>
    <s v="Reports"/>
    <s v="For"/>
    <x v="1"/>
    <m/>
    <s v="No"/>
  </r>
  <r>
    <x v="66"/>
    <s v="United Kingdom"/>
    <s v="GB00BZ4BQC70"/>
    <s v="Annual"/>
    <d v="2023-07-20T00:00:00"/>
    <s v="Management"/>
    <s v="G"/>
    <s v="Yes"/>
    <n v="2"/>
    <s v="Approve Remuneration Report"/>
    <s v="Reports"/>
    <s v="For"/>
    <x v="1"/>
    <m/>
    <s v="No"/>
  </r>
  <r>
    <x v="66"/>
    <s v="United Kingdom"/>
    <s v="GB00BZ4BQC70"/>
    <s v="Annual"/>
    <d v="2023-07-20T00:00:00"/>
    <s v="Management"/>
    <s v="G"/>
    <s v="Yes"/>
    <n v="3"/>
    <s v="Approve Remuneration Policy"/>
    <s v="Incentives and Remuneration"/>
    <s v="For"/>
    <x v="1"/>
    <m/>
    <s v="No"/>
  </r>
  <r>
    <x v="66"/>
    <s v="United Kingdom"/>
    <s v="GB00BZ4BQC70"/>
    <s v="Annual"/>
    <d v="2023-07-20T00:00:00"/>
    <s v="Management"/>
    <s v="G"/>
    <s v="Yes"/>
    <n v="4"/>
    <s v="Approve Final Dividend"/>
    <s v="Other"/>
    <s v="For"/>
    <x v="1"/>
    <m/>
    <s v="No"/>
  </r>
  <r>
    <x v="66"/>
    <s v="United Kingdom"/>
    <s v="GB00BZ4BQC70"/>
    <s v="Annual"/>
    <d v="2023-07-20T00:00:00"/>
    <s v="Management"/>
    <s v="G"/>
    <s v="Yes"/>
    <n v="5"/>
    <s v="Elect Barbara Jeremiah as Director"/>
    <s v="Election of Directors"/>
    <s v="For"/>
    <x v="1"/>
    <m/>
    <s v="No"/>
  </r>
  <r>
    <x v="66"/>
    <s v="United Kingdom"/>
    <s v="GB00BZ4BQC70"/>
    <s v="Annual"/>
    <d v="2023-07-20T00:00:00"/>
    <s v="Management"/>
    <s v="G"/>
    <s v="Yes"/>
    <n v="6"/>
    <s v="Re-elect Liam Condon as Director"/>
    <s v="Election of Directors"/>
    <s v="For"/>
    <x v="1"/>
    <m/>
    <s v="No"/>
  </r>
  <r>
    <x v="66"/>
    <s v="United Kingdom"/>
    <s v="GB00BZ4BQC70"/>
    <s v="Annual"/>
    <d v="2023-07-20T00:00:00"/>
    <s v="Management"/>
    <s v="G"/>
    <s v="Yes"/>
    <n v="7"/>
    <s v="Re-elect Rita Forst as Director"/>
    <s v="Election of Directors"/>
    <s v="For"/>
    <x v="1"/>
    <m/>
    <s v="No"/>
  </r>
  <r>
    <x v="66"/>
    <s v="United Kingdom"/>
    <s v="GB00BZ4BQC70"/>
    <s v="Annual"/>
    <d v="2023-07-20T00:00:00"/>
    <s v="Management"/>
    <s v="G"/>
    <s v="Yes"/>
    <n v="8"/>
    <s v="Re-elect Jane Griffiths as Director"/>
    <s v="Election of Directors"/>
    <s v="For"/>
    <x v="1"/>
    <m/>
    <s v="No"/>
  </r>
  <r>
    <x v="66"/>
    <s v="United Kingdom"/>
    <s v="GB00BZ4BQC70"/>
    <s v="Annual"/>
    <d v="2023-07-20T00:00:00"/>
    <s v="Management"/>
    <s v="G"/>
    <s v="Yes"/>
    <n v="9"/>
    <s v="Re-elect Xiaozhi Liu as Director"/>
    <s v="Election of Directors"/>
    <s v="For"/>
    <x v="1"/>
    <m/>
    <s v="No"/>
  </r>
  <r>
    <x v="66"/>
    <s v="United Kingdom"/>
    <s v="GB00BZ4BQC70"/>
    <s v="Annual"/>
    <d v="2023-07-20T00:00:00"/>
    <s v="Management"/>
    <s v="G"/>
    <s v="Yes"/>
    <n v="10"/>
    <s v="Re-elect Chris Mottershead as Director"/>
    <s v="Election of Directors"/>
    <s v="For"/>
    <x v="1"/>
    <m/>
    <s v="No"/>
  </r>
  <r>
    <x v="66"/>
    <s v="United Kingdom"/>
    <s v="GB00BZ4BQC70"/>
    <s v="Annual"/>
    <d v="2023-07-20T00:00:00"/>
    <s v="Management"/>
    <s v="G"/>
    <s v="Yes"/>
    <n v="11"/>
    <s v="Re-elect John O'Higgins as Director"/>
    <s v="Election of Directors"/>
    <s v="For"/>
    <x v="1"/>
    <m/>
    <s v="No"/>
  </r>
  <r>
    <x v="66"/>
    <s v="United Kingdom"/>
    <s v="GB00BZ4BQC70"/>
    <s v="Annual"/>
    <d v="2023-07-20T00:00:00"/>
    <s v="Management"/>
    <s v="G"/>
    <s v="Yes"/>
    <n v="12"/>
    <s v="Re-elect Stephen Oxley as Director"/>
    <s v="Election of Directors"/>
    <s v="For"/>
    <x v="1"/>
    <m/>
    <s v="No"/>
  </r>
  <r>
    <x v="66"/>
    <s v="United Kingdom"/>
    <s v="GB00BZ4BQC70"/>
    <s v="Annual"/>
    <d v="2023-07-20T00:00:00"/>
    <s v="Management"/>
    <s v="G"/>
    <s v="Yes"/>
    <n v="13"/>
    <s v="Re-elect Patrick Thomas as Director"/>
    <s v="Election of Directors"/>
    <s v="For"/>
    <x v="1"/>
    <m/>
    <s v="No"/>
  </r>
  <r>
    <x v="66"/>
    <s v="United Kingdom"/>
    <s v="GB00BZ4BQC70"/>
    <s v="Annual"/>
    <d v="2023-07-20T00:00:00"/>
    <s v="Management"/>
    <s v="G"/>
    <s v="Yes"/>
    <n v="14"/>
    <s v="Re-elect Doug Webb as Director"/>
    <s v="Election of Directors"/>
    <s v="For"/>
    <x v="1"/>
    <m/>
    <s v="No"/>
  </r>
  <r>
    <x v="66"/>
    <s v="United Kingdom"/>
    <s v="GB00BZ4BQC70"/>
    <s v="Annual"/>
    <d v="2023-07-20T00:00:00"/>
    <s v="Management"/>
    <s v="G"/>
    <s v="Yes"/>
    <n v="15"/>
    <s v="Reappoint PricewaterhouseCoopers LLP as Auditors"/>
    <s v="Auditors"/>
    <s v="For"/>
    <x v="1"/>
    <m/>
    <s v="No"/>
  </r>
  <r>
    <x v="66"/>
    <s v="United Kingdom"/>
    <s v="GB00BZ4BQC70"/>
    <s v="Annual"/>
    <d v="2023-07-20T00:00:00"/>
    <s v="Management"/>
    <s v="G"/>
    <s v="Yes"/>
    <n v="16"/>
    <s v="Authorise the Audit Committee to Fix Remuneration of Auditors"/>
    <s v="Auditors"/>
    <s v="For"/>
    <x v="1"/>
    <m/>
    <s v="No"/>
  </r>
  <r>
    <x v="66"/>
    <s v="United Kingdom"/>
    <s v="GB00BZ4BQC70"/>
    <s v="Annual"/>
    <d v="2023-07-20T00:00:00"/>
    <s v="Management"/>
    <s v="S"/>
    <s v="Yes"/>
    <n v="17"/>
    <s v="Authorise UK Political Donations and Expenditure"/>
    <s v="Other"/>
    <s v="For"/>
    <x v="1"/>
    <m/>
    <s v="No"/>
  </r>
  <r>
    <x v="66"/>
    <s v="United Kingdom"/>
    <s v="GB00BZ4BQC70"/>
    <s v="Annual"/>
    <d v="2023-07-20T00:00:00"/>
    <s v="Management"/>
    <s v="G"/>
    <s v="Yes"/>
    <n v="18"/>
    <s v="Authorise Issue of Equity"/>
    <s v="Other"/>
    <s v="For"/>
    <x v="0"/>
    <s v="Share issuances with pre-emption rights exceeding 20% of issued share capital are deemed overly dilutive."/>
    <s v="Yes"/>
  </r>
  <r>
    <x v="66"/>
    <s v="United Kingdom"/>
    <s v="GB00BZ4BQC70"/>
    <s v="Annual"/>
    <d v="2023-07-20T00:00:00"/>
    <s v="Management"/>
    <s v="G"/>
    <s v="Yes"/>
    <n v="19"/>
    <s v="Authorise Issue of Equity without Pre-emptive Rights"/>
    <s v="Other"/>
    <s v="For"/>
    <x v="0"/>
    <s v="Share issuances without pre-emption rights exceeding 10% of issued share capital are deemed overly dilutive."/>
    <s v="Yes"/>
  </r>
  <r>
    <x v="66"/>
    <s v="United Kingdom"/>
    <s v="GB00BZ4BQC70"/>
    <s v="Annual"/>
    <d v="2023-07-20T00:00:00"/>
    <s v="Management"/>
    <s v="G"/>
    <s v="Yes"/>
    <n v="20"/>
    <s v="Authorise Issue of Equity without Pre-emptive Rights in Connection with an Acquisition or Other Capital Investment"/>
    <s v="Other"/>
    <s v="For"/>
    <x v="0"/>
    <s v="Share issuances without pre-emption rights exceeding 10% of issued share capital are deemed overly dilutive."/>
    <s v="Yes"/>
  </r>
  <r>
    <x v="66"/>
    <s v="United Kingdom"/>
    <s v="GB00BZ4BQC70"/>
    <s v="Annual"/>
    <d v="2023-07-20T00:00:00"/>
    <s v="Management"/>
    <s v="G"/>
    <s v="Yes"/>
    <n v="21"/>
    <s v="Authorise Market Purchase of Ordinary Shares"/>
    <s v="Other"/>
    <s v="For"/>
    <x v="1"/>
    <m/>
    <s v="No"/>
  </r>
  <r>
    <x v="66"/>
    <s v="United Kingdom"/>
    <s v="GB00BZ4BQC70"/>
    <s v="Annual"/>
    <d v="2023-07-20T00:00:00"/>
    <s v="Management"/>
    <s v="G"/>
    <s v="Yes"/>
    <n v="22"/>
    <s v="Authorise the Company to Call General Meeting with Two Weeks' Notice"/>
    <s v="Other"/>
    <s v="For"/>
    <x v="1"/>
    <m/>
    <s v="No"/>
  </r>
  <r>
    <x v="67"/>
    <s v="Ireland"/>
    <s v="IE0004927939"/>
    <s v="Special"/>
    <d v="2023-07-20T00:00:00"/>
    <s v="Management"/>
    <s v="G"/>
    <s v="Yes"/>
    <n v="1"/>
    <s v="Approve Cancellation of the Listing of Ordinary Shares from the Premium Segment of the Official List of the Financial Conduct Authority and Remove Ordinary Shares from Trading on the London Stock Exchange plc's Main Market"/>
    <s v="Other"/>
    <s v="For"/>
    <x v="1"/>
    <m/>
    <s v="No"/>
  </r>
  <r>
    <x v="68"/>
    <s v="Hong Kong"/>
    <s v="HK0992009065"/>
    <s v="Annual"/>
    <d v="2023-07-20T00:00:00"/>
    <s v="Management"/>
    <s v="G"/>
    <s v="Yes"/>
    <n v="1"/>
    <s v="Accept Financial Statements and Statutory Reports"/>
    <s v="Reports"/>
    <s v="For"/>
    <x v="1"/>
    <m/>
    <s v="No"/>
  </r>
  <r>
    <x v="68"/>
    <s v="Hong Kong"/>
    <s v="HK0992009065"/>
    <s v="Annual"/>
    <d v="2023-07-20T00:00:00"/>
    <s v="Management"/>
    <s v="G"/>
    <s v="Yes"/>
    <n v="2"/>
    <s v="Approve Final Dividend"/>
    <s v="Other"/>
    <s v="For"/>
    <x v="1"/>
    <m/>
    <s v="No"/>
  </r>
  <r>
    <x v="68"/>
    <s v="Hong Kong"/>
    <s v="HK0992009065"/>
    <s v="Annual"/>
    <d v="2023-07-20T00:00:00"/>
    <s v="Management"/>
    <s v="G"/>
    <s v="Yes"/>
    <n v="4"/>
    <s v="Approve PricewaterhouseCoopers as Auditor and Authorize Board to Fix Their Remuneration"/>
    <s v="Auditors"/>
    <s v="For"/>
    <x v="1"/>
    <m/>
    <s v="No"/>
  </r>
  <r>
    <x v="68"/>
    <s v="Hong Kong"/>
    <s v="HK0992009065"/>
    <s v="Annual"/>
    <d v="2023-07-20T00:00:00"/>
    <s v="Management"/>
    <s v="G"/>
    <s v="Yes"/>
    <n v="5"/>
    <s v="Approve Issuance of Equity or Equity-Linked Securities without Preemptive Rights"/>
    <s v="Other"/>
    <s v="For"/>
    <x v="0"/>
    <s v="Share issuances without pre-emption rights exceeding 10% of issued share capital are deemed overly dilutive."/>
    <s v="Yes"/>
  </r>
  <r>
    <x v="68"/>
    <s v="Hong Kong"/>
    <s v="HK0992009065"/>
    <s v="Annual"/>
    <d v="2023-07-20T00:00:00"/>
    <s v="Management"/>
    <s v="G"/>
    <s v="Yes"/>
    <n v="6"/>
    <s v="Authorize Repurchase of Issued Share Capital"/>
    <s v="Other"/>
    <s v="For"/>
    <x v="1"/>
    <m/>
    <s v="No"/>
  </r>
  <r>
    <x v="68"/>
    <s v="Hong Kong"/>
    <s v="HK0992009065"/>
    <s v="Annual"/>
    <d v="2023-07-20T00:00:00"/>
    <s v="Management"/>
    <s v="G"/>
    <s v="Yes"/>
    <n v="7"/>
    <s v="Authorize Reissuance of Repurchased Shares"/>
    <s v="Other"/>
    <s v="For"/>
    <x v="1"/>
    <m/>
    <s v="No"/>
  </r>
  <r>
    <x v="68"/>
    <s v="Hong Kong"/>
    <s v="HK0992009065"/>
    <s v="Annual"/>
    <d v="2023-07-20T00:00:00"/>
    <s v="Management"/>
    <s v="G"/>
    <s v="Yes"/>
    <s v="3a"/>
    <s v="Elect Yang Yuanqing as Director"/>
    <s v="Election of Directors"/>
    <s v="For"/>
    <x v="0"/>
    <s v="Executive Chair without sufficient counterbalance. Lack of gender diversity."/>
    <s v="Yes"/>
  </r>
  <r>
    <x v="68"/>
    <s v="Hong Kong"/>
    <s v="HK0992009065"/>
    <s v="Annual"/>
    <d v="2023-07-20T00:00:00"/>
    <s v="Management"/>
    <s v="G"/>
    <s v="Yes"/>
    <s v="3b"/>
    <s v="Elect Zhu Linan as Director"/>
    <s v="Election of Directors"/>
    <s v="For"/>
    <x v="1"/>
    <m/>
    <s v="No"/>
  </r>
  <r>
    <x v="68"/>
    <s v="Hong Kong"/>
    <s v="HK0992009065"/>
    <s v="Annual"/>
    <d v="2023-07-20T00:00:00"/>
    <s v="Management"/>
    <s v="G"/>
    <s v="Yes"/>
    <s v="3c"/>
    <s v="Elect William O. Grabe as Director"/>
    <s v="Election of Directors"/>
    <s v="For"/>
    <x v="0"/>
    <s v="We will not support the election of a Lead Director that we regard to be non-independent."/>
    <s v="Yes"/>
  </r>
  <r>
    <x v="68"/>
    <s v="Hong Kong"/>
    <s v="HK0992009065"/>
    <s v="Annual"/>
    <d v="2023-07-20T00:00:00"/>
    <s v="Management"/>
    <s v="G"/>
    <s v="Yes"/>
    <s v="3d"/>
    <s v="Elect Yang Lan as Director"/>
    <s v="Election of Directors"/>
    <s v="For"/>
    <x v="1"/>
    <m/>
    <s v="No"/>
  </r>
  <r>
    <x v="68"/>
    <s v="Hong Kong"/>
    <s v="HK0992009065"/>
    <s v="Annual"/>
    <d v="2023-07-20T00:00:00"/>
    <s v="Management"/>
    <s v="G"/>
    <s v="Yes"/>
    <s v="3e"/>
    <s v="Approve Directors' Fees"/>
    <s v="Election of Directors"/>
    <s v="For"/>
    <x v="1"/>
    <m/>
    <s v="No"/>
  </r>
  <r>
    <x v="69"/>
    <s v="Singapore"/>
    <s v="SG1S03926213"/>
    <s v="Annual"/>
    <d v="2023-07-20T00:00:00"/>
    <s v="Management"/>
    <s v="G"/>
    <s v="Yes"/>
    <n v="1"/>
    <s v="Adopt Report of the Trustee, Statement by the Manager, Audited Financial Statements and Auditors' Report"/>
    <s v="Reports"/>
    <s v="For"/>
    <x v="1"/>
    <m/>
    <s v="No"/>
  </r>
  <r>
    <x v="69"/>
    <s v="Singapore"/>
    <s v="SG1S03926213"/>
    <s v="Annual"/>
    <d v="2023-07-20T00:00:00"/>
    <s v="Management"/>
    <s v="G"/>
    <s v="Yes"/>
    <n v="2"/>
    <s v="Approve PricewaterhouseCoopers LLP as Auditors and Authorize Manager to Fix Their Remuneration"/>
    <s v="Auditors"/>
    <s v="For"/>
    <x v="1"/>
    <m/>
    <s v="No"/>
  </r>
  <r>
    <x v="69"/>
    <s v="Singapore"/>
    <s v="SG1S03926213"/>
    <s v="Annual"/>
    <d v="2023-07-20T00:00:00"/>
    <s v="Management"/>
    <s v="G"/>
    <s v="Yes"/>
    <n v="3"/>
    <s v="Approve Issuance of Equity or Equity-Linked Securities with or without Preemptive Rights"/>
    <s v="Other"/>
    <s v="For"/>
    <x v="0"/>
    <s v="Share issuances with pre-emption rights exceeding 20% of issued share capital are deemed overly dilutive."/>
    <s v="Yes"/>
  </r>
  <r>
    <x v="70"/>
    <s v="Singapore"/>
    <s v="SG1I53882771"/>
    <s v="Annual"/>
    <d v="2023-07-20T00:00:00"/>
    <s v="Management"/>
    <s v="G"/>
    <s v="Yes"/>
    <n v="1"/>
    <s v="Adopt Financial Statements and Directors' and Auditors' Reports"/>
    <s v="Election of Directors"/>
    <s v="For"/>
    <x v="1"/>
    <m/>
    <s v="No"/>
  </r>
  <r>
    <x v="70"/>
    <s v="Singapore"/>
    <s v="SG1I53882771"/>
    <s v="Annual"/>
    <d v="2023-07-20T00:00:00"/>
    <s v="Management"/>
    <s v="G"/>
    <s v="Yes"/>
    <n v="2"/>
    <s v="Approve Final Dividend"/>
    <s v="Other"/>
    <s v="For"/>
    <x v="1"/>
    <m/>
    <s v="No"/>
  </r>
  <r>
    <x v="70"/>
    <s v="Singapore"/>
    <s v="SG1I53882771"/>
    <s v="Annual"/>
    <d v="2023-07-20T00:00:00"/>
    <s v="Management"/>
    <s v="G"/>
    <s v="Yes"/>
    <n v="3.1"/>
    <s v="Elect Tang Kin Fei as Director"/>
    <s v="Election of Directors"/>
    <s v="For"/>
    <x v="0"/>
    <s v="Lack of gender diversity."/>
    <s v="Yes"/>
  </r>
  <r>
    <x v="70"/>
    <s v="Singapore"/>
    <s v="SG1I53882771"/>
    <s v="Annual"/>
    <d v="2023-07-20T00:00:00"/>
    <s v="Management"/>
    <s v="G"/>
    <s v="Yes"/>
    <n v="3.2"/>
    <s v="Elect Wee Siew Kim as Director"/>
    <s v="Election of Directors"/>
    <s v="For"/>
    <x v="1"/>
    <m/>
    <s v="No"/>
  </r>
  <r>
    <x v="70"/>
    <s v="Singapore"/>
    <s v="SG1I53882771"/>
    <s v="Annual"/>
    <d v="2023-07-20T00:00:00"/>
    <s v="Management"/>
    <s v="G"/>
    <s v="Yes"/>
    <n v="3.3"/>
    <s v="Elect Mak Swee Wah as Director"/>
    <s v="Election of Directors"/>
    <s v="For"/>
    <x v="1"/>
    <m/>
    <s v="No"/>
  </r>
  <r>
    <x v="70"/>
    <s v="Singapore"/>
    <s v="SG1I53882771"/>
    <s v="Annual"/>
    <d v="2023-07-20T00:00:00"/>
    <s v="Management"/>
    <s v="G"/>
    <s v="Yes"/>
    <n v="4.0999999999999996"/>
    <s v="Elect Chong Chuan Neo as Director"/>
    <s v="Election of Directors"/>
    <s v="For"/>
    <x v="1"/>
    <m/>
    <s v="No"/>
  </r>
  <r>
    <x v="70"/>
    <s v="Singapore"/>
    <s v="SG1I53882771"/>
    <s v="Annual"/>
    <d v="2023-07-20T00:00:00"/>
    <s v="Management"/>
    <s v="G"/>
    <s v="Yes"/>
    <n v="4.2"/>
    <s v="Elect Tan Tze Gay as Director"/>
    <s v="Election of Directors"/>
    <s v="For"/>
    <x v="1"/>
    <m/>
    <s v="No"/>
  </r>
  <r>
    <x v="70"/>
    <s v="Singapore"/>
    <s v="SG1I53882771"/>
    <s v="Annual"/>
    <d v="2023-07-20T00:00:00"/>
    <s v="Management"/>
    <s v="G"/>
    <s v="Yes"/>
    <n v="5"/>
    <s v="Approve Directors' Fees"/>
    <s v="Election of Directors"/>
    <s v="For"/>
    <x v="1"/>
    <m/>
    <s v="No"/>
  </r>
  <r>
    <x v="70"/>
    <s v="Singapore"/>
    <s v="SG1I53882771"/>
    <s v="Annual"/>
    <d v="2023-07-20T00:00:00"/>
    <s v="Management"/>
    <s v="G"/>
    <s v="Yes"/>
    <n v="6"/>
    <s v="Approve KPMG LLP as Auditors and Authorize Board to Fix Their Remuneration"/>
    <s v="Auditors"/>
    <s v="For"/>
    <x v="1"/>
    <m/>
    <s v="No"/>
  </r>
  <r>
    <x v="70"/>
    <s v="Singapore"/>
    <s v="SG1I53882771"/>
    <s v="Annual"/>
    <d v="2023-07-20T00:00:00"/>
    <s v="Management"/>
    <s v="G"/>
    <s v="Yes"/>
    <n v="7.1"/>
    <s v="Approve Issuance of Equity or Equity-Linked Securities with or without Preemptive Rights"/>
    <s v="Other"/>
    <s v="For"/>
    <x v="0"/>
    <s v="Share issuances with pre-emption rights exceeding 20% of issued share capital are deemed overly dilutive."/>
    <s v="Yes"/>
  </r>
  <r>
    <x v="70"/>
    <s v="Singapore"/>
    <s v="SG1I53882771"/>
    <s v="Annual"/>
    <d v="2023-07-20T00:00:00"/>
    <s v="Management"/>
    <s v="G"/>
    <s v="Yes"/>
    <n v="7.2"/>
    <s v="Approve Grant of Awards and Issuance of Shares Under the SIAEC Performance Share Plan 2014 and/or the SIAEC Restricted Share Plan 2014"/>
    <s v="Other"/>
    <s v="For"/>
    <x v="1"/>
    <m/>
    <s v="No"/>
  </r>
  <r>
    <x v="70"/>
    <s v="Singapore"/>
    <s v="SG1I53882771"/>
    <s v="Annual"/>
    <d v="2023-07-20T00:00:00"/>
    <s v="Management"/>
    <s v="G"/>
    <s v="Yes"/>
    <n v="7.3"/>
    <s v="Approve Mandate for Interested Person Transactions"/>
    <s v="Other"/>
    <s v="For"/>
    <x v="1"/>
    <m/>
    <s v="No"/>
  </r>
  <r>
    <x v="70"/>
    <s v="Singapore"/>
    <s v="SG1I53882771"/>
    <s v="Annual"/>
    <d v="2023-07-20T00:00:00"/>
    <s v="Management"/>
    <s v="G"/>
    <s v="Yes"/>
    <n v="7.4"/>
    <s v="Authorize Share Repurchase Program"/>
    <s v="Other"/>
    <s v="For"/>
    <x v="1"/>
    <m/>
    <s v="No"/>
  </r>
  <r>
    <x v="71"/>
    <s v="United Kingdom"/>
    <s v="GB0007908733"/>
    <s v="Annual"/>
    <d v="2023-07-20T00:00:00"/>
    <s v="Management"/>
    <s v="G"/>
    <s v="Yes"/>
    <n v="1"/>
    <s v="Accept Financial Statements and Statutory Reports"/>
    <s v="Reports"/>
    <s v="For"/>
    <x v="1"/>
    <m/>
    <s v="No"/>
  </r>
  <r>
    <x v="71"/>
    <s v="United Kingdom"/>
    <s v="GB0007908733"/>
    <s v="Annual"/>
    <d v="2023-07-20T00:00:00"/>
    <s v="Management"/>
    <s v="G"/>
    <s v="Yes"/>
    <n v="2"/>
    <s v="Approve Remuneration Report"/>
    <s v="Reports"/>
    <s v="For"/>
    <x v="1"/>
    <m/>
    <s v="No"/>
  </r>
  <r>
    <x v="71"/>
    <s v="United Kingdom"/>
    <s v="GB0007908733"/>
    <s v="Annual"/>
    <d v="2023-07-20T00:00:00"/>
    <s v="Management"/>
    <s v="G"/>
    <s v="Yes"/>
    <n v="3"/>
    <s v="Approve Final Dividend"/>
    <s v="Other"/>
    <s v="For"/>
    <x v="1"/>
    <m/>
    <s v="No"/>
  </r>
  <r>
    <x v="71"/>
    <s v="United Kingdom"/>
    <s v="GB0007908733"/>
    <s v="Annual"/>
    <d v="2023-07-20T00:00:00"/>
    <s v="Management"/>
    <s v="G"/>
    <s v="Yes"/>
    <n v="4"/>
    <s v="Re-elect Gregor Alexander as Director"/>
    <s v="Election of Directors"/>
    <s v="For"/>
    <x v="1"/>
    <m/>
    <s v="No"/>
  </r>
  <r>
    <x v="71"/>
    <s v="United Kingdom"/>
    <s v="GB0007908733"/>
    <s v="Annual"/>
    <d v="2023-07-20T00:00:00"/>
    <s v="Management"/>
    <s v="G"/>
    <s v="Yes"/>
    <n v="5"/>
    <s v="Re-elect Lady Elish Angiolini as Director"/>
    <s v="Election of Directors"/>
    <s v="For"/>
    <x v="1"/>
    <m/>
    <s v="No"/>
  </r>
  <r>
    <x v="71"/>
    <s v="United Kingdom"/>
    <s v="GB0007908733"/>
    <s v="Annual"/>
    <d v="2023-07-20T00:00:00"/>
    <s v="Management"/>
    <s v="G"/>
    <s v="Yes"/>
    <n v="6"/>
    <s v="Re-elect John Bason as Director"/>
    <s v="Election of Directors"/>
    <s v="For"/>
    <x v="1"/>
    <m/>
    <s v="No"/>
  </r>
  <r>
    <x v="71"/>
    <s v="United Kingdom"/>
    <s v="GB0007908733"/>
    <s v="Annual"/>
    <d v="2023-07-20T00:00:00"/>
    <s v="Management"/>
    <s v="G"/>
    <s v="Yes"/>
    <n v="7"/>
    <s v="Re-elect Tony Cocker as Director"/>
    <s v="Election of Directors"/>
    <s v="For"/>
    <x v="1"/>
    <m/>
    <s v="No"/>
  </r>
  <r>
    <x v="71"/>
    <s v="United Kingdom"/>
    <s v="GB0007908733"/>
    <s v="Annual"/>
    <d v="2023-07-20T00:00:00"/>
    <s v="Management"/>
    <s v="G"/>
    <s v="Yes"/>
    <n v="8"/>
    <s v="Re-elect Debbie Crosbie as Director"/>
    <s v="Election of Directors"/>
    <s v="For"/>
    <x v="1"/>
    <m/>
    <s v="No"/>
  </r>
  <r>
    <x v="71"/>
    <s v="United Kingdom"/>
    <s v="GB0007908733"/>
    <s v="Annual"/>
    <d v="2023-07-20T00:00:00"/>
    <s v="Management"/>
    <s v="G"/>
    <s v="Yes"/>
    <n v="9"/>
    <s v="Re-elect Helen Mahy as Director"/>
    <s v="Election of Directors"/>
    <s v="For"/>
    <x v="1"/>
    <m/>
    <s v="No"/>
  </r>
  <r>
    <x v="71"/>
    <s v="United Kingdom"/>
    <s v="GB0007908733"/>
    <s v="Annual"/>
    <d v="2023-07-20T00:00:00"/>
    <s v="Management"/>
    <s v="G"/>
    <s v="Yes"/>
    <n v="10"/>
    <s v="Re-elect Sir John Manzoni as Director"/>
    <s v="Election of Directors"/>
    <s v="For"/>
    <x v="1"/>
    <m/>
    <s v="No"/>
  </r>
  <r>
    <x v="71"/>
    <s v="United Kingdom"/>
    <s v="GB0007908733"/>
    <s v="Annual"/>
    <d v="2023-07-20T00:00:00"/>
    <s v="Management"/>
    <s v="G"/>
    <s v="Yes"/>
    <n v="11"/>
    <s v="Re-elect Alistair Phillips-Davies as Director"/>
    <s v="Election of Directors"/>
    <s v="For"/>
    <x v="1"/>
    <m/>
    <s v="No"/>
  </r>
  <r>
    <x v="71"/>
    <s v="United Kingdom"/>
    <s v="GB0007908733"/>
    <s v="Annual"/>
    <d v="2023-07-20T00:00:00"/>
    <s v="Management"/>
    <s v="G"/>
    <s v="Yes"/>
    <n v="12"/>
    <s v="Re-elect Martin Pibworth as Director"/>
    <s v="Election of Directors"/>
    <s v="For"/>
    <x v="1"/>
    <m/>
    <s v="No"/>
  </r>
  <r>
    <x v="71"/>
    <s v="United Kingdom"/>
    <s v="GB0007908733"/>
    <s v="Annual"/>
    <d v="2023-07-20T00:00:00"/>
    <s v="Management"/>
    <s v="G"/>
    <s v="Yes"/>
    <n v="13"/>
    <s v="Re-elect Melanie Smith as Director"/>
    <s v="Election of Directors"/>
    <s v="For"/>
    <x v="1"/>
    <m/>
    <s v="No"/>
  </r>
  <r>
    <x v="71"/>
    <s v="United Kingdom"/>
    <s v="GB0007908733"/>
    <s v="Annual"/>
    <d v="2023-07-20T00:00:00"/>
    <s v="Management"/>
    <s v="G"/>
    <s v="Yes"/>
    <n v="14"/>
    <s v="Re-elect Dame Angela Strank as Director"/>
    <s v="Election of Directors"/>
    <s v="For"/>
    <x v="1"/>
    <m/>
    <s v="No"/>
  </r>
  <r>
    <x v="71"/>
    <s v="United Kingdom"/>
    <s v="GB0007908733"/>
    <s v="Annual"/>
    <d v="2023-07-20T00:00:00"/>
    <s v="Management"/>
    <s v="G"/>
    <s v="Yes"/>
    <n v="15"/>
    <s v="Reappoint Ernst &amp; Young LLP as Auditors"/>
    <s v="Auditors"/>
    <s v="For"/>
    <x v="1"/>
    <m/>
    <s v="No"/>
  </r>
  <r>
    <x v="71"/>
    <s v="United Kingdom"/>
    <s v="GB0007908733"/>
    <s v="Annual"/>
    <d v="2023-07-20T00:00:00"/>
    <s v="Management"/>
    <s v="G"/>
    <s v="Yes"/>
    <n v="16"/>
    <s v="Authorise the Audit Committee to Fix Remuneration of Auditors"/>
    <s v="Auditors"/>
    <s v="For"/>
    <x v="1"/>
    <m/>
    <s v="No"/>
  </r>
  <r>
    <x v="71"/>
    <s v="United Kingdom"/>
    <s v="GB0007908733"/>
    <s v="Annual"/>
    <d v="2023-07-20T00:00:00"/>
    <s v="Management"/>
    <s v="E"/>
    <s v="Yes"/>
    <n v="17"/>
    <s v="Approve Net Zero Transition Report"/>
    <s v="Reports"/>
    <s v="For"/>
    <x v="1"/>
    <m/>
    <s v="No"/>
  </r>
  <r>
    <x v="71"/>
    <s v="United Kingdom"/>
    <s v="GB0007908733"/>
    <s v="Annual"/>
    <d v="2023-07-20T00:00:00"/>
    <s v="Management"/>
    <s v="G"/>
    <s v="Yes"/>
    <n v="18"/>
    <s v="Authorise Issue of Equity"/>
    <s v="Other"/>
    <s v="For"/>
    <x v="0"/>
    <s v="Share issuances with pre-emption rights exceeding 20% of issued share capital are deemed overly dilutive."/>
    <s v="Yes"/>
  </r>
  <r>
    <x v="71"/>
    <s v="United Kingdom"/>
    <s v="GB0007908733"/>
    <s v="Annual"/>
    <d v="2023-07-20T00:00:00"/>
    <s v="Management"/>
    <s v="G"/>
    <s v="Yes"/>
    <n v="19"/>
    <s v="Authorise Issue of Equity without Pre-emptive Rights"/>
    <s v="Other"/>
    <s v="For"/>
    <x v="1"/>
    <m/>
    <s v="No"/>
  </r>
  <r>
    <x v="71"/>
    <s v="United Kingdom"/>
    <s v="GB0007908733"/>
    <s v="Annual"/>
    <d v="2023-07-20T00:00:00"/>
    <s v="Management"/>
    <s v="G"/>
    <s v="Yes"/>
    <n v="20"/>
    <s v="Authorise Issue of Equity without Pre-emptive Rights in Connection with an Acquisition or Other Capital Investment"/>
    <s v="Other"/>
    <s v="For"/>
    <x v="1"/>
    <m/>
    <s v="No"/>
  </r>
  <r>
    <x v="71"/>
    <s v="United Kingdom"/>
    <s v="GB0007908733"/>
    <s v="Annual"/>
    <d v="2023-07-20T00:00:00"/>
    <s v="Management"/>
    <s v="G"/>
    <s v="Yes"/>
    <n v="21"/>
    <s v="Authorise Market Purchase of Ordinary Shares"/>
    <s v="Other"/>
    <s v="For"/>
    <x v="1"/>
    <m/>
    <s v="No"/>
  </r>
  <r>
    <x v="71"/>
    <s v="United Kingdom"/>
    <s v="GB0007908733"/>
    <s v="Annual"/>
    <d v="2023-07-20T00:00:00"/>
    <s v="Management"/>
    <s v="G"/>
    <s v="Yes"/>
    <n v="22"/>
    <s v="Authorise the Company to Call General Meeting with Two Weeks' Notice"/>
    <s v="Other"/>
    <s v="For"/>
    <x v="1"/>
    <m/>
    <s v="No"/>
  </r>
  <r>
    <x v="72"/>
    <s v="India"/>
    <s v="INE628A01036"/>
    <s v="Extraordinary Shareholders"/>
    <d v="2023-07-20T00:00:00"/>
    <s v="Management"/>
    <s v="G"/>
    <s v="Yes"/>
    <n v="1"/>
    <s v="Approve Business Realignment Consisting of Slump Sale of Specialty Chemical Business to UPL Speciality Chemicals Limited"/>
    <s v="Other"/>
    <s v="For"/>
    <x v="1"/>
    <m/>
    <s v="No"/>
  </r>
  <r>
    <x v="73"/>
    <s v="South Africa"/>
    <s v="ZAE000132577"/>
    <s v="Annual"/>
    <d v="2023-07-20T00:00:00"/>
    <s v="Management"/>
    <s v="G"/>
    <s v="Yes"/>
    <n v="1"/>
    <s v="Accept Financial Statements and Statutory Reports for the Year Ended 31 March 2023"/>
    <s v="Reports"/>
    <s v="For"/>
    <x v="1"/>
    <m/>
    <s v="No"/>
  </r>
  <r>
    <x v="73"/>
    <s v="South Africa"/>
    <s v="ZAE000132577"/>
    <s v="Annual"/>
    <d v="2023-07-20T00:00:00"/>
    <s v="Management"/>
    <s v="G"/>
    <s v="Yes"/>
    <n v="2"/>
    <s v="Elect Anna Dimitrova as Director"/>
    <s v="Election of Directors"/>
    <s v="For"/>
    <x v="1"/>
    <m/>
    <s v="No"/>
  </r>
  <r>
    <x v="73"/>
    <s v="South Africa"/>
    <s v="ZAE000132577"/>
    <s v="Annual"/>
    <d v="2023-07-20T00:00:00"/>
    <s v="Management"/>
    <s v="G"/>
    <s v="Yes"/>
    <n v="3"/>
    <s v="Re-elect Shameel Aziz Joosub as Director"/>
    <s v="Election of Directors"/>
    <s v="For"/>
    <x v="1"/>
    <m/>
    <s v="No"/>
  </r>
  <r>
    <x v="73"/>
    <s v="South Africa"/>
    <s v="ZAE000132577"/>
    <s v="Annual"/>
    <d v="2023-07-20T00:00:00"/>
    <s v="Management"/>
    <s v="G"/>
    <s v="Yes"/>
    <n v="4"/>
    <s v="Re-elect Khumo Shuenyane as Director"/>
    <s v="Election of Directors"/>
    <s v="For"/>
    <x v="1"/>
    <m/>
    <s v="No"/>
  </r>
  <r>
    <x v="73"/>
    <s v="South Africa"/>
    <s v="ZAE000132577"/>
    <s v="Annual"/>
    <d v="2023-07-20T00:00:00"/>
    <s v="Management"/>
    <s v="G"/>
    <s v="Yes"/>
    <n v="5"/>
    <s v="Re-elect Clive Thomson as Director"/>
    <s v="Election of Directors"/>
    <s v="For"/>
    <x v="1"/>
    <m/>
    <s v="No"/>
  </r>
  <r>
    <x v="73"/>
    <s v="South Africa"/>
    <s v="ZAE000132577"/>
    <s v="Annual"/>
    <d v="2023-07-20T00:00:00"/>
    <s v="Management"/>
    <s v="G"/>
    <s v="Yes"/>
    <n v="6"/>
    <s v="Re-elect Pierre Klotz as Director"/>
    <s v="Election of Directors"/>
    <s v="For"/>
    <x v="1"/>
    <m/>
    <s v="No"/>
  </r>
  <r>
    <x v="73"/>
    <s v="South Africa"/>
    <s v="ZAE000132577"/>
    <s v="Annual"/>
    <d v="2023-07-20T00:00:00"/>
    <s v="Management"/>
    <s v="G"/>
    <s v="Yes"/>
    <n v="7"/>
    <s v="Re-elect Leanne Wood as Director"/>
    <s v="Election of Directors"/>
    <s v="For"/>
    <x v="1"/>
    <m/>
    <s v="No"/>
  </r>
  <r>
    <x v="73"/>
    <s v="South Africa"/>
    <s v="ZAE000132577"/>
    <s v="Annual"/>
    <d v="2023-07-20T00:00:00"/>
    <s v="Management"/>
    <s v="G"/>
    <s v="Yes"/>
    <n v="8"/>
    <s v="Reappoint Ernst &amp; Young Inc. as Auditors with W Kinnear as the Individual Registered Auditor"/>
    <s v="Auditors"/>
    <s v="For"/>
    <x v="1"/>
    <m/>
    <s v="No"/>
  </r>
  <r>
    <x v="73"/>
    <s v="South Africa"/>
    <s v="ZAE000132577"/>
    <s v="Annual"/>
    <d v="2023-07-20T00:00:00"/>
    <s v="Management"/>
    <s v="G"/>
    <s v="Yes"/>
    <n v="9"/>
    <s v="Approve Remuneration Policy"/>
    <s v="Incentives and Remuneration"/>
    <s v="For"/>
    <x v="1"/>
    <m/>
    <s v="No"/>
  </r>
  <r>
    <x v="73"/>
    <s v="South Africa"/>
    <s v="ZAE000132577"/>
    <s v="Annual"/>
    <d v="2023-07-20T00:00:00"/>
    <s v="Management"/>
    <s v="G"/>
    <s v="Yes"/>
    <n v="10"/>
    <s v="Approve Implementation of the Remuneration Policy"/>
    <s v="Incentives and Remuneration"/>
    <s v="For"/>
    <x v="1"/>
    <m/>
    <s v="No"/>
  </r>
  <r>
    <x v="73"/>
    <s v="South Africa"/>
    <s v="ZAE000132577"/>
    <s v="Annual"/>
    <d v="2023-07-20T00:00:00"/>
    <s v="Management"/>
    <s v="G"/>
    <s v="Yes"/>
    <n v="11"/>
    <s v="Re-elect Clive Thomson as Member of the Audit, Risk and Compliance Committee"/>
    <s v="Auditors"/>
    <s v="For"/>
    <x v="1"/>
    <m/>
    <s v="No"/>
  </r>
  <r>
    <x v="73"/>
    <s v="South Africa"/>
    <s v="ZAE000132577"/>
    <s v="Annual"/>
    <d v="2023-07-20T00:00:00"/>
    <s v="Management"/>
    <s v="G"/>
    <s v="Yes"/>
    <n v="12"/>
    <s v="Re-elect Khumo Shuenyane as Member of the Audit, Risk and Compliance Committee"/>
    <s v="Auditors"/>
    <s v="For"/>
    <x v="1"/>
    <m/>
    <s v="No"/>
  </r>
  <r>
    <x v="73"/>
    <s v="South Africa"/>
    <s v="ZAE000132577"/>
    <s v="Annual"/>
    <d v="2023-07-20T00:00:00"/>
    <s v="Management"/>
    <s v="G"/>
    <s v="Yes"/>
    <n v="13"/>
    <s v="Re-elect Nomkhita Nqweni as Member of the Audit, Risk and Compliance Committee"/>
    <s v="Auditors"/>
    <s v="For"/>
    <x v="1"/>
    <m/>
    <s v="No"/>
  </r>
  <r>
    <x v="73"/>
    <s v="South Africa"/>
    <s v="ZAE000132577"/>
    <s v="Annual"/>
    <d v="2023-07-20T00:00:00"/>
    <s v="Management"/>
    <s v="G"/>
    <s v="Yes"/>
    <n v="14"/>
    <s v="Authorise Repurchase of Issued Share Capital"/>
    <s v="Other"/>
    <s v="For"/>
    <x v="1"/>
    <m/>
    <s v="No"/>
  </r>
  <r>
    <x v="73"/>
    <s v="South Africa"/>
    <s v="ZAE000132577"/>
    <s v="Annual"/>
    <d v="2023-07-20T00:00:00"/>
    <s v="Management"/>
    <s v="G"/>
    <s v="Yes"/>
    <n v="15"/>
    <s v="Approve Increase in Non-Executive Directors' Fees"/>
    <s v="Election of Directors"/>
    <s v="For"/>
    <x v="1"/>
    <m/>
    <s v="No"/>
  </r>
  <r>
    <x v="73"/>
    <s v="South Africa"/>
    <s v="ZAE000132577"/>
    <s v="Annual"/>
    <d v="2023-07-20T00:00:00"/>
    <s v="Management"/>
    <s v="G"/>
    <s v="Yes"/>
    <n v="16"/>
    <s v="Approve Financial Assistance to Related and Inter-related Companies"/>
    <s v="Other"/>
    <s v="For"/>
    <x v="1"/>
    <m/>
    <s v="No"/>
  </r>
  <r>
    <x v="74"/>
    <s v="USA"/>
    <s v="US58155Q1031"/>
    <s v="Annual"/>
    <d v="2023-07-21T00:00:00"/>
    <s v="Management"/>
    <s v="G"/>
    <s v="Yes"/>
    <n v="2"/>
    <s v="Ratify Deloitte &amp; Touche LLP as Auditors"/>
    <s v="Auditors"/>
    <s v="For"/>
    <x v="1"/>
    <m/>
    <s v="No"/>
  </r>
  <r>
    <x v="74"/>
    <s v="USA"/>
    <s v="US58155Q1031"/>
    <s v="Annual"/>
    <d v="2023-07-21T00:00:00"/>
    <s v="Management"/>
    <s v="G"/>
    <s v="Yes"/>
    <n v="3"/>
    <s v="Advisory Vote to Ratify Named Executive Officers' Compensation"/>
    <s v="Other"/>
    <s v="For"/>
    <x v="1"/>
    <m/>
    <s v="No"/>
  </r>
  <r>
    <x v="74"/>
    <s v="USA"/>
    <s v="US58155Q1031"/>
    <s v="Annual"/>
    <d v="2023-07-21T00:00:00"/>
    <s v="Management"/>
    <s v="G"/>
    <s v="Yes"/>
    <n v="4"/>
    <s v="Advisory Vote on Say on Pay Frequency"/>
    <s v="Other"/>
    <s v="One Year"/>
    <x v="4"/>
    <m/>
    <s v="No"/>
  </r>
  <r>
    <x v="74"/>
    <s v="USA"/>
    <s v="US58155Q1031"/>
    <s v="Annual"/>
    <d v="2023-07-21T00:00:00"/>
    <s v="Shareholder"/>
    <s v="G"/>
    <s v="Yes"/>
    <n v="5"/>
    <s v="Submit Severance Agreement (Change-in-Control) to Shareholder Vote"/>
    <s v="Other"/>
    <s v="Against"/>
    <x v="0"/>
    <m/>
    <s v="No"/>
  </r>
  <r>
    <x v="74"/>
    <s v="USA"/>
    <s v="US58155Q1031"/>
    <s v="Annual"/>
    <d v="2023-07-21T00:00:00"/>
    <s v="Management"/>
    <s v="G"/>
    <s v="Yes"/>
    <s v="1a"/>
    <s v="Elect Director Richard H. Carmona"/>
    <s v="Election of Directors"/>
    <s v="For"/>
    <x v="1"/>
    <m/>
    <s v="No"/>
  </r>
  <r>
    <x v="74"/>
    <s v="USA"/>
    <s v="US58155Q1031"/>
    <s v="Annual"/>
    <d v="2023-07-21T00:00:00"/>
    <s v="Management"/>
    <s v="G"/>
    <s v="Yes"/>
    <s v="1b"/>
    <s v="Elect Director Dominic J. Caruso"/>
    <s v="Election of Directors"/>
    <s v="For"/>
    <x v="1"/>
    <m/>
    <s v="No"/>
  </r>
  <r>
    <x v="74"/>
    <s v="USA"/>
    <s v="US58155Q1031"/>
    <s v="Annual"/>
    <d v="2023-07-21T00:00:00"/>
    <s v="Management"/>
    <s v="G"/>
    <s v="Yes"/>
    <s v="1c"/>
    <s v="Elect Director W. Roy Dunbar"/>
    <s v="Election of Directors"/>
    <s v="For"/>
    <x v="1"/>
    <m/>
    <s v="No"/>
  </r>
  <r>
    <x v="74"/>
    <s v="USA"/>
    <s v="US58155Q1031"/>
    <s v="Annual"/>
    <d v="2023-07-21T00:00:00"/>
    <s v="Management"/>
    <s v="G"/>
    <s v="Yes"/>
    <s v="1d"/>
    <s v="Elect Director James H. Hinton"/>
    <s v="Election of Directors"/>
    <s v="For"/>
    <x v="1"/>
    <m/>
    <s v="No"/>
  </r>
  <r>
    <x v="74"/>
    <s v="USA"/>
    <s v="US58155Q1031"/>
    <s v="Annual"/>
    <d v="2023-07-21T00:00:00"/>
    <s v="Management"/>
    <s v="G"/>
    <s v="Yes"/>
    <s v="1e"/>
    <s v="Elect Director Donald R. Knauss"/>
    <s v="Election of Directors"/>
    <s v="For"/>
    <x v="1"/>
    <m/>
    <s v="No"/>
  </r>
  <r>
    <x v="74"/>
    <s v="USA"/>
    <s v="US58155Q1031"/>
    <s v="Annual"/>
    <d v="2023-07-21T00:00:00"/>
    <s v="Management"/>
    <s v="G"/>
    <s v="Yes"/>
    <s v="1f"/>
    <s v="Elect Director Bradley E. Lerman"/>
    <s v="Election of Directors"/>
    <s v="For"/>
    <x v="1"/>
    <m/>
    <s v="No"/>
  </r>
  <r>
    <x v="74"/>
    <s v="USA"/>
    <s v="US58155Q1031"/>
    <s v="Annual"/>
    <d v="2023-07-21T00:00:00"/>
    <s v="Management"/>
    <s v="G"/>
    <s v="Yes"/>
    <s v="1g"/>
    <s v="Elect Director Linda P. Mantia"/>
    <s v="Election of Directors"/>
    <s v="For"/>
    <x v="1"/>
    <m/>
    <s v="No"/>
  </r>
  <r>
    <x v="74"/>
    <s v="USA"/>
    <s v="US58155Q1031"/>
    <s v="Annual"/>
    <d v="2023-07-21T00:00:00"/>
    <s v="Management"/>
    <s v="G"/>
    <s v="Yes"/>
    <s v="1h"/>
    <s v="Elect Director Maria Martinez"/>
    <s v="Election of Directors"/>
    <s v="For"/>
    <x v="1"/>
    <m/>
    <s v="No"/>
  </r>
  <r>
    <x v="74"/>
    <s v="USA"/>
    <s v="US58155Q1031"/>
    <s v="Annual"/>
    <d v="2023-07-21T00:00:00"/>
    <s v="Management"/>
    <s v="G"/>
    <s v="Yes"/>
    <s v="1i"/>
    <s v="Elect Director Susan R. Salka"/>
    <s v="Election of Directors"/>
    <s v="For"/>
    <x v="1"/>
    <m/>
    <s v="No"/>
  </r>
  <r>
    <x v="74"/>
    <s v="USA"/>
    <s v="US58155Q1031"/>
    <s v="Annual"/>
    <d v="2023-07-21T00:00:00"/>
    <s v="Management"/>
    <s v="G"/>
    <s v="Yes"/>
    <s v="1j"/>
    <s v="Elect Director Brian S. Tyler"/>
    <s v="Election of Directors"/>
    <s v="For"/>
    <x v="1"/>
    <m/>
    <s v="No"/>
  </r>
  <r>
    <x v="74"/>
    <s v="USA"/>
    <s v="US58155Q1031"/>
    <s v="Annual"/>
    <d v="2023-07-21T00:00:00"/>
    <s v="Management"/>
    <s v="G"/>
    <s v="Yes"/>
    <s v="1k"/>
    <s v="Elect Director Kathleen Wilson-Thompson"/>
    <s v="Election of Directors"/>
    <s v="For"/>
    <x v="1"/>
    <m/>
    <s v="No"/>
  </r>
  <r>
    <x v="75"/>
    <s v="Bermuda"/>
    <s v="BMG653181005"/>
    <s v="Special"/>
    <d v="2023-07-21T00:00:00"/>
    <s v="Management"/>
    <s v="G"/>
    <s v="Yes"/>
    <n v="1"/>
    <s v="Approve Recovered Paper, Recycled Pulp and Woodchips Agreement, Proposed Annual Caps and Related Transactions"/>
    <s v="Other"/>
    <s v="For"/>
    <x v="1"/>
    <m/>
    <s v="No"/>
  </r>
  <r>
    <x v="76"/>
    <s v="Singapore"/>
    <s v="SG1I52882764"/>
    <s v="Annual"/>
    <d v="2023-07-21T00:00:00"/>
    <s v="Management"/>
    <s v="G"/>
    <s v="Yes"/>
    <n v="1"/>
    <s v="Adopt Financial Statements and Directors' and Auditors' Reports"/>
    <s v="Election of Directors"/>
    <s v="For"/>
    <x v="1"/>
    <m/>
    <s v="No"/>
  </r>
  <r>
    <x v="76"/>
    <s v="Singapore"/>
    <s v="SG1I52882764"/>
    <s v="Annual"/>
    <d v="2023-07-21T00:00:00"/>
    <s v="Management"/>
    <s v="G"/>
    <s v="Yes"/>
    <n v="2"/>
    <s v="Elect Chia Kim Huat as Director"/>
    <s v="Election of Directors"/>
    <s v="For"/>
    <x v="1"/>
    <m/>
    <s v="No"/>
  </r>
  <r>
    <x v="76"/>
    <s v="Singapore"/>
    <s v="SG1I52882764"/>
    <s v="Annual"/>
    <d v="2023-07-21T00:00:00"/>
    <s v="Management"/>
    <s v="G"/>
    <s v="Yes"/>
    <n v="3"/>
    <s v="Elect Jessica Tan Soon Neo as Director"/>
    <s v="Election of Directors"/>
    <s v="For"/>
    <x v="1"/>
    <m/>
    <s v="No"/>
  </r>
  <r>
    <x v="76"/>
    <s v="Singapore"/>
    <s v="SG1I52882764"/>
    <s v="Annual"/>
    <d v="2023-07-21T00:00:00"/>
    <s v="Management"/>
    <s v="G"/>
    <s v="Yes"/>
    <n v="4"/>
    <s v="Elect Deborah Tan Yang Sock (Deborah Ong) as Director"/>
    <s v="Election of Directors"/>
    <s v="For"/>
    <x v="1"/>
    <m/>
    <s v="No"/>
  </r>
  <r>
    <x v="76"/>
    <s v="Singapore"/>
    <s v="SG1I52882764"/>
    <s v="Annual"/>
    <d v="2023-07-21T00:00:00"/>
    <s v="Management"/>
    <s v="G"/>
    <s v="Yes"/>
    <n v="5"/>
    <s v="Elect Detlef Andreas Trefzger as Director"/>
    <s v="Election of Directors"/>
    <s v="For"/>
    <x v="1"/>
    <m/>
    <s v="No"/>
  </r>
  <r>
    <x v="76"/>
    <s v="Singapore"/>
    <s v="SG1I52882764"/>
    <s v="Annual"/>
    <d v="2023-07-21T00:00:00"/>
    <s v="Management"/>
    <s v="G"/>
    <s v="Yes"/>
    <n v="6"/>
    <s v="Elect Eng Aik Meng as Director"/>
    <s v="Election of Directors"/>
    <s v="For"/>
    <x v="1"/>
    <m/>
    <s v="No"/>
  </r>
  <r>
    <x v="76"/>
    <s v="Singapore"/>
    <s v="SG1I52882764"/>
    <s v="Annual"/>
    <d v="2023-07-21T00:00:00"/>
    <s v="Management"/>
    <s v="G"/>
    <s v="Yes"/>
    <n v="7"/>
    <s v="Approve Directors' Fees"/>
    <s v="Election of Directors"/>
    <s v="For"/>
    <x v="1"/>
    <m/>
    <s v="No"/>
  </r>
  <r>
    <x v="76"/>
    <s v="Singapore"/>
    <s v="SG1I52882764"/>
    <s v="Annual"/>
    <d v="2023-07-21T00:00:00"/>
    <s v="Management"/>
    <s v="G"/>
    <s v="Yes"/>
    <n v="8"/>
    <s v="Approve KPMG LLP Auditors and Authorize Board to Fix Their Remuneration"/>
    <s v="Auditors"/>
    <s v="For"/>
    <x v="1"/>
    <m/>
    <s v="No"/>
  </r>
  <r>
    <x v="76"/>
    <s v="Singapore"/>
    <s v="SG1I52882764"/>
    <s v="Annual"/>
    <d v="2023-07-21T00:00:00"/>
    <s v="Management"/>
    <s v="G"/>
    <s v="Yes"/>
    <n v="9"/>
    <s v="Approve Issuance of Equity or Equity-Linked Securities with or without Preemptive Rights"/>
    <s v="Other"/>
    <s v="For"/>
    <x v="0"/>
    <s v="Share issuances with pre-emption rights exceeding 20% of issued share capital are deemed overly dilutive."/>
    <s v="Yes"/>
  </r>
  <r>
    <x v="76"/>
    <s v="Singapore"/>
    <s v="SG1I52882764"/>
    <s v="Annual"/>
    <d v="2023-07-21T00:00:00"/>
    <s v="Management"/>
    <s v="G"/>
    <s v="Yes"/>
    <n v="10"/>
    <s v="Approve Grant of Awards and Issuance of Shares Under the SATS Performance Share Plan and/or the SATS Restricted Share Plan"/>
    <s v="Other"/>
    <s v="For"/>
    <x v="1"/>
    <m/>
    <s v="No"/>
  </r>
  <r>
    <x v="76"/>
    <s v="Singapore"/>
    <s v="SG1I52882764"/>
    <s v="Annual"/>
    <d v="2023-07-21T00:00:00"/>
    <s v="Management"/>
    <s v="G"/>
    <s v="Yes"/>
    <n v="11"/>
    <s v="Approve Mandate for Interested Person Transactions"/>
    <s v="Other"/>
    <s v="For"/>
    <x v="1"/>
    <m/>
    <s v="No"/>
  </r>
  <r>
    <x v="76"/>
    <s v="Singapore"/>
    <s v="SG1I52882764"/>
    <s v="Annual"/>
    <d v="2023-07-21T00:00:00"/>
    <s v="Management"/>
    <s v="G"/>
    <s v="Yes"/>
    <n v="12"/>
    <s v="Authorize Share Repurchase Program"/>
    <s v="Other"/>
    <s v="For"/>
    <x v="1"/>
    <m/>
    <s v="No"/>
  </r>
  <r>
    <x v="77"/>
    <s v="Cayman Islands"/>
    <s v="KYG8924B1041"/>
    <s v="Annual"/>
    <d v="2023-07-21T00:00:00"/>
    <s v="Management"/>
    <s v="G"/>
    <s v="Yes"/>
    <n v="1"/>
    <s v="Accept Financial Statements and Statutory Reports"/>
    <s v="Reports"/>
    <s v="For"/>
    <x v="1"/>
    <m/>
    <s v="No"/>
  </r>
  <r>
    <x v="77"/>
    <s v="Cayman Islands"/>
    <s v="KYG8924B1041"/>
    <s v="Annual"/>
    <d v="2023-07-21T00:00:00"/>
    <s v="Management"/>
    <s v="G"/>
    <s v="Yes"/>
    <n v="2"/>
    <s v="Approve Final Dividend"/>
    <s v="Other"/>
    <s v="For"/>
    <x v="1"/>
    <m/>
    <s v="No"/>
  </r>
  <r>
    <x v="77"/>
    <s v="Cayman Islands"/>
    <s v="KYG8924B1041"/>
    <s v="Annual"/>
    <d v="2023-07-21T00:00:00"/>
    <s v="Management"/>
    <s v="G"/>
    <s v="Yes"/>
    <n v="3"/>
    <s v="Approve Special Dividend"/>
    <s v="Other"/>
    <s v="For"/>
    <x v="1"/>
    <m/>
    <s v="No"/>
  </r>
  <r>
    <x v="77"/>
    <s v="Cayman Islands"/>
    <s v="KYG8924B1041"/>
    <s v="Annual"/>
    <d v="2023-07-21T00:00:00"/>
    <s v="Management"/>
    <s v="G"/>
    <s v="Yes"/>
    <n v="4"/>
    <s v="Approve PricewaterhouseCoopers as Auditor and Authorize Board to Fix Their Remuneration"/>
    <s v="Auditors"/>
    <s v="For"/>
    <x v="1"/>
    <m/>
    <s v="No"/>
  </r>
  <r>
    <x v="77"/>
    <s v="Cayman Islands"/>
    <s v="KYG8924B1041"/>
    <s v="Annual"/>
    <d v="2023-07-21T00:00:00"/>
    <s v="Management"/>
    <s v="G"/>
    <s v="Yes"/>
    <n v="6"/>
    <s v="Approve Issuance of Equity or Equity-Linked Securities without Preemptive Rights"/>
    <s v="Other"/>
    <s v="For"/>
    <x v="0"/>
    <s v="Share issuances without pre-emption rights exceeding 10% of issued share capital are deemed overly dilutive."/>
    <s v="Yes"/>
  </r>
  <r>
    <x v="77"/>
    <s v="Cayman Islands"/>
    <s v="KYG8924B1041"/>
    <s v="Annual"/>
    <d v="2023-07-21T00:00:00"/>
    <s v="Management"/>
    <s v="G"/>
    <s v="Yes"/>
    <n v="7"/>
    <s v="Authorize Repurchase of Issued Share Capital"/>
    <s v="Other"/>
    <s v="For"/>
    <x v="1"/>
    <m/>
    <s v="No"/>
  </r>
  <r>
    <x v="77"/>
    <s v="Cayman Islands"/>
    <s v="KYG8924B1041"/>
    <s v="Annual"/>
    <d v="2023-07-21T00:00:00"/>
    <s v="Management"/>
    <s v="G"/>
    <s v="Yes"/>
    <n v="8"/>
    <s v="Authorize Reissuance of Repurchased Shares"/>
    <s v="Other"/>
    <s v="For"/>
    <x v="1"/>
    <m/>
    <s v="No"/>
  </r>
  <r>
    <x v="77"/>
    <s v="Cayman Islands"/>
    <s v="KYG8924B1041"/>
    <s v="Annual"/>
    <d v="2023-07-21T00:00:00"/>
    <s v="Management"/>
    <s v="G"/>
    <s v="Yes"/>
    <s v="5a1"/>
    <s v="Elect Leung Kam Kwan as Director"/>
    <s v="Election of Directors"/>
    <s v="For"/>
    <x v="1"/>
    <m/>
    <s v="No"/>
  </r>
  <r>
    <x v="77"/>
    <s v="Cayman Islands"/>
    <s v="KYG8924B1041"/>
    <s v="Annual"/>
    <d v="2023-07-21T00:00:00"/>
    <s v="Management"/>
    <s v="G"/>
    <s v="No"/>
    <s v="5a2"/>
    <s v="Elect Sheng Baijiao as Director"/>
    <s v="Election of Directors"/>
    <s v="Non voting"/>
    <x v="2"/>
    <m/>
    <s v="No"/>
  </r>
  <r>
    <x v="77"/>
    <s v="Cayman Islands"/>
    <s v="KYG8924B1041"/>
    <s v="Annual"/>
    <d v="2023-07-21T00:00:00"/>
    <s v="Management"/>
    <s v="G"/>
    <s v="Yes"/>
    <s v="5a3"/>
    <s v="Elect Lam Yiu Kin as Director"/>
    <s v="Election of Directors"/>
    <s v="For"/>
    <x v="0"/>
    <s v="Director is considered overboarded."/>
    <s v="Yes"/>
  </r>
  <r>
    <x v="77"/>
    <s v="Cayman Islands"/>
    <s v="KYG8924B1041"/>
    <s v="Annual"/>
    <d v="2023-07-21T00:00:00"/>
    <s v="Management"/>
    <s v="G"/>
    <s v="Yes"/>
    <s v="5b"/>
    <s v="Authorize Board to Fix Remuneration of Directors"/>
    <s v="Election of Directors"/>
    <s v="For"/>
    <x v="1"/>
    <m/>
    <s v="No"/>
  </r>
  <r>
    <x v="78"/>
    <s v="United Kingdom"/>
    <s v="GB00B39J2M42"/>
    <s v="Annual"/>
    <d v="2023-07-21T00:00:00"/>
    <s v="Management"/>
    <s v="G"/>
    <s v="Yes"/>
    <n v="1"/>
    <s v="Accept Financial Statements and Statutory Reports"/>
    <s v="Reports"/>
    <s v="For"/>
    <x v="1"/>
    <m/>
    <s v="No"/>
  </r>
  <r>
    <x v="78"/>
    <s v="United Kingdom"/>
    <s v="GB00B39J2M42"/>
    <s v="Annual"/>
    <d v="2023-07-21T00:00:00"/>
    <s v="Management"/>
    <s v="G"/>
    <s v="Yes"/>
    <n v="2"/>
    <s v="Approve Final Dividend"/>
    <s v="Other"/>
    <s v="For"/>
    <x v="1"/>
    <m/>
    <s v="No"/>
  </r>
  <r>
    <x v="78"/>
    <s v="United Kingdom"/>
    <s v="GB00B39J2M42"/>
    <s v="Annual"/>
    <d v="2023-07-21T00:00:00"/>
    <s v="Management"/>
    <s v="G"/>
    <s v="Yes"/>
    <n v="3"/>
    <s v="Approve Remuneration Report"/>
    <s v="Reports"/>
    <s v="For"/>
    <x v="1"/>
    <m/>
    <s v="No"/>
  </r>
  <r>
    <x v="78"/>
    <s v="United Kingdom"/>
    <s v="GB00B39J2M42"/>
    <s v="Annual"/>
    <d v="2023-07-21T00:00:00"/>
    <s v="Management"/>
    <s v="G"/>
    <s v="Yes"/>
    <n v="4"/>
    <s v="Re-elect Sir David Higgins as Director"/>
    <s v="Election of Directors"/>
    <s v="For"/>
    <x v="1"/>
    <m/>
    <s v="No"/>
  </r>
  <r>
    <x v="78"/>
    <s v="United Kingdom"/>
    <s v="GB00B39J2M42"/>
    <s v="Annual"/>
    <d v="2023-07-21T00:00:00"/>
    <s v="Management"/>
    <s v="G"/>
    <s v="Yes"/>
    <n v="5"/>
    <s v="Re-elect Louise Beardmore as Director"/>
    <s v="Election of Directors"/>
    <s v="For"/>
    <x v="1"/>
    <m/>
    <s v="No"/>
  </r>
  <r>
    <x v="78"/>
    <s v="United Kingdom"/>
    <s v="GB00B39J2M42"/>
    <s v="Annual"/>
    <d v="2023-07-21T00:00:00"/>
    <s v="Management"/>
    <s v="G"/>
    <s v="Yes"/>
    <n v="6"/>
    <s v="Re-elect Phil Aspin as Director"/>
    <s v="Election of Directors"/>
    <s v="For"/>
    <x v="1"/>
    <m/>
    <s v="No"/>
  </r>
  <r>
    <x v="78"/>
    <s v="United Kingdom"/>
    <s v="GB00B39J2M42"/>
    <s v="Annual"/>
    <d v="2023-07-21T00:00:00"/>
    <s v="Management"/>
    <s v="G"/>
    <s v="Yes"/>
    <n v="7"/>
    <s v="Re-elect Liam Butterworth as Director"/>
    <s v="Election of Directors"/>
    <s v="For"/>
    <x v="1"/>
    <m/>
    <s v="No"/>
  </r>
  <r>
    <x v="78"/>
    <s v="United Kingdom"/>
    <s v="GB00B39J2M42"/>
    <s v="Annual"/>
    <d v="2023-07-21T00:00:00"/>
    <s v="Management"/>
    <s v="G"/>
    <s v="Yes"/>
    <n v="8"/>
    <s v="Re-elect Kath Cates as Director"/>
    <s v="Election of Directors"/>
    <s v="For"/>
    <x v="1"/>
    <m/>
    <s v="No"/>
  </r>
  <r>
    <x v="78"/>
    <s v="United Kingdom"/>
    <s v="GB00B39J2M42"/>
    <s v="Annual"/>
    <d v="2023-07-21T00:00:00"/>
    <s v="Management"/>
    <s v="G"/>
    <s v="Yes"/>
    <n v="9"/>
    <s v="Re-elect Alison Goligher as Director"/>
    <s v="Election of Directors"/>
    <s v="For"/>
    <x v="1"/>
    <m/>
    <s v="No"/>
  </r>
  <r>
    <x v="78"/>
    <s v="United Kingdom"/>
    <s v="GB00B39J2M42"/>
    <s v="Annual"/>
    <d v="2023-07-21T00:00:00"/>
    <s v="Management"/>
    <s v="G"/>
    <s v="Yes"/>
    <n v="10"/>
    <s v="Elect Michael Lewis as Director"/>
    <s v="Election of Directors"/>
    <s v="For"/>
    <x v="1"/>
    <m/>
    <s v="No"/>
  </r>
  <r>
    <x v="78"/>
    <s v="United Kingdom"/>
    <s v="GB00B39J2M42"/>
    <s v="Annual"/>
    <d v="2023-07-21T00:00:00"/>
    <s v="Management"/>
    <s v="G"/>
    <s v="Yes"/>
    <n v="11"/>
    <s v="Re-elect Paulette Rowe as Director"/>
    <s v="Election of Directors"/>
    <s v="For"/>
    <x v="1"/>
    <m/>
    <s v="No"/>
  </r>
  <r>
    <x v="78"/>
    <s v="United Kingdom"/>
    <s v="GB00B39J2M42"/>
    <s v="Annual"/>
    <d v="2023-07-21T00:00:00"/>
    <s v="Management"/>
    <s v="G"/>
    <s v="Yes"/>
    <n v="12"/>
    <s v="Re-elect Doug Webb as Director"/>
    <s v="Election of Directors"/>
    <s v="For"/>
    <x v="1"/>
    <m/>
    <s v="No"/>
  </r>
  <r>
    <x v="78"/>
    <s v="United Kingdom"/>
    <s v="GB00B39J2M42"/>
    <s v="Annual"/>
    <d v="2023-07-21T00:00:00"/>
    <s v="Management"/>
    <s v="G"/>
    <s v="Yes"/>
    <n v="13"/>
    <s v="Reappoint KPMG LLP as Auditors"/>
    <s v="Auditors"/>
    <s v="For"/>
    <x v="1"/>
    <m/>
    <s v="No"/>
  </r>
  <r>
    <x v="78"/>
    <s v="United Kingdom"/>
    <s v="GB00B39J2M42"/>
    <s v="Annual"/>
    <d v="2023-07-21T00:00:00"/>
    <s v="Management"/>
    <s v="G"/>
    <s v="Yes"/>
    <n v="14"/>
    <s v="Authorise the Audit Committee to Fix Remuneration of Auditors"/>
    <s v="Auditors"/>
    <s v="For"/>
    <x v="1"/>
    <m/>
    <s v="No"/>
  </r>
  <r>
    <x v="78"/>
    <s v="United Kingdom"/>
    <s v="GB00B39J2M42"/>
    <s v="Annual"/>
    <d v="2023-07-21T00:00:00"/>
    <s v="Management"/>
    <s v="G"/>
    <s v="Yes"/>
    <n v="15"/>
    <s v="Authorise Issue of Equity"/>
    <s v="Other"/>
    <s v="For"/>
    <x v="0"/>
    <s v="Share issuances with pre-emption rights exceeding 20% of issued share capital are deemed overly dilutive."/>
    <s v="Yes"/>
  </r>
  <r>
    <x v="78"/>
    <s v="United Kingdom"/>
    <s v="GB00B39J2M42"/>
    <s v="Annual"/>
    <d v="2023-07-21T00:00:00"/>
    <s v="Management"/>
    <s v="G"/>
    <s v="Yes"/>
    <n v="16"/>
    <s v="Authorise Issue of Equity without Pre-emptive Rights"/>
    <s v="Other"/>
    <s v="For"/>
    <x v="0"/>
    <s v="Share issuances without pre-emption rights exceeding 10% of issued share capital are deemed overly dilutive."/>
    <s v="Yes"/>
  </r>
  <r>
    <x v="78"/>
    <s v="United Kingdom"/>
    <s v="GB00B39J2M42"/>
    <s v="Annual"/>
    <d v="2023-07-21T00:00:00"/>
    <s v="Management"/>
    <s v="G"/>
    <s v="Yes"/>
    <n v="17"/>
    <s v="Authorise Issue of Equity without Pre-emptive Rights in Connection with an Acquisition or Other Capital Investment"/>
    <s v="Other"/>
    <s v="For"/>
    <x v="0"/>
    <s v="Share issuances without pre-emption rights exceeding 10% of issued share capital are deemed overly dilutive."/>
    <s v="Yes"/>
  </r>
  <r>
    <x v="78"/>
    <s v="United Kingdom"/>
    <s v="GB00B39J2M42"/>
    <s v="Annual"/>
    <d v="2023-07-21T00:00:00"/>
    <s v="Management"/>
    <s v="G"/>
    <s v="Yes"/>
    <n v="18"/>
    <s v="Authorise Market Purchase of Ordinary Shares"/>
    <s v="Other"/>
    <s v="For"/>
    <x v="1"/>
    <m/>
    <s v="No"/>
  </r>
  <r>
    <x v="78"/>
    <s v="United Kingdom"/>
    <s v="GB00B39J2M42"/>
    <s v="Annual"/>
    <d v="2023-07-21T00:00:00"/>
    <s v="Management"/>
    <s v="G"/>
    <s v="Yes"/>
    <n v="19"/>
    <s v="Authorise the Company to Call General Meeting with Two Weeks' Notice"/>
    <s v="Other"/>
    <s v="For"/>
    <x v="1"/>
    <m/>
    <s v="No"/>
  </r>
  <r>
    <x v="78"/>
    <s v="United Kingdom"/>
    <s v="GB00B39J2M42"/>
    <s v="Annual"/>
    <d v="2023-07-21T00:00:00"/>
    <s v="Management"/>
    <s v="S"/>
    <s v="Yes"/>
    <n v="20"/>
    <s v="Authorise UK Political Donations and Expenditure"/>
    <s v="Other"/>
    <s v="For"/>
    <x v="1"/>
    <m/>
    <s v="No"/>
  </r>
  <r>
    <x v="79"/>
    <s v="Ireland"/>
    <s v="IE000S9YS762"/>
    <s v="Annual"/>
    <d v="2023-07-24T00:00:00"/>
    <s v="Management"/>
    <s v="G"/>
    <s v="Yes"/>
    <n v="3"/>
    <s v="Advisory Vote to Ratify Named Executive Officers' Compensation"/>
    <s v="Other"/>
    <s v="For"/>
    <x v="1"/>
    <m/>
    <s v="No"/>
  </r>
  <r>
    <x v="79"/>
    <s v="Ireland"/>
    <s v="IE000S9YS762"/>
    <s v="Annual"/>
    <d v="2023-07-24T00:00:00"/>
    <s v="Management"/>
    <s v="G"/>
    <s v="Yes"/>
    <n v="4"/>
    <s v="Reduce Supermajority Vote Requirement"/>
    <s v="Other"/>
    <s v="For"/>
    <x v="1"/>
    <m/>
    <s v="No"/>
  </r>
  <r>
    <x v="79"/>
    <s v="Ireland"/>
    <s v="IE000S9YS762"/>
    <s v="Annual"/>
    <d v="2023-07-24T00:00:00"/>
    <s v="Management"/>
    <s v="G"/>
    <s v="Yes"/>
    <s v="1a"/>
    <s v="Elect Director Stephen F. Angel"/>
    <s v="Election of Directors"/>
    <s v="For"/>
    <x v="1"/>
    <m/>
    <s v="No"/>
  </r>
  <r>
    <x v="79"/>
    <s v="Ireland"/>
    <s v="IE000S9YS762"/>
    <s v="Annual"/>
    <d v="2023-07-24T00:00:00"/>
    <s v="Management"/>
    <s v="G"/>
    <s v="Yes"/>
    <s v="1b"/>
    <s v="Elect Director Sanjiv Lamba"/>
    <s v="Election of Directors"/>
    <s v="For"/>
    <x v="1"/>
    <m/>
    <s v="No"/>
  </r>
  <r>
    <x v="79"/>
    <s v="Ireland"/>
    <s v="IE000S9YS762"/>
    <s v="Annual"/>
    <d v="2023-07-24T00:00:00"/>
    <s v="Management"/>
    <s v="G"/>
    <s v="Yes"/>
    <s v="1c"/>
    <s v="Elect Director Ann-Kristin Achleitner"/>
    <s v="Election of Directors"/>
    <s v="For"/>
    <x v="1"/>
    <m/>
    <s v="No"/>
  </r>
  <r>
    <x v="79"/>
    <s v="Ireland"/>
    <s v="IE000S9YS762"/>
    <s v="Annual"/>
    <d v="2023-07-24T00:00:00"/>
    <s v="Management"/>
    <s v="G"/>
    <s v="Yes"/>
    <s v="1d"/>
    <s v="Elect Director Thomas Enders"/>
    <s v="Election of Directors"/>
    <s v="For"/>
    <x v="1"/>
    <m/>
    <s v="No"/>
  </r>
  <r>
    <x v="79"/>
    <s v="Ireland"/>
    <s v="IE000S9YS762"/>
    <s v="Annual"/>
    <d v="2023-07-24T00:00:00"/>
    <s v="Management"/>
    <s v="G"/>
    <s v="Yes"/>
    <s v="1e"/>
    <s v="Elect Director Hugh Grant"/>
    <s v="Election of Directors"/>
    <s v="For"/>
    <x v="1"/>
    <m/>
    <s v="No"/>
  </r>
  <r>
    <x v="79"/>
    <s v="Ireland"/>
    <s v="IE000S9YS762"/>
    <s v="Annual"/>
    <d v="2023-07-24T00:00:00"/>
    <s v="Management"/>
    <s v="G"/>
    <s v="Yes"/>
    <s v="1f"/>
    <s v="Elect Director Joe Kaeser"/>
    <s v="Election of Directors"/>
    <s v="For"/>
    <x v="0"/>
    <s v="Lack of gender diversity."/>
    <s v="Yes"/>
  </r>
  <r>
    <x v="79"/>
    <s v="Ireland"/>
    <s v="IE000S9YS762"/>
    <s v="Annual"/>
    <d v="2023-07-24T00:00:00"/>
    <s v="Management"/>
    <s v="G"/>
    <s v="Yes"/>
    <s v="1g"/>
    <s v="Elect Director Victoria E. Ossadnik"/>
    <s v="Election of Directors"/>
    <s v="For"/>
    <x v="1"/>
    <m/>
    <s v="No"/>
  </r>
  <r>
    <x v="79"/>
    <s v="Ireland"/>
    <s v="IE000S9YS762"/>
    <s v="Annual"/>
    <d v="2023-07-24T00:00:00"/>
    <s v="Management"/>
    <s v="G"/>
    <s v="Yes"/>
    <s v="1h"/>
    <s v="Elect Director Martin H. Richenhagen"/>
    <s v="Election of Directors"/>
    <s v="For"/>
    <x v="1"/>
    <m/>
    <s v="No"/>
  </r>
  <r>
    <x v="79"/>
    <s v="Ireland"/>
    <s v="IE000S9YS762"/>
    <s v="Annual"/>
    <d v="2023-07-24T00:00:00"/>
    <s v="Management"/>
    <s v="G"/>
    <s v="Yes"/>
    <s v="1i"/>
    <s v="Elect Director Alberto Weisser"/>
    <s v="Election of Directors"/>
    <s v="For"/>
    <x v="1"/>
    <m/>
    <s v="No"/>
  </r>
  <r>
    <x v="79"/>
    <s v="Ireland"/>
    <s v="IE000S9YS762"/>
    <s v="Annual"/>
    <d v="2023-07-24T00:00:00"/>
    <s v="Management"/>
    <s v="G"/>
    <s v="Yes"/>
    <s v="1j"/>
    <s v="Elect Director Robert L. Wood"/>
    <s v="Election of Directors"/>
    <s v="For"/>
    <x v="1"/>
    <m/>
    <s v="No"/>
  </r>
  <r>
    <x v="79"/>
    <s v="Ireland"/>
    <s v="IE000S9YS762"/>
    <s v="Annual"/>
    <d v="2023-07-24T00:00:00"/>
    <s v="Management"/>
    <s v="G"/>
    <s v="Yes"/>
    <s v="2a"/>
    <s v="Ratify PricewaterhouseCoopers as Auditors"/>
    <s v="Auditors"/>
    <s v="For"/>
    <x v="1"/>
    <m/>
    <s v="No"/>
  </r>
  <r>
    <x v="79"/>
    <s v="Ireland"/>
    <s v="IE000S9YS762"/>
    <s v="Annual"/>
    <d v="2023-07-24T00:00:00"/>
    <s v="Management"/>
    <s v="G"/>
    <s v="Yes"/>
    <s v="2b"/>
    <s v="Authorise Board to Fix Remuneration of Auditors"/>
    <s v="Auditors"/>
    <s v="For"/>
    <x v="1"/>
    <m/>
    <s v="No"/>
  </r>
  <r>
    <x v="80"/>
    <s v="India"/>
    <s v="INE917I01010"/>
    <s v="Annual"/>
    <d v="2023-07-25T00:00:00"/>
    <s v="Management"/>
    <s v="G"/>
    <s v="Yes"/>
    <n v="1"/>
    <s v="Accept Financial Statements and Statutory Reports"/>
    <s v="Reports"/>
    <s v="For"/>
    <x v="1"/>
    <m/>
    <s v="No"/>
  </r>
  <r>
    <x v="80"/>
    <s v="India"/>
    <s v="INE917I01010"/>
    <s v="Annual"/>
    <d v="2023-07-25T00:00:00"/>
    <s v="Management"/>
    <s v="G"/>
    <s v="Yes"/>
    <n v="2"/>
    <s v="Approve Dividend"/>
    <s v="Other"/>
    <s v="For"/>
    <x v="1"/>
    <m/>
    <s v="No"/>
  </r>
  <r>
    <x v="80"/>
    <s v="India"/>
    <s v="INE917I01010"/>
    <s v="Annual"/>
    <d v="2023-07-25T00:00:00"/>
    <s v="Management"/>
    <s v="G"/>
    <s v="Yes"/>
    <n v="3"/>
    <s v="Reelect Niraj Baja as Director"/>
    <s v="Election of Directors"/>
    <s v="For"/>
    <x v="1"/>
    <m/>
    <s v="No"/>
  </r>
  <r>
    <x v="80"/>
    <s v="India"/>
    <s v="INE917I01010"/>
    <s v="Annual"/>
    <d v="2023-07-25T00:00:00"/>
    <s v="Management"/>
    <s v="G"/>
    <s v="Yes"/>
    <n v="4"/>
    <s v="Reelect Sanjiv Bajaj as Director"/>
    <s v="Election of Directors"/>
    <s v="For"/>
    <x v="1"/>
    <m/>
    <s v="No"/>
  </r>
  <r>
    <x v="80"/>
    <s v="India"/>
    <s v="INE917I01010"/>
    <s v="Annual"/>
    <d v="2023-07-25T00:00:00"/>
    <s v="Management"/>
    <s v="G"/>
    <s v="Yes"/>
    <n v="5"/>
    <s v="Reelect Madhur Baja as Director"/>
    <s v="Election of Directors"/>
    <s v="For"/>
    <x v="1"/>
    <m/>
    <s v="No"/>
  </r>
  <r>
    <x v="80"/>
    <s v="India"/>
    <s v="INE917I01010"/>
    <s v="Annual"/>
    <d v="2023-07-25T00:00:00"/>
    <s v="Management"/>
    <s v="G"/>
    <s v="Yes"/>
    <n v="6"/>
    <s v="Approve Reappointment and Remuneration of Rakesh Sharma as Whole-Time Director"/>
    <s v="Election of Directors"/>
    <s v="For"/>
    <x v="1"/>
    <m/>
    <s v="No"/>
  </r>
  <r>
    <x v="81"/>
    <s v="USA"/>
    <s v="US23355L1061"/>
    <s v="Annual"/>
    <d v="2023-07-25T00:00:00"/>
    <s v="Management"/>
    <s v="G"/>
    <s v="Yes"/>
    <n v="2"/>
    <s v="Ratify Deloitte &amp; Touche LLP as Auditors"/>
    <s v="Auditors"/>
    <s v="For"/>
    <x v="1"/>
    <m/>
    <s v="No"/>
  </r>
  <r>
    <x v="81"/>
    <s v="USA"/>
    <s v="US23355L1061"/>
    <s v="Annual"/>
    <d v="2023-07-25T00:00:00"/>
    <s v="Management"/>
    <s v="G"/>
    <s v="Yes"/>
    <n v="3"/>
    <s v="Advisory Vote to Ratify Named Executive Officers' Compensation"/>
    <s v="Other"/>
    <s v="For"/>
    <x v="1"/>
    <m/>
    <s v="No"/>
  </r>
  <r>
    <x v="81"/>
    <s v="USA"/>
    <s v="US23355L1061"/>
    <s v="Annual"/>
    <d v="2023-07-25T00:00:00"/>
    <s v="Management"/>
    <s v="G"/>
    <s v="Yes"/>
    <n v="4"/>
    <s v="Advisory Vote on Say on Pay Frequency"/>
    <s v="Other"/>
    <s v="One Year"/>
    <x v="4"/>
    <m/>
    <s v="No"/>
  </r>
  <r>
    <x v="81"/>
    <s v="USA"/>
    <s v="US23355L1061"/>
    <s v="Annual"/>
    <d v="2023-07-25T00:00:00"/>
    <s v="Management"/>
    <s v="G"/>
    <s v="Yes"/>
    <s v="1a"/>
    <s v="Elect Director David A. Barnes"/>
    <s v="Election of Directors"/>
    <s v="For"/>
    <x v="1"/>
    <m/>
    <s v="No"/>
  </r>
  <r>
    <x v="81"/>
    <s v="USA"/>
    <s v="US23355L1061"/>
    <s v="Annual"/>
    <d v="2023-07-25T00:00:00"/>
    <s v="Management"/>
    <s v="G"/>
    <s v="Yes"/>
    <s v="1b"/>
    <s v="Elect Director Raul J. Fernandez"/>
    <s v="Election of Directors"/>
    <s v="For"/>
    <x v="0"/>
    <s v="Lack of gender diversity."/>
    <s v="Yes"/>
  </r>
  <r>
    <x v="81"/>
    <s v="USA"/>
    <s v="US23355L1061"/>
    <s v="Annual"/>
    <d v="2023-07-25T00:00:00"/>
    <s v="Management"/>
    <s v="G"/>
    <s v="Yes"/>
    <s v="1c"/>
    <s v="Elect Director Anthony Gonzalez"/>
    <s v="Election of Directors"/>
    <s v="For"/>
    <x v="1"/>
    <m/>
    <s v="No"/>
  </r>
  <r>
    <x v="81"/>
    <s v="USA"/>
    <s v="US23355L1061"/>
    <s v="Annual"/>
    <d v="2023-07-25T00:00:00"/>
    <s v="Management"/>
    <s v="G"/>
    <s v="Yes"/>
    <s v="1d"/>
    <s v="Elect Director David L. Herzog"/>
    <s v="Election of Directors"/>
    <s v="For"/>
    <x v="1"/>
    <m/>
    <s v="No"/>
  </r>
  <r>
    <x v="81"/>
    <s v="USA"/>
    <s v="US23355L1061"/>
    <s v="Annual"/>
    <d v="2023-07-25T00:00:00"/>
    <s v="Management"/>
    <s v="G"/>
    <s v="Yes"/>
    <s v="1e"/>
    <s v="Elect Director Pinkie D. Mayfield"/>
    <s v="Election of Directors"/>
    <s v="For"/>
    <x v="1"/>
    <m/>
    <s v="No"/>
  </r>
  <r>
    <x v="81"/>
    <s v="USA"/>
    <s v="US23355L1061"/>
    <s v="Annual"/>
    <d v="2023-07-25T00:00:00"/>
    <s v="Management"/>
    <s v="G"/>
    <s v="Yes"/>
    <s v="1f"/>
    <s v="Elect Director Karl Racine"/>
    <s v="Election of Directors"/>
    <s v="For"/>
    <x v="1"/>
    <m/>
    <s v="No"/>
  </r>
  <r>
    <x v="81"/>
    <s v="USA"/>
    <s v="US23355L1061"/>
    <s v="Annual"/>
    <d v="2023-07-25T00:00:00"/>
    <s v="Management"/>
    <s v="G"/>
    <s v="Yes"/>
    <s v="1g"/>
    <s v="Elect Director Dawn Rogers"/>
    <s v="Election of Directors"/>
    <s v="For"/>
    <x v="1"/>
    <m/>
    <s v="No"/>
  </r>
  <r>
    <x v="81"/>
    <s v="USA"/>
    <s v="US23355L1061"/>
    <s v="Annual"/>
    <d v="2023-07-25T00:00:00"/>
    <s v="Management"/>
    <s v="G"/>
    <s v="Yes"/>
    <s v="1h"/>
    <s v="Elect Director Michael J. Salvino"/>
    <s v="Election of Directors"/>
    <s v="For"/>
    <x v="1"/>
    <m/>
    <s v="No"/>
  </r>
  <r>
    <x v="81"/>
    <s v="USA"/>
    <s v="US23355L1061"/>
    <s v="Annual"/>
    <d v="2023-07-25T00:00:00"/>
    <s v="Management"/>
    <s v="G"/>
    <s v="Yes"/>
    <s v="1i"/>
    <s v="Elect Director Carrie W. Teffner"/>
    <s v="Election of Directors"/>
    <s v="For"/>
    <x v="1"/>
    <m/>
    <s v="No"/>
  </r>
  <r>
    <x v="81"/>
    <s v="USA"/>
    <s v="US23355L1061"/>
    <s v="Annual"/>
    <d v="2023-07-25T00:00:00"/>
    <s v="Management"/>
    <s v="G"/>
    <s v="Yes"/>
    <s v="1j"/>
    <s v="Elect Director Akihiko Washington"/>
    <s v="Election of Directors"/>
    <s v="For"/>
    <x v="1"/>
    <m/>
    <s v="No"/>
  </r>
  <r>
    <x v="81"/>
    <s v="USA"/>
    <s v="US23355L1061"/>
    <s v="Annual"/>
    <d v="2023-07-25T00:00:00"/>
    <s v="Management"/>
    <s v="G"/>
    <s v="Yes"/>
    <s v="1k"/>
    <s v="Elect Director Robert F. Woods"/>
    <s v="Election of Directors"/>
    <s v="For"/>
    <x v="1"/>
    <m/>
    <s v="No"/>
  </r>
  <r>
    <x v="82"/>
    <s v="Ireland"/>
    <s v="IE0005711209"/>
    <s v="Annual"/>
    <d v="2023-07-25T00:00:00"/>
    <s v="Management"/>
    <s v="G"/>
    <s v="Yes"/>
    <n v="1.1000000000000001"/>
    <s v="Elect Director Ciaran Murray"/>
    <s v="Election of Directors"/>
    <s v="For"/>
    <x v="1"/>
    <m/>
    <s v="No"/>
  </r>
  <r>
    <x v="82"/>
    <s v="Ireland"/>
    <s v="IE0005711209"/>
    <s v="Annual"/>
    <d v="2023-07-25T00:00:00"/>
    <s v="Management"/>
    <s v="G"/>
    <s v="Yes"/>
    <n v="1.2"/>
    <s v="Elect Director Steve Cutler"/>
    <s v="Election of Directors"/>
    <s v="For"/>
    <x v="1"/>
    <m/>
    <s v="No"/>
  </r>
  <r>
    <x v="82"/>
    <s v="Ireland"/>
    <s v="IE0005711209"/>
    <s v="Annual"/>
    <d v="2023-07-25T00:00:00"/>
    <s v="Management"/>
    <s v="G"/>
    <s v="Yes"/>
    <n v="1.3"/>
    <s v="Elect Director Ronan Murphy"/>
    <s v="Election of Directors"/>
    <s v="For"/>
    <x v="1"/>
    <m/>
    <s v="No"/>
  </r>
  <r>
    <x v="82"/>
    <s v="Ireland"/>
    <s v="IE0005711209"/>
    <s v="Annual"/>
    <d v="2023-07-25T00:00:00"/>
    <s v="Management"/>
    <s v="G"/>
    <s v="Yes"/>
    <n v="1.4"/>
    <s v="Elect Director John Climax"/>
    <s v="Election of Directors"/>
    <s v="For"/>
    <x v="1"/>
    <m/>
    <s v="No"/>
  </r>
  <r>
    <x v="82"/>
    <s v="Ireland"/>
    <s v="IE0005711209"/>
    <s v="Annual"/>
    <d v="2023-07-25T00:00:00"/>
    <s v="Management"/>
    <s v="G"/>
    <s v="Yes"/>
    <n v="1.5"/>
    <s v="Elect Director Eugene McCague"/>
    <s v="Election of Directors"/>
    <s v="For"/>
    <x v="1"/>
    <m/>
    <s v="No"/>
  </r>
  <r>
    <x v="82"/>
    <s v="Ireland"/>
    <s v="IE0005711209"/>
    <s v="Annual"/>
    <d v="2023-07-25T00:00:00"/>
    <s v="Management"/>
    <s v="G"/>
    <s v="Yes"/>
    <n v="1.6"/>
    <s v="Elect Director Joan Garahy"/>
    <s v="Election of Directors"/>
    <s v="For"/>
    <x v="1"/>
    <m/>
    <s v="No"/>
  </r>
  <r>
    <x v="82"/>
    <s v="Ireland"/>
    <s v="IE0005711209"/>
    <s v="Annual"/>
    <d v="2023-07-25T00:00:00"/>
    <s v="Management"/>
    <s v="G"/>
    <s v="Yes"/>
    <n v="1.7"/>
    <s v="Elect Director Julie O'Neill"/>
    <s v="Election of Directors"/>
    <s v="For"/>
    <x v="1"/>
    <m/>
    <s v="No"/>
  </r>
  <r>
    <x v="82"/>
    <s v="Ireland"/>
    <s v="IE0005711209"/>
    <s v="Annual"/>
    <d v="2023-07-25T00:00:00"/>
    <s v="Management"/>
    <s v="G"/>
    <s v="Yes"/>
    <n v="1.8"/>
    <s v="Elect Director Linda Grais"/>
    <s v="Election of Directors"/>
    <s v="For"/>
    <x v="1"/>
    <m/>
    <s v="No"/>
  </r>
  <r>
    <x v="82"/>
    <s v="Ireland"/>
    <s v="IE0005711209"/>
    <s v="Annual"/>
    <d v="2023-07-25T00:00:00"/>
    <s v="Management"/>
    <s v="G"/>
    <s v="Yes"/>
    <n v="2"/>
    <s v="Accept Financial Statements and Statutory Reports"/>
    <s v="Reports"/>
    <s v="For"/>
    <x v="1"/>
    <m/>
    <s v="No"/>
  </r>
  <r>
    <x v="82"/>
    <s v="Ireland"/>
    <s v="IE0005711209"/>
    <s v="Annual"/>
    <d v="2023-07-25T00:00:00"/>
    <s v="Management"/>
    <s v="G"/>
    <s v="Yes"/>
    <n v="3"/>
    <s v="Authorise Board to Fix Remuneration of Auditors"/>
    <s v="Auditors"/>
    <s v="For"/>
    <x v="1"/>
    <m/>
    <s v="No"/>
  </r>
  <r>
    <x v="82"/>
    <s v="Ireland"/>
    <s v="IE0005711209"/>
    <s v="Annual"/>
    <d v="2023-07-25T00:00:00"/>
    <s v="Management"/>
    <s v="G"/>
    <s v="Yes"/>
    <n v="4"/>
    <s v="Authorise Issue of Equity"/>
    <s v="Other"/>
    <s v="For"/>
    <x v="1"/>
    <m/>
    <s v="No"/>
  </r>
  <r>
    <x v="82"/>
    <s v="Ireland"/>
    <s v="IE0005711209"/>
    <s v="Annual"/>
    <d v="2023-07-25T00:00:00"/>
    <s v="Management"/>
    <s v="G"/>
    <s v="Yes"/>
    <n v="5"/>
    <s v="Authorise Issue of Equity without Pre-emptive Rights"/>
    <s v="Other"/>
    <s v="For"/>
    <x v="0"/>
    <s v="Share issuances without pre-emption rights exceeding 10% of issued share capital are deemed overly dilutive."/>
    <s v="Yes"/>
  </r>
  <r>
    <x v="82"/>
    <s v="Ireland"/>
    <s v="IE0005711209"/>
    <s v="Annual"/>
    <d v="2023-07-25T00:00:00"/>
    <s v="Management"/>
    <s v="G"/>
    <s v="Yes"/>
    <n v="6"/>
    <s v="Authorize Share Repurchase Program"/>
    <s v="Other"/>
    <s v="For"/>
    <x v="1"/>
    <m/>
    <s v="No"/>
  </r>
  <r>
    <x v="82"/>
    <s v="Ireland"/>
    <s v="IE0005711209"/>
    <s v="Annual"/>
    <d v="2023-07-25T00:00:00"/>
    <s v="Management"/>
    <s v="G"/>
    <s v="Yes"/>
    <n v="7"/>
    <s v="Approve the Price Range for the Reissuance of Shares"/>
    <s v="Other"/>
    <s v="For"/>
    <x v="1"/>
    <m/>
    <s v="No"/>
  </r>
  <r>
    <x v="83"/>
    <s v="Turkey"/>
    <s v="TRATHYAO91M5"/>
    <s v="Annual"/>
    <d v="2023-07-25T00:00:00"/>
    <s v="Management"/>
    <s v="G"/>
    <s v="Yes"/>
    <n v="1"/>
    <s v="Open Meeting and Elect Presiding Council of Meeting"/>
    <s v="Other"/>
    <s v="For"/>
    <x v="1"/>
    <m/>
    <s v="No"/>
  </r>
  <r>
    <x v="83"/>
    <s v="Turkey"/>
    <s v="TRATHYAO91M5"/>
    <s v="Annual"/>
    <d v="2023-07-25T00:00:00"/>
    <s v="Management"/>
    <s v="G"/>
    <s v="Yes"/>
    <n v="2"/>
    <s v="Accept Board Report"/>
    <s v="Reports"/>
    <s v="For"/>
    <x v="1"/>
    <m/>
    <s v="No"/>
  </r>
  <r>
    <x v="83"/>
    <s v="Turkey"/>
    <s v="TRATHYAO91M5"/>
    <s v="Annual"/>
    <d v="2023-07-25T00:00:00"/>
    <s v="Management"/>
    <s v="G"/>
    <s v="Yes"/>
    <n v="3"/>
    <s v="Accept Audit Report"/>
    <s v="Reports"/>
    <s v="For"/>
    <x v="1"/>
    <m/>
    <s v="No"/>
  </r>
  <r>
    <x v="83"/>
    <s v="Turkey"/>
    <s v="TRATHYAO91M5"/>
    <s v="Annual"/>
    <d v="2023-07-25T00:00:00"/>
    <s v="Management"/>
    <s v="G"/>
    <s v="Yes"/>
    <n v="4"/>
    <s v="Accept Financial Statements"/>
    <s v="Other"/>
    <s v="For"/>
    <x v="1"/>
    <m/>
    <s v="No"/>
  </r>
  <r>
    <x v="83"/>
    <s v="Turkey"/>
    <s v="TRATHYAO91M5"/>
    <s v="Annual"/>
    <d v="2023-07-25T00:00:00"/>
    <s v="Management"/>
    <s v="G"/>
    <s v="Yes"/>
    <n v="5"/>
    <s v="Approve Discharge of Board"/>
    <s v="Other"/>
    <s v="For"/>
    <x v="1"/>
    <m/>
    <s v="No"/>
  </r>
  <r>
    <x v="83"/>
    <s v="Turkey"/>
    <s v="TRATHYAO91M5"/>
    <s v="Annual"/>
    <d v="2023-07-25T00:00:00"/>
    <s v="Management"/>
    <s v="G"/>
    <s v="Yes"/>
    <n v="6"/>
    <s v="Approve Allocation of Income"/>
    <s v="Other"/>
    <s v="For"/>
    <x v="1"/>
    <m/>
    <s v="No"/>
  </r>
  <r>
    <x v="83"/>
    <s v="Turkey"/>
    <s v="TRATHYAO91M5"/>
    <s v="Annual"/>
    <d v="2023-07-25T00:00:00"/>
    <s v="Management"/>
    <s v="G"/>
    <s v="Yes"/>
    <n v="7"/>
    <s v="Approve Director Remuneration"/>
    <s v="Election of Directors"/>
    <s v="For"/>
    <x v="0"/>
    <s v="Poor pay disclosure."/>
    <s v="Yes"/>
  </r>
  <r>
    <x v="83"/>
    <s v="Turkey"/>
    <s v="TRATHYAO91M5"/>
    <s v="Annual"/>
    <d v="2023-07-25T00:00:00"/>
    <s v="Management"/>
    <s v="G"/>
    <s v="Yes"/>
    <n v="8"/>
    <s v="Elect Directors"/>
    <s v="Election of Directors"/>
    <s v="For"/>
    <x v="0"/>
    <s v="Bundled director election proposal. Executive Director and the Nomination Committee lacks sufficient independence. We are not supportive of Executives on the Remuneration Committee. Non-independent and the Remuneration Committee lacks sufficient independence. Non-independent and the Nomination Committee lacks sufficient independence."/>
    <s v="Yes"/>
  </r>
  <r>
    <x v="83"/>
    <s v="Turkey"/>
    <s v="TRATHYAO91M5"/>
    <s v="Annual"/>
    <d v="2023-07-25T00:00:00"/>
    <s v="Management"/>
    <s v="G"/>
    <s v="Yes"/>
    <n v="9"/>
    <s v="Ratify External Auditors"/>
    <s v="Auditors"/>
    <s v="For"/>
    <x v="0"/>
    <s v="Not enough disclosure to make an informed decision."/>
    <s v="Yes"/>
  </r>
  <r>
    <x v="83"/>
    <s v="Turkey"/>
    <s v="TRATHYAO91M5"/>
    <s v="Annual"/>
    <d v="2023-07-25T00:00:00"/>
    <s v="Management"/>
    <s v="G"/>
    <s v="No"/>
    <n v="10"/>
    <s v="Receive Information on Guarantees, Pledges and Mortgages Provided to Third Parties"/>
    <s v="Other"/>
    <s v="Non voting"/>
    <x v="2"/>
    <m/>
    <s v="No"/>
  </r>
  <r>
    <x v="83"/>
    <s v="Turkey"/>
    <s v="TRATHYAO91M5"/>
    <s v="Annual"/>
    <d v="2023-07-25T00:00:00"/>
    <s v="Management"/>
    <s v="S"/>
    <s v="Yes"/>
    <n v="11"/>
    <s v="Approve Upper Limit of Donations for 2023 and Receive Information on Donations Made in 2022"/>
    <s v="Other"/>
    <s v="For"/>
    <x v="0"/>
    <s v="Not enough disclosure to make an informed decision."/>
    <s v="Yes"/>
  </r>
  <r>
    <x v="83"/>
    <s v="Turkey"/>
    <s v="TRATHYAO91M5"/>
    <s v="Annual"/>
    <d v="2023-07-25T00:00:00"/>
    <s v="Management"/>
    <s v="G"/>
    <s v="No"/>
    <n v="12"/>
    <s v="Receive Information on Share Repurchase Program"/>
    <s v="Other"/>
    <s v="Non voting"/>
    <x v="2"/>
    <m/>
    <s v="No"/>
  </r>
  <r>
    <x v="83"/>
    <s v="Turkey"/>
    <s v="TRATHYAO91M5"/>
    <s v="Annual"/>
    <d v="2023-07-25T00:00:00"/>
    <s v="Management"/>
    <s v="G"/>
    <s v="No"/>
    <n v="13"/>
    <s v="Receive Information in Accordance with Article 1.3.6 of Capital Markets Board Corporate Governance Principles"/>
    <s v="Other"/>
    <s v="Non voting"/>
    <x v="2"/>
    <m/>
    <s v="No"/>
  </r>
  <r>
    <x v="83"/>
    <s v="Turkey"/>
    <s v="TRATHYAO91M5"/>
    <s v="Annual"/>
    <d v="2023-07-25T00:00:00"/>
    <s v="Management"/>
    <s v="G"/>
    <s v="No"/>
    <n v="14"/>
    <s v="Wishes"/>
    <s v="Other"/>
    <s v="Non voting"/>
    <x v="2"/>
    <m/>
    <s v="No"/>
  </r>
  <r>
    <x v="84"/>
    <s v="USA"/>
    <s v="US9182041080"/>
    <s v="Annual"/>
    <d v="2023-07-25T00:00:00"/>
    <s v="Management"/>
    <s v="G"/>
    <s v="Yes"/>
    <n v="2"/>
    <s v="Advisory Vote to Ratify Named Executive Officers' Compensation"/>
    <s v="Other"/>
    <s v="For"/>
    <x v="1"/>
    <m/>
    <s v="No"/>
  </r>
  <r>
    <x v="84"/>
    <s v="USA"/>
    <s v="US9182041080"/>
    <s v="Annual"/>
    <d v="2023-07-25T00:00:00"/>
    <s v="Management"/>
    <s v="G"/>
    <s v="Yes"/>
    <n v="3"/>
    <s v="Advisory Vote on Say on Pay Frequency"/>
    <s v="Other"/>
    <s v="One Year"/>
    <x v="4"/>
    <m/>
    <s v="No"/>
  </r>
  <r>
    <x v="84"/>
    <s v="USA"/>
    <s v="US9182041080"/>
    <s v="Annual"/>
    <d v="2023-07-25T00:00:00"/>
    <s v="Management"/>
    <s v="G"/>
    <s v="Yes"/>
    <n v="4"/>
    <s v="Ratify PricewaterhouseCoopers LLP as Auditors"/>
    <s v="Auditors"/>
    <s v="For"/>
    <x v="1"/>
    <m/>
    <s v="No"/>
  </r>
  <r>
    <x v="84"/>
    <s v="USA"/>
    <s v="US9182041080"/>
    <s v="Annual"/>
    <d v="2023-07-25T00:00:00"/>
    <s v="Management"/>
    <s v="G"/>
    <s v="Yes"/>
    <s v="1a"/>
    <s v="Elect Director Richard T. Carucci"/>
    <s v="Election of Directors"/>
    <s v="For"/>
    <x v="6"/>
    <s v="Non-independent and Audit Committee lacks sufficient independence. Non-independent and the Nomination Committee lacks sufficient independence."/>
    <s v="Yes"/>
  </r>
  <r>
    <x v="84"/>
    <s v="USA"/>
    <s v="US9182041080"/>
    <s v="Annual"/>
    <d v="2023-07-25T00:00:00"/>
    <s v="Management"/>
    <s v="G"/>
    <s v="Yes"/>
    <s v="1b"/>
    <s v="Elect Director Alex Cho"/>
    <s v="Election of Directors"/>
    <s v="For"/>
    <x v="1"/>
    <m/>
    <s v="No"/>
  </r>
  <r>
    <x v="84"/>
    <s v="USA"/>
    <s v="US9182041080"/>
    <s v="Annual"/>
    <d v="2023-07-25T00:00:00"/>
    <s v="Management"/>
    <s v="G"/>
    <s v="Yes"/>
    <s v="1c"/>
    <s v="Elect Director Juliana L. Chugg"/>
    <s v="Election of Directors"/>
    <s v="For"/>
    <x v="6"/>
    <s v="Non-independent and the Nomination Committee lacks sufficient independence."/>
    <s v="Yes"/>
  </r>
  <r>
    <x v="84"/>
    <s v="USA"/>
    <s v="US9182041080"/>
    <s v="Annual"/>
    <d v="2023-07-25T00:00:00"/>
    <s v="Management"/>
    <s v="G"/>
    <s v="Yes"/>
    <s v="1d"/>
    <s v="Elect Director Benno Dorer"/>
    <s v="Election of Directors"/>
    <s v="For"/>
    <x v="1"/>
    <m/>
    <s v="No"/>
  </r>
  <r>
    <x v="84"/>
    <s v="USA"/>
    <s v="US9182041080"/>
    <s v="Annual"/>
    <d v="2023-07-25T00:00:00"/>
    <s v="Management"/>
    <s v="G"/>
    <s v="Yes"/>
    <s v="1e"/>
    <s v="Elect Director Mark S. Hoplamazian"/>
    <s v="Election of Directors"/>
    <s v="For"/>
    <x v="1"/>
    <m/>
    <s v="No"/>
  </r>
  <r>
    <x v="84"/>
    <s v="USA"/>
    <s v="US9182041080"/>
    <s v="Annual"/>
    <d v="2023-07-25T00:00:00"/>
    <s v="Management"/>
    <s v="G"/>
    <s v="Yes"/>
    <s v="1f"/>
    <s v="Elect Director Laura W. Lang"/>
    <s v="Election of Directors"/>
    <s v="For"/>
    <x v="1"/>
    <m/>
    <s v="No"/>
  </r>
  <r>
    <x v="84"/>
    <s v="USA"/>
    <s v="US9182041080"/>
    <s v="Annual"/>
    <d v="2023-07-25T00:00:00"/>
    <s v="Management"/>
    <s v="G"/>
    <s v="Yes"/>
    <s v="1g"/>
    <s v="Elect Director W. Rodney McMullen"/>
    <s v="Election of Directors"/>
    <s v="For"/>
    <x v="1"/>
    <m/>
    <s v="No"/>
  </r>
  <r>
    <x v="84"/>
    <s v="USA"/>
    <s v="US9182041080"/>
    <s v="Annual"/>
    <d v="2023-07-25T00:00:00"/>
    <s v="Management"/>
    <s v="G"/>
    <s v="Yes"/>
    <s v="1h"/>
    <s v="Elect Director Clarence Otis, Jr."/>
    <s v="Election of Directors"/>
    <s v="For"/>
    <x v="6"/>
    <s v="Non-independent and Audit Committee lacks sufficient independence. Non-independent and the Nomination Committee lacks sufficient independence."/>
    <s v="Yes"/>
  </r>
  <r>
    <x v="84"/>
    <s v="USA"/>
    <s v="US9182041080"/>
    <s v="Annual"/>
    <d v="2023-07-25T00:00:00"/>
    <s v="Management"/>
    <s v="G"/>
    <s v="Yes"/>
    <s v="1i"/>
    <s v="Elect Director Carol L. Roberts"/>
    <s v="Election of Directors"/>
    <s v="For"/>
    <x v="1"/>
    <m/>
    <s v="No"/>
  </r>
  <r>
    <x v="84"/>
    <s v="USA"/>
    <s v="US9182041080"/>
    <s v="Annual"/>
    <d v="2023-07-25T00:00:00"/>
    <s v="Management"/>
    <s v="G"/>
    <s v="Yes"/>
    <s v="1j"/>
    <s v="Elect Director Matthew J. Shattock"/>
    <s v="Election of Directors"/>
    <s v="For"/>
    <x v="1"/>
    <m/>
    <s v="No"/>
  </r>
  <r>
    <x v="85"/>
    <s v="United Kingdom"/>
    <s v="GB00BH4HKS39"/>
    <s v="Annual"/>
    <d v="2023-07-25T00:00:00"/>
    <s v="Management"/>
    <s v="G"/>
    <s v="Yes"/>
    <n v="1"/>
    <s v="Accept Financial Statements and Statutory Reports"/>
    <s v="Reports"/>
    <s v="For"/>
    <x v="1"/>
    <m/>
    <s v="No"/>
  </r>
  <r>
    <x v="85"/>
    <s v="United Kingdom"/>
    <s v="GB00BH4HKS39"/>
    <s v="Annual"/>
    <d v="2023-07-25T00:00:00"/>
    <s v="Management"/>
    <s v="G"/>
    <s v="Yes"/>
    <n v="2"/>
    <s v="Re-elect Jean-Francois van Boxmeer as Director"/>
    <s v="Election of Directors"/>
    <s v="For"/>
    <x v="1"/>
    <m/>
    <s v="No"/>
  </r>
  <r>
    <x v="85"/>
    <s v="United Kingdom"/>
    <s v="GB00BH4HKS39"/>
    <s v="Annual"/>
    <d v="2023-07-25T00:00:00"/>
    <s v="Management"/>
    <s v="G"/>
    <s v="Yes"/>
    <n v="3"/>
    <s v="Re-elect Margherita Della Valle as Director"/>
    <s v="Election of Directors"/>
    <s v="For"/>
    <x v="1"/>
    <m/>
    <s v="No"/>
  </r>
  <r>
    <x v="85"/>
    <s v="United Kingdom"/>
    <s v="GB00BH4HKS39"/>
    <s v="Annual"/>
    <d v="2023-07-25T00:00:00"/>
    <s v="Management"/>
    <s v="G"/>
    <s v="Yes"/>
    <n v="4"/>
    <s v="Re-elect Stephen Carter as Director"/>
    <s v="Election of Directors"/>
    <s v="For"/>
    <x v="1"/>
    <m/>
    <s v="No"/>
  </r>
  <r>
    <x v="85"/>
    <s v="United Kingdom"/>
    <s v="GB00BH4HKS39"/>
    <s v="Annual"/>
    <d v="2023-07-25T00:00:00"/>
    <s v="Management"/>
    <s v="G"/>
    <s v="Yes"/>
    <n v="5"/>
    <s v="Re-elect Michel Demare as Director"/>
    <s v="Election of Directors"/>
    <s v="For"/>
    <x v="1"/>
    <m/>
    <s v="No"/>
  </r>
  <r>
    <x v="85"/>
    <s v="United Kingdom"/>
    <s v="GB00BH4HKS39"/>
    <s v="Annual"/>
    <d v="2023-07-25T00:00:00"/>
    <s v="Management"/>
    <s v="G"/>
    <s v="Yes"/>
    <n v="6"/>
    <s v="Re-elect Delphine Ernotte Cunci as Director"/>
    <s v="Election of Directors"/>
    <s v="For"/>
    <x v="1"/>
    <m/>
    <s v="No"/>
  </r>
  <r>
    <x v="85"/>
    <s v="United Kingdom"/>
    <s v="GB00BH4HKS39"/>
    <s v="Annual"/>
    <d v="2023-07-25T00:00:00"/>
    <s v="Management"/>
    <s v="G"/>
    <s v="Yes"/>
    <n v="7"/>
    <s v="Re-elect Deborah Kerr as Director"/>
    <s v="Election of Directors"/>
    <s v="For"/>
    <x v="1"/>
    <m/>
    <s v="No"/>
  </r>
  <r>
    <x v="85"/>
    <s v="United Kingdom"/>
    <s v="GB00BH4HKS39"/>
    <s v="Annual"/>
    <d v="2023-07-25T00:00:00"/>
    <s v="Management"/>
    <s v="G"/>
    <s v="Yes"/>
    <n v="8"/>
    <s v="Re-elect Maria Amparo Moraleda Martinez as Director"/>
    <s v="Election of Directors"/>
    <s v="For"/>
    <x v="1"/>
    <m/>
    <s v="No"/>
  </r>
  <r>
    <x v="85"/>
    <s v="United Kingdom"/>
    <s v="GB00BH4HKS39"/>
    <s v="Annual"/>
    <d v="2023-07-25T00:00:00"/>
    <s v="Management"/>
    <s v="G"/>
    <s v="Yes"/>
    <n v="9"/>
    <s v="Re-elect David Nish as Director"/>
    <s v="Election of Directors"/>
    <s v="For"/>
    <x v="1"/>
    <m/>
    <s v="No"/>
  </r>
  <r>
    <x v="85"/>
    <s v="United Kingdom"/>
    <s v="GB00BH4HKS39"/>
    <s v="Annual"/>
    <d v="2023-07-25T00:00:00"/>
    <s v="Management"/>
    <s v="G"/>
    <s v="Yes"/>
    <n v="10"/>
    <s v="Elect Christine Ramon as Director"/>
    <s v="Election of Directors"/>
    <s v="For"/>
    <x v="1"/>
    <m/>
    <s v="No"/>
  </r>
  <r>
    <x v="85"/>
    <s v="United Kingdom"/>
    <s v="GB00BH4HKS39"/>
    <s v="Annual"/>
    <d v="2023-07-25T00:00:00"/>
    <s v="Management"/>
    <s v="G"/>
    <s v="Yes"/>
    <n v="11"/>
    <s v="Re-elect Simon Segars as Director"/>
    <s v="Election of Directors"/>
    <s v="For"/>
    <x v="1"/>
    <m/>
    <s v="No"/>
  </r>
  <r>
    <x v="85"/>
    <s v="United Kingdom"/>
    <s v="GB00BH4HKS39"/>
    <s v="Annual"/>
    <d v="2023-07-25T00:00:00"/>
    <s v="Management"/>
    <s v="G"/>
    <s v="Yes"/>
    <n v="12"/>
    <s v="Approve Final Dividend"/>
    <s v="Other"/>
    <s v="For"/>
    <x v="1"/>
    <m/>
    <s v="No"/>
  </r>
  <r>
    <x v="85"/>
    <s v="United Kingdom"/>
    <s v="GB00BH4HKS39"/>
    <s v="Annual"/>
    <d v="2023-07-25T00:00:00"/>
    <s v="Management"/>
    <s v="G"/>
    <s v="Yes"/>
    <n v="13"/>
    <s v="Approve Remuneration Policy"/>
    <s v="Incentives and Remuneration"/>
    <s v="For"/>
    <x v="1"/>
    <m/>
    <s v="No"/>
  </r>
  <r>
    <x v="85"/>
    <s v="United Kingdom"/>
    <s v="GB00BH4HKS39"/>
    <s v="Annual"/>
    <d v="2023-07-25T00:00:00"/>
    <s v="Management"/>
    <s v="G"/>
    <s v="Yes"/>
    <n v="14"/>
    <s v="Approve Remuneration Report"/>
    <s v="Reports"/>
    <s v="For"/>
    <x v="1"/>
    <m/>
    <s v="No"/>
  </r>
  <r>
    <x v="85"/>
    <s v="United Kingdom"/>
    <s v="GB00BH4HKS39"/>
    <s v="Annual"/>
    <d v="2023-07-25T00:00:00"/>
    <s v="Management"/>
    <s v="G"/>
    <s v="Yes"/>
    <n v="15"/>
    <s v="Reappoint Ernst &amp; Young LLP as Auditors"/>
    <s v="Auditors"/>
    <s v="For"/>
    <x v="1"/>
    <m/>
    <s v="No"/>
  </r>
  <r>
    <x v="85"/>
    <s v="United Kingdom"/>
    <s v="GB00BH4HKS39"/>
    <s v="Annual"/>
    <d v="2023-07-25T00:00:00"/>
    <s v="Management"/>
    <s v="G"/>
    <s v="Yes"/>
    <n v="16"/>
    <s v="Authorise the Audit and Risk Committee to Fix Remuneration of Auditors"/>
    <s v="Auditors"/>
    <s v="For"/>
    <x v="1"/>
    <m/>
    <s v="No"/>
  </r>
  <r>
    <x v="85"/>
    <s v="United Kingdom"/>
    <s v="GB00BH4HKS39"/>
    <s v="Annual"/>
    <d v="2023-07-25T00:00:00"/>
    <s v="Management"/>
    <s v="G"/>
    <s v="Yes"/>
    <n v="17"/>
    <s v="Authorise Issue of Equity"/>
    <s v="Other"/>
    <s v="For"/>
    <x v="0"/>
    <s v="Share issuances with pre-emption rights exceeding 20% of issued share capital are deemed overly dilutive."/>
    <s v="Yes"/>
  </r>
  <r>
    <x v="85"/>
    <s v="United Kingdom"/>
    <s v="GB00BH4HKS39"/>
    <s v="Annual"/>
    <d v="2023-07-25T00:00:00"/>
    <s v="Management"/>
    <s v="G"/>
    <s v="Yes"/>
    <n v="18"/>
    <s v="Authorise Issue of Equity without Pre-emptive Rights"/>
    <s v="Other"/>
    <s v="For"/>
    <x v="1"/>
    <m/>
    <s v="No"/>
  </r>
  <r>
    <x v="85"/>
    <s v="United Kingdom"/>
    <s v="GB00BH4HKS39"/>
    <s v="Annual"/>
    <d v="2023-07-25T00:00:00"/>
    <s v="Management"/>
    <s v="G"/>
    <s v="Yes"/>
    <n v="19"/>
    <s v="Authorise Issue of Equity without Pre-emptive Rights in Connection with an Acquisition or Other Capital Investment"/>
    <s v="Other"/>
    <s v="For"/>
    <x v="1"/>
    <m/>
    <s v="No"/>
  </r>
  <r>
    <x v="85"/>
    <s v="United Kingdom"/>
    <s v="GB00BH4HKS39"/>
    <s v="Annual"/>
    <d v="2023-07-25T00:00:00"/>
    <s v="Management"/>
    <s v="G"/>
    <s v="Yes"/>
    <n v="20"/>
    <s v="Authorise Market Purchase of Ordinary Shares"/>
    <s v="Other"/>
    <s v="For"/>
    <x v="1"/>
    <m/>
    <s v="No"/>
  </r>
  <r>
    <x v="85"/>
    <s v="United Kingdom"/>
    <s v="GB00BH4HKS39"/>
    <s v="Annual"/>
    <d v="2023-07-25T00:00:00"/>
    <s v="Management"/>
    <s v="S"/>
    <s v="Yes"/>
    <n v="21"/>
    <s v="Authorise UK Political Donations and Expenditure"/>
    <s v="Other"/>
    <s v="For"/>
    <x v="1"/>
    <m/>
    <s v="No"/>
  </r>
  <r>
    <x v="85"/>
    <s v="United Kingdom"/>
    <s v="GB00BH4HKS39"/>
    <s v="Annual"/>
    <d v="2023-07-25T00:00:00"/>
    <s v="Management"/>
    <s v="G"/>
    <s v="Yes"/>
    <n v="22"/>
    <s v="Authorise the Company to Call General Meeting with Two Weeks' Notice"/>
    <s v="Other"/>
    <s v="For"/>
    <x v="1"/>
    <m/>
    <s v="No"/>
  </r>
  <r>
    <x v="85"/>
    <s v="United Kingdom"/>
    <s v="GB00BH4HKS39"/>
    <s v="Annual"/>
    <d v="2023-07-25T00:00:00"/>
    <s v="Management"/>
    <s v="G"/>
    <s v="Yes"/>
    <n v="23"/>
    <s v="Approve Global Incentive Plan"/>
    <s v="Other"/>
    <s v="For"/>
    <x v="1"/>
    <m/>
    <s v="No"/>
  </r>
  <r>
    <x v="86"/>
    <s v="India"/>
    <s v="INE296A01024"/>
    <s v="Annual"/>
    <d v="2023-07-26T00:00:00"/>
    <s v="Management"/>
    <s v="G"/>
    <s v="Yes"/>
    <n v="1"/>
    <s v="Accept Financial Statements and Statutory Reports"/>
    <s v="Reports"/>
    <s v="For"/>
    <x v="1"/>
    <m/>
    <s v="No"/>
  </r>
  <r>
    <x v="86"/>
    <s v="India"/>
    <s v="INE296A01024"/>
    <s v="Annual"/>
    <d v="2023-07-26T00:00:00"/>
    <s v="Management"/>
    <s v="G"/>
    <s v="Yes"/>
    <n v="2"/>
    <s v="Approve Dividend"/>
    <s v="Other"/>
    <s v="For"/>
    <x v="1"/>
    <m/>
    <s v="No"/>
  </r>
  <r>
    <x v="86"/>
    <s v="India"/>
    <s v="INE296A01024"/>
    <s v="Annual"/>
    <d v="2023-07-26T00:00:00"/>
    <s v="Management"/>
    <s v="G"/>
    <s v="Yes"/>
    <n v="3"/>
    <s v="Reelect Rajiv Bajaj as Director"/>
    <s v="Election of Directors"/>
    <s v="For"/>
    <x v="1"/>
    <m/>
    <s v="No"/>
  </r>
  <r>
    <x v="86"/>
    <s v="India"/>
    <s v="INE296A01024"/>
    <s v="Annual"/>
    <d v="2023-07-26T00:00:00"/>
    <s v="Management"/>
    <s v="G"/>
    <s v="Yes"/>
    <n v="4"/>
    <s v="Approve Issuance of Non-Convertible Debentures Through Private Placement Basis"/>
    <s v="Other"/>
    <s v="For"/>
    <x v="1"/>
    <m/>
    <s v="No"/>
  </r>
  <r>
    <x v="86"/>
    <s v="India"/>
    <s v="INE296A01024"/>
    <s v="Annual"/>
    <d v="2023-07-26T00:00:00"/>
    <s v="Management"/>
    <s v="G"/>
    <s v="Yes"/>
    <n v="5"/>
    <s v="Amend Articles of Association - Board Related"/>
    <s v="Other"/>
    <s v="For"/>
    <x v="1"/>
    <m/>
    <s v="No"/>
  </r>
  <r>
    <x v="87"/>
    <s v="Israel"/>
    <s v="IL0010819428"/>
    <s v="Annual"/>
    <d v="2023-07-26T00:00:00"/>
    <s v="Management"/>
    <s v="G"/>
    <s v="No"/>
    <n v="1"/>
    <s v="Discuss Financial Statements and the Report of the Board"/>
    <s v="Reports"/>
    <s v="Non voting"/>
    <x v="2"/>
    <m/>
    <s v="No"/>
  </r>
  <r>
    <x v="87"/>
    <s v="Israel"/>
    <s v="IL0010819428"/>
    <s v="Annual"/>
    <d v="2023-07-26T00:00:00"/>
    <s v="Management"/>
    <s v="G"/>
    <s v="Yes"/>
    <n v="2"/>
    <s v="Reelect Doron Arbely as Director"/>
    <s v="Election of Directors"/>
    <s v="For"/>
    <x v="1"/>
    <m/>
    <s v="No"/>
  </r>
  <r>
    <x v="87"/>
    <s v="Israel"/>
    <s v="IL0010819428"/>
    <s v="Annual"/>
    <d v="2023-07-26T00:00:00"/>
    <s v="Management"/>
    <s v="G"/>
    <s v="Yes"/>
    <n v="3"/>
    <s v="Reelect Tamir Cohen as Director"/>
    <s v="Election of Directors"/>
    <s v="For"/>
    <x v="1"/>
    <m/>
    <s v="No"/>
  </r>
  <r>
    <x v="87"/>
    <s v="Israel"/>
    <s v="IL0010819428"/>
    <s v="Annual"/>
    <d v="2023-07-26T00:00:00"/>
    <s v="Management"/>
    <s v="G"/>
    <s v="Yes"/>
    <n v="4"/>
    <s v="Reelect Roy David as Director"/>
    <s v="Election of Directors"/>
    <s v="For"/>
    <x v="1"/>
    <m/>
    <s v="No"/>
  </r>
  <r>
    <x v="87"/>
    <s v="Israel"/>
    <s v="IL0010819428"/>
    <s v="Annual"/>
    <d v="2023-07-26T00:00:00"/>
    <s v="Management"/>
    <s v="G"/>
    <s v="Yes"/>
    <n v="5"/>
    <s v="Reelect Avinadav Grinshpon as Director"/>
    <s v="Election of Directors"/>
    <s v="For"/>
    <x v="1"/>
    <m/>
    <s v="No"/>
  </r>
  <r>
    <x v="87"/>
    <s v="Israel"/>
    <s v="IL0010819428"/>
    <s v="Annual"/>
    <d v="2023-07-26T00:00:00"/>
    <s v="Management"/>
    <s v="G"/>
    <s v="Yes"/>
    <n v="6"/>
    <s v="Reappoint KPMG Somekh Chaikin as Auditors, Authorize Board to Fix Their Remuneration and Report Fees Paid to Auditor for 2019"/>
    <s v="Reports"/>
    <s v="For"/>
    <x v="1"/>
    <m/>
    <s v="No"/>
  </r>
  <r>
    <x v="87"/>
    <s v="Israel"/>
    <s v="IL0010819428"/>
    <s v="Annual"/>
    <d v="2023-07-26T00:00:00"/>
    <s v="Management"/>
    <s v="G"/>
    <s v="Yes"/>
    <s v="B1"/>
    <s v="If you are an Interest Holder as defined in Section 1 of the Securities Law, 1968, vote FOR.  Otherwise, vote against."/>
    <s v="Other"/>
    <s v="None"/>
    <x v="0"/>
    <m/>
    <s v="No"/>
  </r>
  <r>
    <x v="87"/>
    <s v="Israel"/>
    <s v="IL0010819428"/>
    <s v="Annual"/>
    <d v="2023-07-26T00:00:00"/>
    <s v="Management"/>
    <s v="G"/>
    <s v="Yes"/>
    <s v="B2"/>
    <s v="If you are a Senior Officer as defined in Section 37(D) of the Securities Law, 1968, vote FOR. Otherwise, vote against."/>
    <s v="Other"/>
    <s v="None"/>
    <x v="0"/>
    <m/>
    <s v="No"/>
  </r>
  <r>
    <x v="87"/>
    <s v="Israel"/>
    <s v="IL0010819428"/>
    <s v="Annual"/>
    <d v="2023-07-26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88"/>
    <s v="Greece"/>
    <s v="GRS015003007"/>
    <s v="Annual"/>
    <d v="2023-07-27T00:00:00"/>
    <s v="Management"/>
    <s v="G"/>
    <s v="Yes"/>
    <n v="1"/>
    <s v="Approve Financial Statements and Income Allocation"/>
    <s v="Other"/>
    <s v="For"/>
    <x v="1"/>
    <m/>
    <s v="No"/>
  </r>
  <r>
    <x v="88"/>
    <s v="Greece"/>
    <s v="GRS015003007"/>
    <s v="Annual"/>
    <d v="2023-07-27T00:00:00"/>
    <s v="Management"/>
    <s v="G"/>
    <s v="Yes"/>
    <n v="2"/>
    <s v="Approve Offsetting of Accumulated Losses Using Reserves and Share Premium; Approve Distribution of Intragroup Dividend Reserve"/>
    <s v="Other"/>
    <s v="For"/>
    <x v="1"/>
    <m/>
    <s v="No"/>
  </r>
  <r>
    <x v="88"/>
    <s v="Greece"/>
    <s v="GRS015003007"/>
    <s v="Annual"/>
    <d v="2023-07-27T00:00:00"/>
    <s v="Management"/>
    <s v="G"/>
    <s v="Yes"/>
    <n v="3"/>
    <s v="Approve Management of Company and Grant Discharge to Auditors"/>
    <s v="Auditors"/>
    <s v="For"/>
    <x v="1"/>
    <m/>
    <s v="No"/>
  </r>
  <r>
    <x v="88"/>
    <s v="Greece"/>
    <s v="GRS015003007"/>
    <s v="Annual"/>
    <d v="2023-07-27T00:00:00"/>
    <s v="Management"/>
    <s v="G"/>
    <s v="Yes"/>
    <n v="4"/>
    <s v="Approve Auditors and Fix Their Remuneration"/>
    <s v="Auditors"/>
    <s v="For"/>
    <x v="1"/>
    <m/>
    <s v="No"/>
  </r>
  <r>
    <x v="88"/>
    <s v="Greece"/>
    <s v="GRS015003007"/>
    <s v="Annual"/>
    <d v="2023-07-27T00:00:00"/>
    <s v="Management"/>
    <s v="G"/>
    <s v="Yes"/>
    <n v="5"/>
    <s v="Approve Remuneration of Directors for 2022"/>
    <s v="Election of Directors"/>
    <s v="For"/>
    <x v="1"/>
    <m/>
    <s v="No"/>
  </r>
  <r>
    <x v="88"/>
    <s v="Greece"/>
    <s v="GRS015003007"/>
    <s v="Annual"/>
    <d v="2023-07-27T00:00:00"/>
    <s v="Management"/>
    <s v="G"/>
    <s v="Yes"/>
    <n v="6"/>
    <s v="Approve Advance Payment of Director Remuneration for 2023"/>
    <s v="Election of Directors"/>
    <s v="For"/>
    <x v="1"/>
    <m/>
    <s v="No"/>
  </r>
  <r>
    <x v="88"/>
    <s v="Greece"/>
    <s v="GRS015003007"/>
    <s v="Annual"/>
    <d v="2023-07-27T00:00:00"/>
    <s v="Management"/>
    <s v="G"/>
    <s v="Yes"/>
    <n v="7"/>
    <s v="Advisory Vote on Remuneration Report"/>
    <s v="Reports"/>
    <s v="For"/>
    <x v="1"/>
    <m/>
    <s v="No"/>
  </r>
  <r>
    <x v="88"/>
    <s v="Greece"/>
    <s v="GRS015003007"/>
    <s v="Annual"/>
    <d v="2023-07-27T00:00:00"/>
    <s v="Management"/>
    <s v="G"/>
    <s v="Yes"/>
    <n v="8"/>
    <s v="Approve Remuneration Policy"/>
    <s v="Incentives and Remuneration"/>
    <s v="For"/>
    <x v="1"/>
    <m/>
    <s v="No"/>
  </r>
  <r>
    <x v="88"/>
    <s v="Greece"/>
    <s v="GRS015003007"/>
    <s v="Annual"/>
    <d v="2023-07-27T00:00:00"/>
    <s v="Management"/>
    <s v="G"/>
    <s v="No"/>
    <n v="9"/>
    <s v="Receive Audit Committee's Activity Report"/>
    <s v="Reports"/>
    <s v="Non voting"/>
    <x v="2"/>
    <m/>
    <s v="No"/>
  </r>
  <r>
    <x v="88"/>
    <s v="Greece"/>
    <s v="GRS015003007"/>
    <s v="Annual"/>
    <d v="2023-07-27T00:00:00"/>
    <s v="Management"/>
    <s v="G"/>
    <s v="No"/>
    <n v="10"/>
    <s v="Receive Report of Independent Non-Executive Directors"/>
    <s v="Election of Directors"/>
    <s v="Non voting"/>
    <x v="2"/>
    <m/>
    <s v="No"/>
  </r>
  <r>
    <x v="88"/>
    <s v="Greece"/>
    <s v="GRS015003007"/>
    <s v="Annual"/>
    <d v="2023-07-27T00:00:00"/>
    <s v="Management"/>
    <s v="G"/>
    <s v="Yes"/>
    <n v="11"/>
    <s v="Amend Suitability Policy for Directors"/>
    <s v="Election of Directors"/>
    <s v="For"/>
    <x v="1"/>
    <m/>
    <s v="No"/>
  </r>
  <r>
    <x v="88"/>
    <s v="Greece"/>
    <s v="GRS015003007"/>
    <s v="Annual"/>
    <d v="2023-07-27T00:00:00"/>
    <s v="Management"/>
    <s v="G"/>
    <s v="Yes"/>
    <n v="13"/>
    <s v="Approve Type, Composition, and Term of the Audit Committee"/>
    <s v="Auditors"/>
    <s v="For"/>
    <x v="1"/>
    <m/>
    <s v="No"/>
  </r>
  <r>
    <x v="88"/>
    <s v="Greece"/>
    <s v="GRS015003007"/>
    <s v="Annual"/>
    <d v="2023-07-27T00:00:00"/>
    <s v="Management"/>
    <s v="G"/>
    <s v="No"/>
    <n v="14"/>
    <s v="Receive Information on Cases of Conflict of Interest"/>
    <s v="Other"/>
    <s v="Non voting"/>
    <x v="2"/>
    <m/>
    <s v="No"/>
  </r>
  <r>
    <x v="88"/>
    <s v="Greece"/>
    <s v="GRS015003007"/>
    <s v="Annual"/>
    <d v="2023-07-27T00:00:00"/>
    <s v="Management"/>
    <s v="G"/>
    <s v="Yes"/>
    <n v="15"/>
    <s v="Authorize Share Repurchase Program"/>
    <s v="Other"/>
    <s v="For"/>
    <x v="1"/>
    <m/>
    <s v="No"/>
  </r>
  <r>
    <x v="88"/>
    <s v="Greece"/>
    <s v="GRS015003007"/>
    <s v="Annual"/>
    <d v="2023-07-27T00:00:00"/>
    <s v="Management"/>
    <s v="G"/>
    <s v="Yes"/>
    <n v="16"/>
    <s v="Approve Share Distribution Plan"/>
    <s v="Other"/>
    <s v="For"/>
    <x v="0"/>
    <s v="LTIP lacks disclosure."/>
    <s v="Yes"/>
  </r>
  <r>
    <x v="88"/>
    <s v="Greece"/>
    <s v="GRS015003007"/>
    <s v="Annual"/>
    <d v="2023-07-27T00:00:00"/>
    <s v="Management"/>
    <s v="G"/>
    <s v="Yes"/>
    <n v="17"/>
    <s v="Authorize Board to Participate in Companies with Similar Business Interests"/>
    <s v="Other"/>
    <s v="For"/>
    <x v="1"/>
    <m/>
    <s v="No"/>
  </r>
  <r>
    <x v="88"/>
    <s v="Greece"/>
    <s v="GRS015003007"/>
    <s v="Annual"/>
    <d v="2023-07-27T00:00:00"/>
    <s v="Management"/>
    <s v="G"/>
    <s v="No"/>
    <s v="12a"/>
    <s v="Announce Appointment of Directors"/>
    <s v="Election of Directors"/>
    <s v="Non voting"/>
    <x v="2"/>
    <m/>
    <s v="No"/>
  </r>
  <r>
    <x v="88"/>
    <s v="Greece"/>
    <s v="GRS015003007"/>
    <s v="Annual"/>
    <d v="2023-07-27T00:00:00"/>
    <s v="Management"/>
    <s v="G"/>
    <s v="Yes"/>
    <s v="12b1"/>
    <s v="Elect Diony C. Lebot as Independent Non-Executive Director"/>
    <s v="Election of Directors"/>
    <s v="For"/>
    <x v="1"/>
    <m/>
    <s v="No"/>
  </r>
  <r>
    <x v="88"/>
    <s v="Greece"/>
    <s v="GRS015003007"/>
    <s v="Annual"/>
    <d v="2023-07-27T00:00:00"/>
    <s v="Management"/>
    <s v="G"/>
    <s v="Yes"/>
    <s v="12b2"/>
    <s v="Elect Panagiotis I.-K. Papazoglou as Independent Non-Executive Director"/>
    <s v="Election of Directors"/>
    <s v="For"/>
    <x v="1"/>
    <m/>
    <s v="No"/>
  </r>
  <r>
    <x v="89"/>
    <s v="India"/>
    <s v="INE918I01026"/>
    <s v="Annual"/>
    <d v="2023-07-27T00:00:00"/>
    <s v="Management"/>
    <s v="G"/>
    <s v="Yes"/>
    <n v="1"/>
    <s v="Accept Financial Statements and Statutory Reports"/>
    <s v="Reports"/>
    <s v="For"/>
    <x v="1"/>
    <m/>
    <s v="No"/>
  </r>
  <r>
    <x v="89"/>
    <s v="India"/>
    <s v="INE918I01026"/>
    <s v="Annual"/>
    <d v="2023-07-27T00:00:00"/>
    <s v="Management"/>
    <s v="G"/>
    <s v="Yes"/>
    <n v="2"/>
    <s v="Approve Dividend"/>
    <s v="Other"/>
    <s v="For"/>
    <x v="1"/>
    <m/>
    <s v="No"/>
  </r>
  <r>
    <x v="89"/>
    <s v="India"/>
    <s v="INE918I01026"/>
    <s v="Annual"/>
    <d v="2023-07-27T00:00:00"/>
    <s v="Management"/>
    <s v="G"/>
    <s v="Yes"/>
    <n v="3"/>
    <s v="Reelect Rajivnayan Rahulkumar Bajaj as Director"/>
    <s v="Election of Directors"/>
    <s v="For"/>
    <x v="1"/>
    <m/>
    <s v="No"/>
  </r>
  <r>
    <x v="89"/>
    <s v="India"/>
    <s v="INE918I01026"/>
    <s v="Annual"/>
    <d v="2023-07-27T00:00:00"/>
    <s v="Management"/>
    <s v="G"/>
    <s v="Yes"/>
    <n v="4"/>
    <s v="Approve Remuneration of Cost Auditors"/>
    <s v="Auditors"/>
    <s v="For"/>
    <x v="1"/>
    <m/>
    <s v="No"/>
  </r>
  <r>
    <x v="90"/>
    <s v="India"/>
    <s v="INE259A01022"/>
    <s v="Annual"/>
    <d v="2023-07-27T00:00:00"/>
    <s v="Management"/>
    <s v="G"/>
    <s v="Yes"/>
    <n v="1"/>
    <s v="Accept Financial Statements and Statutory Reports"/>
    <s v="Reports"/>
    <s v="For"/>
    <x v="1"/>
    <m/>
    <s v="No"/>
  </r>
  <r>
    <x v="90"/>
    <s v="India"/>
    <s v="INE259A01022"/>
    <s v="Annual"/>
    <d v="2023-07-27T00:00:00"/>
    <s v="Management"/>
    <s v="G"/>
    <s v="Yes"/>
    <n v="2"/>
    <s v="Reelect Jacob Sebastian Madukkakuzy as Director"/>
    <s v="Election of Directors"/>
    <s v="For"/>
    <x v="1"/>
    <m/>
    <s v="No"/>
  </r>
  <r>
    <x v="90"/>
    <s v="India"/>
    <s v="INE259A01022"/>
    <s v="Annual"/>
    <d v="2023-07-27T00:00:00"/>
    <s v="Management"/>
    <s v="G"/>
    <s v="Yes"/>
    <n v="3"/>
    <s v="Reelect Sukanya Kripalu as Director"/>
    <s v="Election of Directors"/>
    <s v="For"/>
    <x v="1"/>
    <m/>
    <s v="No"/>
  </r>
  <r>
    <x v="91"/>
    <s v="India"/>
    <s v="INE089A01023"/>
    <s v="Annual"/>
    <d v="2023-07-27T00:00:00"/>
    <s v="Management"/>
    <s v="G"/>
    <s v="Yes"/>
    <n v="1"/>
    <s v="Accept Financial Statements and Statutory Reports"/>
    <s v="Reports"/>
    <s v="For"/>
    <x v="1"/>
    <m/>
    <s v="No"/>
  </r>
  <r>
    <x v="91"/>
    <s v="India"/>
    <s v="INE089A01023"/>
    <s v="Annual"/>
    <d v="2023-07-27T00:00:00"/>
    <s v="Management"/>
    <s v="G"/>
    <s v="Yes"/>
    <n v="2"/>
    <s v="Approve Dividend"/>
    <s v="Other"/>
    <s v="For"/>
    <x v="1"/>
    <m/>
    <s v="No"/>
  </r>
  <r>
    <x v="91"/>
    <s v="India"/>
    <s v="INE089A01023"/>
    <s v="Annual"/>
    <d v="2023-07-27T00:00:00"/>
    <s v="Management"/>
    <s v="G"/>
    <s v="Yes"/>
    <n v="3"/>
    <s v="Reelect G V Prasad as Director"/>
    <s v="Election of Directors"/>
    <s v="For"/>
    <x v="1"/>
    <m/>
    <s v="No"/>
  </r>
  <r>
    <x v="91"/>
    <s v="India"/>
    <s v="INE089A01023"/>
    <s v="Annual"/>
    <d v="2023-07-27T00:00:00"/>
    <s v="Management"/>
    <s v="G"/>
    <s v="Yes"/>
    <n v="4"/>
    <s v="Elect Claudio Albrecht as Director"/>
    <s v="Election of Directors"/>
    <s v="For"/>
    <x v="1"/>
    <m/>
    <s v="No"/>
  </r>
  <r>
    <x v="91"/>
    <s v="India"/>
    <s v="INE089A01023"/>
    <s v="Annual"/>
    <d v="2023-07-27T00:00:00"/>
    <s v="Management"/>
    <s v="G"/>
    <s v="Yes"/>
    <n v="5"/>
    <s v="Reelect Leo Puri as Director"/>
    <s v="Election of Directors"/>
    <s v="For"/>
    <x v="1"/>
    <m/>
    <s v="No"/>
  </r>
  <r>
    <x v="91"/>
    <s v="India"/>
    <s v="INE089A01023"/>
    <s v="Annual"/>
    <d v="2023-07-27T00:00:00"/>
    <s v="Management"/>
    <s v="G"/>
    <s v="Yes"/>
    <n v="6"/>
    <s v="Reelect Shikha Sharma as Director"/>
    <s v="Election of Directors"/>
    <s v="For"/>
    <x v="1"/>
    <m/>
    <s v="No"/>
  </r>
  <r>
    <x v="91"/>
    <s v="India"/>
    <s v="INE089A01023"/>
    <s v="Annual"/>
    <d v="2023-07-27T00:00:00"/>
    <s v="Management"/>
    <s v="G"/>
    <s v="Yes"/>
    <n v="7"/>
    <s v="Approve Remuneration of Cost Auditors"/>
    <s v="Auditors"/>
    <s v="For"/>
    <x v="1"/>
    <m/>
    <s v="No"/>
  </r>
  <r>
    <x v="92"/>
    <s v="Ireland"/>
    <s v="IE00BQPVQZ61"/>
    <s v="Annual"/>
    <d v="2023-07-27T00:00:00"/>
    <s v="Management"/>
    <s v="G"/>
    <s v="Yes"/>
    <n v="2"/>
    <s v="Ratify PricewaterhouseCoopers LLP as Auditors and Authorise Their Remuneration"/>
    <s v="Auditors"/>
    <s v="For"/>
    <x v="1"/>
    <m/>
    <s v="No"/>
  </r>
  <r>
    <x v="92"/>
    <s v="Ireland"/>
    <s v="IE00BQPVQZ61"/>
    <s v="Annual"/>
    <d v="2023-07-27T00:00:00"/>
    <s v="Management"/>
    <s v="G"/>
    <s v="Yes"/>
    <n v="3"/>
    <s v="Advisory Vote to Ratify Named Executive Officers' Compensation"/>
    <s v="Other"/>
    <s v="For"/>
    <x v="0"/>
    <s v="Vesting of performance awards is less than three years. Excessive severance package."/>
    <s v="Yes"/>
  </r>
  <r>
    <x v="92"/>
    <s v="Ireland"/>
    <s v="IE00BQPVQZ61"/>
    <s v="Annual"/>
    <d v="2023-07-27T00:00:00"/>
    <s v="Management"/>
    <s v="G"/>
    <s v="Yes"/>
    <s v="1a"/>
    <s v="Elect Director Gino Santini"/>
    <s v="Election of Directors"/>
    <s v="For"/>
    <x v="1"/>
    <m/>
    <s v="No"/>
  </r>
  <r>
    <x v="92"/>
    <s v="Ireland"/>
    <s v="IE00BQPVQZ61"/>
    <s v="Annual"/>
    <d v="2023-07-27T00:00:00"/>
    <s v="Management"/>
    <s v="G"/>
    <s v="Yes"/>
    <s v="1b"/>
    <s v="Elect Director James Shannon"/>
    <s v="Election of Directors"/>
    <s v="For"/>
    <x v="1"/>
    <m/>
    <s v="No"/>
  </r>
  <r>
    <x v="92"/>
    <s v="Ireland"/>
    <s v="IE00BQPVQZ61"/>
    <s v="Annual"/>
    <d v="2023-07-27T00:00:00"/>
    <s v="Management"/>
    <s v="G"/>
    <s v="Yes"/>
    <s v="1c"/>
    <s v="Elect Director Timothy P. Walbert"/>
    <s v="Election of Directors"/>
    <s v="For"/>
    <x v="1"/>
    <m/>
    <s v="No"/>
  </r>
  <r>
    <x v="93"/>
    <s v="USA"/>
    <s v="US50155Q1004"/>
    <s v="Annual"/>
    <d v="2023-07-27T00:00:00"/>
    <s v="Management"/>
    <s v="G"/>
    <s v="Yes"/>
    <n v="2"/>
    <s v="Advisory Vote to Ratify Named Executive Officers' Compensation"/>
    <s v="Other"/>
    <s v="For"/>
    <x v="1"/>
    <m/>
    <s v="No"/>
  </r>
  <r>
    <x v="93"/>
    <s v="USA"/>
    <s v="US50155Q1004"/>
    <s v="Annual"/>
    <d v="2023-07-27T00:00:00"/>
    <s v="Management"/>
    <s v="G"/>
    <s v="Yes"/>
    <n v="3"/>
    <s v="Amend Omnibus Stock Plan"/>
    <s v="Other"/>
    <s v="For"/>
    <x v="1"/>
    <m/>
    <s v="No"/>
  </r>
  <r>
    <x v="93"/>
    <s v="USA"/>
    <s v="US50155Q1004"/>
    <s v="Annual"/>
    <d v="2023-07-27T00:00:00"/>
    <s v="Management"/>
    <s v="G"/>
    <s v="Yes"/>
    <n v="4"/>
    <s v="Ratify PricewaterhouseCoopers LLP as Auditors"/>
    <s v="Auditors"/>
    <s v="For"/>
    <x v="1"/>
    <m/>
    <s v="No"/>
  </r>
  <r>
    <x v="93"/>
    <s v="USA"/>
    <s v="US50155Q1004"/>
    <s v="Annual"/>
    <d v="2023-07-27T00:00:00"/>
    <s v="Management"/>
    <s v="G"/>
    <s v="Yes"/>
    <s v="1a"/>
    <s v="Elect Director John D. Harris, II"/>
    <s v="Election of Directors"/>
    <s v="For"/>
    <x v="1"/>
    <m/>
    <s v="No"/>
  </r>
  <r>
    <x v="93"/>
    <s v="USA"/>
    <s v="US50155Q1004"/>
    <s v="Annual"/>
    <d v="2023-07-27T00:00:00"/>
    <s v="Management"/>
    <s v="G"/>
    <s v="Yes"/>
    <s v="1b"/>
    <s v="Elect Director Jana Schreuder"/>
    <s v="Election of Directors"/>
    <s v="For"/>
    <x v="1"/>
    <m/>
    <s v="No"/>
  </r>
  <r>
    <x v="93"/>
    <s v="USA"/>
    <s v="US50155Q1004"/>
    <s v="Annual"/>
    <d v="2023-07-27T00:00:00"/>
    <s v="Management"/>
    <s v="G"/>
    <s v="Yes"/>
    <s v="1c"/>
    <s v="Elect Director Howard I. Ungerleider"/>
    <s v="Election of Directors"/>
    <s v="For"/>
    <x v="1"/>
    <m/>
    <s v="No"/>
  </r>
  <r>
    <x v="94"/>
    <s v="Australia"/>
    <s v="AU000000MQG1"/>
    <s v="Annual"/>
    <d v="2023-07-27T00:00:00"/>
    <s v="Management"/>
    <s v="G"/>
    <s v="Yes"/>
    <n v="3"/>
    <s v="Adopt Remuneration Report"/>
    <s v="Reports"/>
    <s v="For"/>
    <x v="0"/>
    <s v="Executive pay is not aligned with performance. Excessive pay quantum. Poor pay disclosure. Short term awards are greater than long term incentives."/>
    <s v="Yes"/>
  </r>
  <r>
    <x v="94"/>
    <s v="Australia"/>
    <s v="AU000000MQG1"/>
    <s v="Annual"/>
    <d v="2023-07-27T00:00:00"/>
    <s v="Management"/>
    <s v="G"/>
    <s v="Yes"/>
    <n v="4"/>
    <s v="Approve Termination Benefits"/>
    <s v="Other"/>
    <s v="For"/>
    <x v="1"/>
    <m/>
    <s v="No"/>
  </r>
  <r>
    <x v="94"/>
    <s v="Australia"/>
    <s v="AU000000MQG1"/>
    <s v="Annual"/>
    <d v="2023-07-27T00:00:00"/>
    <s v="Management"/>
    <s v="G"/>
    <s v="Yes"/>
    <n v="5"/>
    <s v="Approve Participation of Shemara Wikramanayake in the Macquarie Group Employee Retained Equity Plan"/>
    <s v="Other"/>
    <s v="For"/>
    <x v="1"/>
    <m/>
    <s v="No"/>
  </r>
  <r>
    <x v="94"/>
    <s v="Australia"/>
    <s v="AU000000MQG1"/>
    <s v="Annual"/>
    <d v="2023-07-27T00:00:00"/>
    <s v="Management"/>
    <s v="G"/>
    <s v="Yes"/>
    <s v="2a"/>
    <s v="Elect Nicola M Wakefield Evans as Director"/>
    <s v="Election of Directors"/>
    <s v="For"/>
    <x v="1"/>
    <m/>
    <s v="No"/>
  </r>
  <r>
    <x v="94"/>
    <s v="Australia"/>
    <s v="AU000000MQG1"/>
    <s v="Annual"/>
    <d v="2023-07-27T00:00:00"/>
    <s v="Management"/>
    <s v="G"/>
    <s v="Yes"/>
    <s v="2b"/>
    <s v="Elect Susan Lloyd-Hurwitz as Director"/>
    <s v="Election of Directors"/>
    <s v="For"/>
    <x v="1"/>
    <m/>
    <s v="No"/>
  </r>
  <r>
    <x v="95"/>
    <s v="India"/>
    <s v="INE881D01027"/>
    <s v="Annual"/>
    <d v="2023-07-27T00:00:00"/>
    <s v="Management"/>
    <s v="G"/>
    <s v="Yes"/>
    <n v="1"/>
    <s v="Accept Financial Statements and Statutory Reports"/>
    <s v="Reports"/>
    <s v="For"/>
    <x v="1"/>
    <m/>
    <s v="No"/>
  </r>
  <r>
    <x v="95"/>
    <s v="India"/>
    <s v="INE881D01027"/>
    <s v="Annual"/>
    <d v="2023-07-27T00:00:00"/>
    <s v="Management"/>
    <s v="G"/>
    <s v="Yes"/>
    <n v="2"/>
    <s v="Reelect Harinderjit Singh as Director"/>
    <s v="Election of Directors"/>
    <s v="For"/>
    <x v="0"/>
    <s v="Board not sufficiently independent. Non-independent and the Remuneration Committee lacks sufficient independence. Non-independent and the Nomination Committee lacks sufficient independence. Non-independent candidate and historic concerns over Board independence."/>
    <s v="Yes"/>
  </r>
  <r>
    <x v="95"/>
    <s v="India"/>
    <s v="INE881D01027"/>
    <s v="Annual"/>
    <d v="2023-07-27T00:00:00"/>
    <s v="Management"/>
    <s v="G"/>
    <s v="Yes"/>
    <n v="3"/>
    <s v="Reelect Chaitanya Kamat as Director"/>
    <s v="Election of Directors"/>
    <s v="For"/>
    <x v="1"/>
    <m/>
    <s v="No"/>
  </r>
  <r>
    <x v="95"/>
    <s v="India"/>
    <s v="INE881D01027"/>
    <s v="Annual"/>
    <d v="2023-07-27T00:00:00"/>
    <s v="Management"/>
    <s v="G"/>
    <s v="Yes"/>
    <n v="4"/>
    <s v="Confirm Interim Dividend as Final Dividend"/>
    <s v="Other"/>
    <s v="For"/>
    <x v="1"/>
    <m/>
    <s v="No"/>
  </r>
  <r>
    <x v="95"/>
    <s v="India"/>
    <s v="INE881D01027"/>
    <s v="Annual"/>
    <d v="2023-07-27T00:00:00"/>
    <s v="Management"/>
    <s v="G"/>
    <s v="Yes"/>
    <n v="5"/>
    <s v="Reelect Jane Murphy as Director"/>
    <s v="Election of Directors"/>
    <s v="For"/>
    <x v="1"/>
    <m/>
    <s v="No"/>
  </r>
  <r>
    <x v="96"/>
    <s v="Singapore"/>
    <s v="SG1V61937297"/>
    <s v="Annual"/>
    <d v="2023-07-27T00:00:00"/>
    <s v="Management"/>
    <s v="G"/>
    <s v="Yes"/>
    <n v="1"/>
    <s v="Adopt Financial Statements and Directors' and Auditors' Reports"/>
    <s v="Election of Directors"/>
    <s v="For"/>
    <x v="1"/>
    <m/>
    <s v="No"/>
  </r>
  <r>
    <x v="96"/>
    <s v="Singapore"/>
    <s v="SG1V61937297"/>
    <s v="Annual"/>
    <d v="2023-07-27T00:00:00"/>
    <s v="Management"/>
    <s v="G"/>
    <s v="Yes"/>
    <n v="2"/>
    <s v="Approve Final Dividend"/>
    <s v="Other"/>
    <s v="For"/>
    <x v="1"/>
    <m/>
    <s v="No"/>
  </r>
  <r>
    <x v="96"/>
    <s v="Singapore"/>
    <s v="SG1V61937297"/>
    <s v="Annual"/>
    <d v="2023-07-27T00:00:00"/>
    <s v="Management"/>
    <s v="G"/>
    <s v="Yes"/>
    <n v="4"/>
    <s v="Approve Directors' Emoluments"/>
    <s v="Election of Directors"/>
    <s v="For"/>
    <x v="1"/>
    <m/>
    <s v="No"/>
  </r>
  <r>
    <x v="96"/>
    <s v="Singapore"/>
    <s v="SG1V61937297"/>
    <s v="Annual"/>
    <d v="2023-07-27T00:00:00"/>
    <s v="Management"/>
    <s v="G"/>
    <s v="Yes"/>
    <n v="5"/>
    <s v="Approve KPMG LLP as Auditors and Authorize Board to Fix Their Remuneration"/>
    <s v="Auditors"/>
    <s v="For"/>
    <x v="1"/>
    <m/>
    <s v="No"/>
  </r>
  <r>
    <x v="96"/>
    <s v="Singapore"/>
    <s v="SG1V61937297"/>
    <s v="Annual"/>
    <d v="2023-07-27T00:00:00"/>
    <s v="Management"/>
    <s v="G"/>
    <s v="Yes"/>
    <n v="6"/>
    <s v="Approve Issuance of Equity or Equity-Linked Securities with or without Preemptive Rights"/>
    <s v="Other"/>
    <s v="For"/>
    <x v="0"/>
    <s v="Share issuances with pre-emption rights exceeding 20% of issued share capital are deemed overly dilutive."/>
    <s v="Yes"/>
  </r>
  <r>
    <x v="96"/>
    <s v="Singapore"/>
    <s v="SG1V61937297"/>
    <s v="Annual"/>
    <d v="2023-07-27T00:00:00"/>
    <s v="Management"/>
    <s v="G"/>
    <s v="Yes"/>
    <n v="7"/>
    <s v="Approve Grant of Awards and Issuance of Shares Under the SIA Performance Share Plan 2014 and/or the SIA Restricted Share Plan 2014"/>
    <s v="Other"/>
    <s v="For"/>
    <x v="1"/>
    <m/>
    <s v="No"/>
  </r>
  <r>
    <x v="96"/>
    <s v="Singapore"/>
    <s v="SG1V61937297"/>
    <s v="Annual"/>
    <d v="2023-07-27T00:00:00"/>
    <s v="Management"/>
    <s v="G"/>
    <s v="Yes"/>
    <n v="8"/>
    <s v="Approve Renewal of Mandate for Interested Person Transactions"/>
    <s v="Other"/>
    <s v="For"/>
    <x v="1"/>
    <m/>
    <s v="No"/>
  </r>
  <r>
    <x v="96"/>
    <s v="Singapore"/>
    <s v="SG1V61937297"/>
    <s v="Annual"/>
    <d v="2023-07-27T00:00:00"/>
    <s v="Management"/>
    <s v="G"/>
    <s v="Yes"/>
    <n v="9"/>
    <s v="Authorize Share Repurchase Program"/>
    <s v="Other"/>
    <s v="For"/>
    <x v="1"/>
    <m/>
    <s v="No"/>
  </r>
  <r>
    <x v="96"/>
    <s v="Singapore"/>
    <s v="SG1V61937297"/>
    <s v="Annual"/>
    <d v="2023-07-27T00:00:00"/>
    <s v="Management"/>
    <s v="G"/>
    <s v="Yes"/>
    <s v="3a"/>
    <s v="Elect Goh Choon Phong as Director"/>
    <s v="Election of Directors"/>
    <s v="For"/>
    <x v="1"/>
    <m/>
    <s v="No"/>
  </r>
  <r>
    <x v="96"/>
    <s v="Singapore"/>
    <s v="SG1V61937297"/>
    <s v="Annual"/>
    <d v="2023-07-27T00:00:00"/>
    <s v="Management"/>
    <s v="G"/>
    <s v="Yes"/>
    <s v="3b"/>
    <s v="Elect Dominic Ho Chiu Fai as Director"/>
    <s v="Election of Directors"/>
    <s v="For"/>
    <x v="1"/>
    <m/>
    <s v="No"/>
  </r>
  <r>
    <x v="96"/>
    <s v="Singapore"/>
    <s v="SG1V61937297"/>
    <s v="Annual"/>
    <d v="2023-07-27T00:00:00"/>
    <s v="Management"/>
    <s v="G"/>
    <s v="Yes"/>
    <s v="3c"/>
    <s v="Elect Lee Kim Shin as Director"/>
    <s v="Election of Directors"/>
    <s v="For"/>
    <x v="1"/>
    <m/>
    <s v="No"/>
  </r>
  <r>
    <x v="97"/>
    <s v="India"/>
    <s v="INE669C01036"/>
    <s v="Annual"/>
    <d v="2023-07-27T00:00:00"/>
    <s v="Management"/>
    <s v="G"/>
    <s v="Yes"/>
    <n v="1"/>
    <s v="Accept Financial Statements and Statutory Reports"/>
    <s v="Reports"/>
    <s v="For"/>
    <x v="1"/>
    <m/>
    <s v="No"/>
  </r>
  <r>
    <x v="97"/>
    <s v="India"/>
    <s v="INE669C01036"/>
    <s v="Annual"/>
    <d v="2023-07-27T00:00:00"/>
    <s v="Management"/>
    <s v="G"/>
    <s v="Yes"/>
    <n v="2"/>
    <s v="Accept Consolidated Financial Statements and Statutory Reports"/>
    <s v="Reports"/>
    <s v="For"/>
    <x v="1"/>
    <m/>
    <s v="No"/>
  </r>
  <r>
    <x v="97"/>
    <s v="India"/>
    <s v="INE669C01036"/>
    <s v="Annual"/>
    <d v="2023-07-27T00:00:00"/>
    <s v="Management"/>
    <s v="G"/>
    <s v="Yes"/>
    <n v="3"/>
    <s v="Confirm Interim (Special) Dividend and Declare Final Dividend (Including Special Dividend)"/>
    <s v="Other"/>
    <s v="For"/>
    <x v="1"/>
    <m/>
    <s v="No"/>
  </r>
  <r>
    <x v="97"/>
    <s v="India"/>
    <s v="INE669C01036"/>
    <s v="Annual"/>
    <d v="2023-07-27T00:00:00"/>
    <s v="Management"/>
    <s v="G"/>
    <s v="Yes"/>
    <n v="4"/>
    <s v="Reelect Manoj Bhat as Director"/>
    <s v="Election of Directors"/>
    <s v="For"/>
    <x v="0"/>
    <s v="Non-independent and Audit Committee lacks sufficient independence."/>
    <s v="Yes"/>
  </r>
  <r>
    <x v="97"/>
    <s v="India"/>
    <s v="INE669C01036"/>
    <s v="Annual"/>
    <d v="2023-07-27T00:00:00"/>
    <s v="Management"/>
    <s v="G"/>
    <s v="Yes"/>
    <n v="5"/>
    <s v="Elect Mohit Joshi as Director"/>
    <s v="Election of Directors"/>
    <s v="For"/>
    <x v="1"/>
    <m/>
    <s v="No"/>
  </r>
  <r>
    <x v="97"/>
    <s v="India"/>
    <s v="INE669C01036"/>
    <s v="Annual"/>
    <d v="2023-07-27T00:00:00"/>
    <s v="Management"/>
    <s v="G"/>
    <s v="Yes"/>
    <n v="6"/>
    <s v="Approve Appointment and Remuneration of Mohit Joshi as Whole-Time Director designated as Managing Director (Designate) and Key Managerial Personnel"/>
    <s v="Election of Directors"/>
    <s v="For"/>
    <x v="0"/>
    <s v="Excessive pay quantum. Poor pay disclosure. Executive pay is not aligned with performance."/>
    <s v="Yes"/>
  </r>
  <r>
    <x v="98"/>
    <s v="India"/>
    <s v="INE238A01034"/>
    <s v="Annual"/>
    <d v="2023-07-28T00:00:00"/>
    <s v="Management"/>
    <s v="G"/>
    <s v="Yes"/>
    <n v="1"/>
    <s v="Accept Financial Statements and Statutory Reports"/>
    <s v="Reports"/>
    <s v="For"/>
    <x v="1"/>
    <m/>
    <s v="No"/>
  </r>
  <r>
    <x v="98"/>
    <s v="India"/>
    <s v="INE238A01034"/>
    <s v="Annual"/>
    <d v="2023-07-28T00:00:00"/>
    <s v="Management"/>
    <s v="G"/>
    <s v="Yes"/>
    <n v="2"/>
    <s v="Approve Dividend"/>
    <s v="Other"/>
    <s v="For"/>
    <x v="1"/>
    <m/>
    <s v="No"/>
  </r>
  <r>
    <x v="98"/>
    <s v="India"/>
    <s v="INE238A01034"/>
    <s v="Annual"/>
    <d v="2023-07-28T00:00:00"/>
    <s v="Management"/>
    <s v="G"/>
    <s v="Yes"/>
    <n v="3"/>
    <s v="Reelect Ashish Kotecha as Director"/>
    <s v="Election of Directors"/>
    <s v="For"/>
    <x v="1"/>
    <m/>
    <s v="No"/>
  </r>
  <r>
    <x v="98"/>
    <s v="India"/>
    <s v="INE238A01034"/>
    <s v="Annual"/>
    <d v="2023-07-28T00:00:00"/>
    <s v="Management"/>
    <s v="G"/>
    <s v="Yes"/>
    <n v="4"/>
    <s v="Elect Nurani Subramanian Vishwanathan (N. S. Vishwanathan) as Director"/>
    <s v="Election of Directors"/>
    <s v="For"/>
    <x v="1"/>
    <m/>
    <s v="No"/>
  </r>
  <r>
    <x v="98"/>
    <s v="India"/>
    <s v="INE238A01034"/>
    <s v="Annual"/>
    <d v="2023-07-28T00:00:00"/>
    <s v="Management"/>
    <s v="G"/>
    <s v="Yes"/>
    <n v="5"/>
    <s v="Approve Appointment and Remuneration of Nurani Subramanian Vishwanathan (N. S. Vishwanathan) as Non-Executive (Part-time) Chairman"/>
    <s v="Incentives and Remuneration"/>
    <s v="For"/>
    <x v="1"/>
    <m/>
    <s v="No"/>
  </r>
  <r>
    <x v="98"/>
    <s v="India"/>
    <s v="INE238A01034"/>
    <s v="Annual"/>
    <d v="2023-07-28T00:00:00"/>
    <s v="Management"/>
    <s v="G"/>
    <s v="Yes"/>
    <n v="6"/>
    <s v="Elect Subrat Mohanty as Director and Approve Appointment and Remuneration of Subrat Mohanty as Director and Whole-Time Director (designated as Executive Director)"/>
    <s v="Election of Directors"/>
    <s v="For"/>
    <x v="1"/>
    <m/>
    <s v="No"/>
  </r>
  <r>
    <x v="98"/>
    <s v="India"/>
    <s v="INE238A01034"/>
    <s v="Annual"/>
    <d v="2023-07-28T00:00:00"/>
    <s v="Management"/>
    <s v="G"/>
    <s v="Yes"/>
    <n v="7"/>
    <s v="Approve Revision in the Remuneration Payable to Amitabh Chaudhry as Managing Director &amp; CEO"/>
    <s v="Election of Directors"/>
    <s v="For"/>
    <x v="1"/>
    <m/>
    <s v="No"/>
  </r>
  <r>
    <x v="98"/>
    <s v="India"/>
    <s v="INE238A01034"/>
    <s v="Annual"/>
    <d v="2023-07-28T00:00:00"/>
    <s v="Management"/>
    <s v="G"/>
    <s v="Yes"/>
    <n v="8"/>
    <s v="Approve Revision in the Remuneration Payable to Rajiv Anand as Deputy Managing Director"/>
    <s v="Election of Directors"/>
    <s v="For"/>
    <x v="1"/>
    <m/>
    <s v="No"/>
  </r>
  <r>
    <x v="98"/>
    <s v="India"/>
    <s v="INE238A01034"/>
    <s v="Annual"/>
    <d v="2023-07-28T00:00:00"/>
    <s v="Management"/>
    <s v="G"/>
    <s v="Yes"/>
    <n v="9"/>
    <s v="Amend Articles of Association"/>
    <s v="Other"/>
    <s v="For"/>
    <x v="1"/>
    <m/>
    <s v="No"/>
  </r>
  <r>
    <x v="98"/>
    <s v="India"/>
    <s v="INE238A01034"/>
    <s v="Annual"/>
    <d v="2023-07-28T00:00:00"/>
    <s v="Management"/>
    <s v="G"/>
    <s v="Yes"/>
    <n v="10"/>
    <s v="Approve Borrowing/Raising of Funds/Foreign Currency by Issuance of Debt Securities on Private Placement Basis"/>
    <s v="Other"/>
    <s v="For"/>
    <x v="1"/>
    <m/>
    <s v="No"/>
  </r>
  <r>
    <x v="98"/>
    <s v="India"/>
    <s v="INE238A01034"/>
    <s v="Annual"/>
    <d v="2023-07-28T00:00:00"/>
    <s v="Management"/>
    <s v="G"/>
    <s v="Yes"/>
    <n v="11"/>
    <s v="Approve Material Related Party Transactions for Acceptance of Deposits in Current/Savings Account or Any Other Similar Accounts Permitted to be Opened Under Applicable Laws"/>
    <s v="Other"/>
    <s v="For"/>
    <x v="1"/>
    <m/>
    <s v="No"/>
  </r>
  <r>
    <x v="98"/>
    <s v="India"/>
    <s v="INE238A01034"/>
    <s v="Annual"/>
    <d v="2023-07-28T00:00:00"/>
    <s v="Management"/>
    <s v="G"/>
    <s v="Yes"/>
    <n v="12"/>
    <s v="Approve Material Related Party Transactions for Subscription of Securities Issued by the Related Parties and/or Purchase of Securities (of Related or Other Unrelated Parties) from Related Parties"/>
    <s v="Other"/>
    <s v="For"/>
    <x v="1"/>
    <m/>
    <s v="No"/>
  </r>
  <r>
    <x v="98"/>
    <s v="India"/>
    <s v="INE238A01034"/>
    <s v="Annual"/>
    <d v="2023-07-28T00:00:00"/>
    <s v="Management"/>
    <s v="G"/>
    <s v="Yes"/>
    <n v="13"/>
    <s v="Approve Material Related Party Transactions for Sale of Securities (of Related or Other Unrelated Parties) to Related Parties"/>
    <s v="Other"/>
    <s v="For"/>
    <x v="1"/>
    <m/>
    <s v="No"/>
  </r>
  <r>
    <x v="98"/>
    <s v="India"/>
    <s v="INE238A01034"/>
    <s v="Annual"/>
    <d v="2023-07-28T00:00:00"/>
    <s v="Management"/>
    <s v="G"/>
    <s v="Yes"/>
    <n v="14"/>
    <s v="Approve Material Related Party Transactions for Issue of Securities of the Bank to Related Parties, Payment of Interest and Redemption Amount Thereof"/>
    <s v="Other"/>
    <s v="For"/>
    <x v="1"/>
    <m/>
    <s v="No"/>
  </r>
  <r>
    <x v="98"/>
    <s v="India"/>
    <s v="INE238A01034"/>
    <s v="Annual"/>
    <d v="2023-07-28T00:00:00"/>
    <s v="Management"/>
    <s v="G"/>
    <s v="Yes"/>
    <n v="15"/>
    <s v="Approve Material Related Party Transactions for Receipt of Fees/Commission for Distribution of Insurance Products and Other Related Business"/>
    <s v="Other"/>
    <s v="For"/>
    <x v="1"/>
    <m/>
    <s v="No"/>
  </r>
  <r>
    <x v="98"/>
    <s v="India"/>
    <s v="INE238A01034"/>
    <s v="Annual"/>
    <d v="2023-07-28T00:00:00"/>
    <s v="Management"/>
    <s v="G"/>
    <s v="Yes"/>
    <n v="16"/>
    <s v="Approve Material Related Party Transactions for Fund Based or Non-Fund Based Credit Facilities Including Consequential Interest/Fees"/>
    <s v="Other"/>
    <s v="For"/>
    <x v="1"/>
    <m/>
    <s v="No"/>
  </r>
  <r>
    <x v="98"/>
    <s v="India"/>
    <s v="INE238A01034"/>
    <s v="Annual"/>
    <d v="2023-07-28T00:00:00"/>
    <s v="Management"/>
    <s v="G"/>
    <s v="Yes"/>
    <n v="17"/>
    <s v="Approve Material Related Party Transactions for Money Market Instruments/Term Borrowing/Term Lending (Including Repo/Reverse Repo)"/>
    <s v="Other"/>
    <s v="For"/>
    <x v="1"/>
    <m/>
    <s v="No"/>
  </r>
  <r>
    <x v="98"/>
    <s v="India"/>
    <s v="INE238A01034"/>
    <s v="Annual"/>
    <d v="2023-07-28T00:00:00"/>
    <s v="Management"/>
    <s v="G"/>
    <s v="Yes"/>
    <n v="18"/>
    <s v="Approve Material Related Party Transactions Pertaining to Forex and Derivative Contracts"/>
    <s v="Other"/>
    <s v="For"/>
    <x v="1"/>
    <m/>
    <s v="No"/>
  </r>
  <r>
    <x v="41"/>
    <s v="India"/>
    <s v="INE019A01038"/>
    <s v="Annual"/>
    <d v="2023-07-28T00:00:00"/>
    <s v="Management"/>
    <s v="G"/>
    <s v="Yes"/>
    <n v="1"/>
    <s v="Accept Financial Statements and Statutory Reports"/>
    <s v="Reports"/>
    <s v="For"/>
    <x v="1"/>
    <m/>
    <s v="No"/>
  </r>
  <r>
    <x v="41"/>
    <s v="India"/>
    <s v="INE019A01038"/>
    <s v="Annual"/>
    <d v="2023-07-28T00:00:00"/>
    <s v="Management"/>
    <s v="G"/>
    <s v="Yes"/>
    <n v="2"/>
    <s v="Approve Dividend"/>
    <s v="Other"/>
    <s v="For"/>
    <x v="1"/>
    <m/>
    <s v="No"/>
  </r>
  <r>
    <x v="41"/>
    <s v="India"/>
    <s v="INE019A01038"/>
    <s v="Annual"/>
    <d v="2023-07-28T00:00:00"/>
    <s v="Management"/>
    <s v="G"/>
    <s v="Yes"/>
    <n v="3"/>
    <s v="Reelect Sajjan Jindal as Director"/>
    <s v="Election of Directors"/>
    <s v="For"/>
    <x v="1"/>
    <m/>
    <s v="No"/>
  </r>
  <r>
    <x v="41"/>
    <s v="India"/>
    <s v="INE019A01038"/>
    <s v="Annual"/>
    <d v="2023-07-28T00:00:00"/>
    <s v="Management"/>
    <s v="G"/>
    <s v="Yes"/>
    <n v="4"/>
    <s v="Approve Remuneration of Cost Auditors"/>
    <s v="Auditors"/>
    <s v="For"/>
    <x v="1"/>
    <m/>
    <s v="No"/>
  </r>
  <r>
    <x v="41"/>
    <s v="India"/>
    <s v="INE019A01038"/>
    <s v="Annual"/>
    <d v="2023-07-28T00:00:00"/>
    <s v="Management"/>
    <s v="G"/>
    <s v="Yes"/>
    <n v="5"/>
    <s v="Approve Issuance of Specified Securities to Qualified Institutional Buyers"/>
    <s v="Other"/>
    <s v="For"/>
    <x v="1"/>
    <m/>
    <s v="No"/>
  </r>
  <r>
    <x v="41"/>
    <s v="India"/>
    <s v="INE019A01038"/>
    <s v="Annual"/>
    <d v="2023-07-28T00:00:00"/>
    <s v="Management"/>
    <s v="G"/>
    <s v="Yes"/>
    <n v="6"/>
    <s v="Approve Material Related Party Transactions with JSW One Distribution Limited"/>
    <s v="Other"/>
    <s v="For"/>
    <x v="1"/>
    <m/>
    <s v="No"/>
  </r>
  <r>
    <x v="99"/>
    <s v="India"/>
    <s v="INE774D01024"/>
    <s v="Annual"/>
    <d v="2023-07-28T00:00:00"/>
    <s v="Management"/>
    <s v="G"/>
    <s v="Yes"/>
    <n v="1"/>
    <s v="Accept Standalone Financial Statements and Statutory Reports"/>
    <s v="Reports"/>
    <s v="For"/>
    <x v="1"/>
    <m/>
    <s v="No"/>
  </r>
  <r>
    <x v="99"/>
    <s v="India"/>
    <s v="INE774D01024"/>
    <s v="Annual"/>
    <d v="2023-07-28T00:00:00"/>
    <s v="Management"/>
    <s v="G"/>
    <s v="Yes"/>
    <n v="2"/>
    <s v="Accept Consolidated Financial Statements and Statutory Reports"/>
    <s v="Reports"/>
    <s v="For"/>
    <x v="1"/>
    <m/>
    <s v="No"/>
  </r>
  <r>
    <x v="99"/>
    <s v="India"/>
    <s v="INE774D01024"/>
    <s v="Annual"/>
    <d v="2023-07-28T00:00:00"/>
    <s v="Management"/>
    <s v="G"/>
    <s v="Yes"/>
    <n v="3"/>
    <s v="Approve Dividend"/>
    <s v="Other"/>
    <s v="For"/>
    <x v="1"/>
    <m/>
    <s v="No"/>
  </r>
  <r>
    <x v="99"/>
    <s v="India"/>
    <s v="INE774D01024"/>
    <s v="Annual"/>
    <d v="2023-07-28T00:00:00"/>
    <s v="Management"/>
    <s v="G"/>
    <s v="Yes"/>
    <n v="4"/>
    <s v="Approve that the Vacancy on the Board Not be Filled From the Retirement of Amit Kumar Sinha"/>
    <s v="Other"/>
    <s v="For"/>
    <x v="1"/>
    <m/>
    <s v="No"/>
  </r>
  <r>
    <x v="99"/>
    <s v="India"/>
    <s v="INE774D01024"/>
    <s v="Annual"/>
    <d v="2023-07-28T00:00:00"/>
    <s v="Management"/>
    <s v="G"/>
    <s v="Yes"/>
    <n v="5"/>
    <s v="Elect Raul Rebello as Director"/>
    <s v="Election of Directors"/>
    <s v="For"/>
    <x v="1"/>
    <m/>
    <s v="No"/>
  </r>
  <r>
    <x v="99"/>
    <s v="India"/>
    <s v="INE774D01024"/>
    <s v="Annual"/>
    <d v="2023-07-28T00:00:00"/>
    <s v="Management"/>
    <s v="G"/>
    <s v="Yes"/>
    <n v="6"/>
    <s v="Approve Appointment and Remuneration of Raul Rebello as Whole-Time Director designated as Executive Director and MD &amp; CEO - Designate until April 29, 2024 and as Managing Director designated as Managing Director &amp; CEO from April 30, 2024 to April 30, 2028"/>
    <s v="Election of Directors"/>
    <s v="For"/>
    <x v="1"/>
    <m/>
    <s v="No"/>
  </r>
  <r>
    <x v="99"/>
    <s v="India"/>
    <s v="INE774D01024"/>
    <s v="Annual"/>
    <d v="2023-07-28T00:00:00"/>
    <s v="Management"/>
    <s v="G"/>
    <s v="Yes"/>
    <n v="7"/>
    <s v="Elect Amarjyoti Barua as Director"/>
    <s v="Election of Directors"/>
    <s v="For"/>
    <x v="1"/>
    <m/>
    <s v="No"/>
  </r>
  <r>
    <x v="99"/>
    <s v="India"/>
    <s v="INE774D01024"/>
    <s v="Annual"/>
    <d v="2023-07-28T00:00:00"/>
    <s v="Management"/>
    <s v="G"/>
    <s v="Yes"/>
    <n v="8"/>
    <s v="Elect Ashwani Ghai as Director"/>
    <s v="Election of Directors"/>
    <s v="For"/>
    <x v="1"/>
    <m/>
    <s v="No"/>
  </r>
  <r>
    <x v="99"/>
    <s v="India"/>
    <s v="INE774D01024"/>
    <s v="Annual"/>
    <d v="2023-07-28T00:00:00"/>
    <s v="Management"/>
    <s v="G"/>
    <s v="Yes"/>
    <n v="9"/>
    <s v="Reelect Milind Sarwate as Director"/>
    <s v="Election of Directors"/>
    <s v="For"/>
    <x v="0"/>
    <s v="Director is considered overboarded."/>
    <s v="Yes"/>
  </r>
  <r>
    <x v="99"/>
    <s v="India"/>
    <s v="INE774D01024"/>
    <s v="Annual"/>
    <d v="2023-07-28T00:00:00"/>
    <s v="Management"/>
    <s v="G"/>
    <s v="Yes"/>
    <n v="10"/>
    <s v="Approve Mahindra and Mahindra Financial Services Limited -  Restricted Stock Units Plan 2023"/>
    <s v="Other"/>
    <s v="For"/>
    <x v="0"/>
    <s v="LTIP lacks disclosure."/>
    <s v="Yes"/>
  </r>
  <r>
    <x v="99"/>
    <s v="India"/>
    <s v="INE774D01024"/>
    <s v="Annual"/>
    <d v="2023-07-28T00:00:00"/>
    <s v="Management"/>
    <s v="G"/>
    <s v="Yes"/>
    <n v="11"/>
    <s v="Approve Provision of Money by the Company to Mahindra &amp; Mahindra Financial Services Limited Employees' Stock Option Trust under the Mahindra and Mahindra Financial Services Limited - Restricted Stock Units Plan 2023"/>
    <s v="Other"/>
    <s v="For"/>
    <x v="0"/>
    <s v="LTIP lacks disclosure."/>
    <s v="Yes"/>
  </r>
  <r>
    <x v="99"/>
    <s v="India"/>
    <s v="INE774D01024"/>
    <s v="Annual"/>
    <d v="2023-07-28T00:00:00"/>
    <s v="Management"/>
    <s v="G"/>
    <s v="Yes"/>
    <n v="12"/>
    <s v="Approve Material Related Party Transactions between the Company and Mahindra &amp; Mahindra Limited"/>
    <s v="Other"/>
    <s v="For"/>
    <x v="1"/>
    <m/>
    <s v="No"/>
  </r>
  <r>
    <x v="99"/>
    <s v="India"/>
    <s v="INE774D01024"/>
    <s v="Annual"/>
    <d v="2023-07-28T00:00:00"/>
    <s v="Management"/>
    <s v="G"/>
    <s v="Yes"/>
    <n v="13"/>
    <s v="Amend Object Clause of the Memorandum of Association"/>
    <s v="Other"/>
    <s v="For"/>
    <x v="1"/>
    <m/>
    <s v="No"/>
  </r>
  <r>
    <x v="99"/>
    <s v="India"/>
    <s v="INE774D01024"/>
    <s v="Annual"/>
    <d v="2023-07-28T00:00:00"/>
    <s v="Management"/>
    <s v="G"/>
    <s v="Yes"/>
    <n v="14"/>
    <s v="Approve Increase in Borrowing Limits"/>
    <s v="Other"/>
    <s v="For"/>
    <x v="1"/>
    <m/>
    <s v="No"/>
  </r>
  <r>
    <x v="99"/>
    <s v="India"/>
    <s v="INE774D01024"/>
    <s v="Annual"/>
    <d v="2023-07-28T00:00:00"/>
    <s v="Management"/>
    <s v="G"/>
    <s v="Yes"/>
    <n v="15"/>
    <s v="Approve Pledging of Assets for Debt"/>
    <s v="Other"/>
    <s v="For"/>
    <x v="1"/>
    <m/>
    <s v="No"/>
  </r>
  <r>
    <x v="100"/>
    <s v="Singapore"/>
    <s v="SG2D18969584"/>
    <s v="Annual"/>
    <d v="2023-07-28T00:00:00"/>
    <s v="Management"/>
    <s v="G"/>
    <s v="Yes"/>
    <n v="1"/>
    <s v="Adopt Report of the Trustee, Statement by the Manager, Audited Financial Statements and Auditors' Report"/>
    <s v="Reports"/>
    <s v="For"/>
    <x v="1"/>
    <m/>
    <s v="No"/>
  </r>
  <r>
    <x v="100"/>
    <s v="Singapore"/>
    <s v="SG2D18969584"/>
    <s v="Annual"/>
    <d v="2023-07-28T00:00:00"/>
    <s v="Management"/>
    <s v="G"/>
    <s v="Yes"/>
    <n v="2"/>
    <s v="Approve PricewaterhouseCoopers LLP as Auditor and Authorize Manager to Fix Their Remuneration"/>
    <s v="Auditors"/>
    <s v="For"/>
    <x v="1"/>
    <m/>
    <s v="No"/>
  </r>
  <r>
    <x v="100"/>
    <s v="Singapore"/>
    <s v="SG2D18969584"/>
    <s v="Annual"/>
    <d v="2023-07-28T00:00:00"/>
    <s v="Management"/>
    <s v="G"/>
    <s v="Yes"/>
    <n v="3"/>
    <s v="Approve Issuance of Equity or Equity-Linked Securities with or without Preemptive Rights"/>
    <s v="Other"/>
    <s v="For"/>
    <x v="0"/>
    <s v="Share issuances with pre-emption rights exceeding 20% of issued share capital are deemed overly dilutive."/>
    <s v="Yes"/>
  </r>
  <r>
    <x v="101"/>
    <s v="Greece"/>
    <s v="GRS003003035"/>
    <s v="Annual"/>
    <d v="2023-07-28T00:00:00"/>
    <s v="Management"/>
    <s v="G"/>
    <s v="Yes"/>
    <n v="1"/>
    <s v="Accept Statutory Reports"/>
    <s v="Reports"/>
    <s v="For"/>
    <x v="1"/>
    <m/>
    <s v="No"/>
  </r>
  <r>
    <x v="101"/>
    <s v="Greece"/>
    <s v="GRS003003035"/>
    <s v="Annual"/>
    <d v="2023-07-28T00:00:00"/>
    <s v="Management"/>
    <s v="G"/>
    <s v="Yes"/>
    <n v="2"/>
    <s v="Accept Financial Statements"/>
    <s v="Other"/>
    <s v="For"/>
    <x v="1"/>
    <m/>
    <s v="No"/>
  </r>
  <r>
    <x v="101"/>
    <s v="Greece"/>
    <s v="GRS003003035"/>
    <s v="Annual"/>
    <d v="2023-07-28T00:00:00"/>
    <s v="Management"/>
    <s v="G"/>
    <s v="No"/>
    <n v="3"/>
    <s v="Receive Audit Committee's Activity Report"/>
    <s v="Reports"/>
    <s v="Non voting"/>
    <x v="2"/>
    <m/>
    <s v="No"/>
  </r>
  <r>
    <x v="101"/>
    <s v="Greece"/>
    <s v="GRS003003035"/>
    <s v="Annual"/>
    <d v="2023-07-28T00:00:00"/>
    <s v="Management"/>
    <s v="G"/>
    <s v="Yes"/>
    <n v="4"/>
    <s v="Approve Management of Company and Grant Discharge to Auditors"/>
    <s v="Auditors"/>
    <s v="For"/>
    <x v="1"/>
    <m/>
    <s v="No"/>
  </r>
  <r>
    <x v="101"/>
    <s v="Greece"/>
    <s v="GRS003003035"/>
    <s v="Annual"/>
    <d v="2023-07-28T00:00:00"/>
    <s v="Management"/>
    <s v="G"/>
    <s v="Yes"/>
    <n v="5"/>
    <s v="Approve Auditors and Fix Their Remuneration"/>
    <s v="Auditors"/>
    <s v="For"/>
    <x v="1"/>
    <m/>
    <s v="No"/>
  </r>
  <r>
    <x v="101"/>
    <s v="Greece"/>
    <s v="GRS003003035"/>
    <s v="Annual"/>
    <d v="2023-07-28T00:00:00"/>
    <s v="Management"/>
    <s v="G"/>
    <s v="No"/>
    <n v="6"/>
    <s v="Receive Report of Independent Non-Executive Directors"/>
    <s v="Election of Directors"/>
    <s v="Non voting"/>
    <x v="2"/>
    <m/>
    <s v="No"/>
  </r>
  <r>
    <x v="101"/>
    <s v="Greece"/>
    <s v="GRS003003035"/>
    <s v="Annual"/>
    <d v="2023-07-28T00:00:00"/>
    <s v="Management"/>
    <s v="G"/>
    <s v="Yes"/>
    <n v="7"/>
    <s v="Approve Remuneration Policy"/>
    <s v="Incentives and Remuneration"/>
    <s v="For"/>
    <x v="0"/>
    <s v="Independence compromised with performance based pay."/>
    <s v="Yes"/>
  </r>
  <r>
    <x v="101"/>
    <s v="Greece"/>
    <s v="GRS003003035"/>
    <s v="Annual"/>
    <d v="2023-07-28T00:00:00"/>
    <s v="Management"/>
    <s v="G"/>
    <s v="Yes"/>
    <n v="8"/>
    <s v="Approve Remuneration of Directors"/>
    <s v="Election of Directors"/>
    <s v="For"/>
    <x v="1"/>
    <m/>
    <s v="No"/>
  </r>
  <r>
    <x v="101"/>
    <s v="Greece"/>
    <s v="GRS003003035"/>
    <s v="Annual"/>
    <d v="2023-07-28T00:00:00"/>
    <s v="Management"/>
    <s v="G"/>
    <s v="Yes"/>
    <n v="9"/>
    <s v="Advisory Vote on Remuneration Report"/>
    <s v="Reports"/>
    <s v="For"/>
    <x v="1"/>
    <m/>
    <s v="No"/>
  </r>
  <r>
    <x v="101"/>
    <s v="Greece"/>
    <s v="GRS003003035"/>
    <s v="Annual"/>
    <d v="2023-07-28T00:00:00"/>
    <s v="Management"/>
    <s v="G"/>
    <s v="Yes"/>
    <n v="10"/>
    <s v="Authorize Share Repurchase Program"/>
    <s v="Other"/>
    <s v="For"/>
    <x v="1"/>
    <m/>
    <s v="No"/>
  </r>
  <r>
    <x v="101"/>
    <s v="Greece"/>
    <s v="GRS003003035"/>
    <s v="Annual"/>
    <d v="2023-07-28T00:00:00"/>
    <s v="Management"/>
    <s v="G"/>
    <s v="Yes"/>
    <n v="11"/>
    <s v="Approve Share Distribution Plan"/>
    <s v="Other"/>
    <s v="For"/>
    <x v="0"/>
    <s v="LTIP lacks disclosure."/>
    <s v="Yes"/>
  </r>
  <r>
    <x v="102"/>
    <s v="Singapore"/>
    <s v="SG1T75931496"/>
    <s v="Annual"/>
    <d v="2023-07-28T00:00:00"/>
    <s v="Management"/>
    <s v="G"/>
    <s v="Yes"/>
    <n v="1"/>
    <s v="Adopt Financial Statements and Directors' and Auditors' Reports"/>
    <s v="Election of Directors"/>
    <s v="For"/>
    <x v="1"/>
    <m/>
    <s v="No"/>
  </r>
  <r>
    <x v="102"/>
    <s v="Singapore"/>
    <s v="SG1T75931496"/>
    <s v="Annual"/>
    <d v="2023-07-28T00:00:00"/>
    <s v="Management"/>
    <s v="G"/>
    <s v="Yes"/>
    <n v="2"/>
    <s v="Approve Final Dividend"/>
    <s v="Other"/>
    <s v="For"/>
    <x v="1"/>
    <m/>
    <s v="No"/>
  </r>
  <r>
    <x v="102"/>
    <s v="Singapore"/>
    <s v="SG1T75931496"/>
    <s v="Annual"/>
    <d v="2023-07-28T00:00:00"/>
    <s v="Management"/>
    <s v="G"/>
    <s v="Yes"/>
    <n v="3"/>
    <s v="Elect Lee Theng Kiat as Director"/>
    <s v="Election of Directors"/>
    <s v="For"/>
    <x v="1"/>
    <m/>
    <s v="No"/>
  </r>
  <r>
    <x v="102"/>
    <s v="Singapore"/>
    <s v="SG1T75931496"/>
    <s v="Annual"/>
    <d v="2023-07-28T00:00:00"/>
    <s v="Management"/>
    <s v="G"/>
    <s v="Yes"/>
    <n v="4"/>
    <s v="Elect Tan Tze Gay as Director"/>
    <s v="Election of Directors"/>
    <s v="For"/>
    <x v="1"/>
    <m/>
    <s v="No"/>
  </r>
  <r>
    <x v="102"/>
    <s v="Singapore"/>
    <s v="SG1T75931496"/>
    <s v="Annual"/>
    <d v="2023-07-28T00:00:00"/>
    <s v="Management"/>
    <s v="G"/>
    <s v="Yes"/>
    <n v="5"/>
    <s v="Elect Yong Ying-I as Director"/>
    <s v="Election of Directors"/>
    <s v="For"/>
    <x v="1"/>
    <m/>
    <s v="No"/>
  </r>
  <r>
    <x v="102"/>
    <s v="Singapore"/>
    <s v="SG1T75931496"/>
    <s v="Annual"/>
    <d v="2023-07-28T00:00:00"/>
    <s v="Management"/>
    <s v="G"/>
    <s v="Yes"/>
    <n v="6"/>
    <s v="Approve Directors' Fees"/>
    <s v="Election of Directors"/>
    <s v="For"/>
    <x v="1"/>
    <m/>
    <s v="No"/>
  </r>
  <r>
    <x v="102"/>
    <s v="Singapore"/>
    <s v="SG1T75931496"/>
    <s v="Annual"/>
    <d v="2023-07-28T00:00:00"/>
    <s v="Management"/>
    <s v="G"/>
    <s v="Yes"/>
    <n v="7"/>
    <s v="Approve Auditors and Authorize Board to Fix Their Remuneration"/>
    <s v="Auditors"/>
    <s v="For"/>
    <x v="1"/>
    <m/>
    <s v="No"/>
  </r>
  <r>
    <x v="102"/>
    <s v="Singapore"/>
    <s v="SG1T75931496"/>
    <s v="Annual"/>
    <d v="2023-07-28T00:00:00"/>
    <s v="Management"/>
    <s v="G"/>
    <s v="Yes"/>
    <n v="8"/>
    <s v="Approve Issuance of Equity or Equity-Linked Securities with or without Preemptive Rights"/>
    <s v="Other"/>
    <s v="For"/>
    <x v="0"/>
    <s v="Share issuances with pre-emption rights exceeding 20% of issued share capital are deemed overly dilutive."/>
    <s v="Yes"/>
  </r>
  <r>
    <x v="102"/>
    <s v="Singapore"/>
    <s v="SG1T75931496"/>
    <s v="Annual"/>
    <d v="2023-07-28T00:00:00"/>
    <s v="Management"/>
    <s v="G"/>
    <s v="Yes"/>
    <n v="9"/>
    <s v="Approve Grant of Awards and Issuance of Shares Pursuant to the SingTel Performance Share Plan 2012"/>
    <s v="Other"/>
    <s v="For"/>
    <x v="1"/>
    <m/>
    <s v="No"/>
  </r>
  <r>
    <x v="102"/>
    <s v="Singapore"/>
    <s v="SG1T75931496"/>
    <s v="Annual"/>
    <d v="2023-07-28T00:00:00"/>
    <s v="Management"/>
    <s v="G"/>
    <s v="Yes"/>
    <n v="10"/>
    <s v="Authorize Share Repurchase Program"/>
    <s v="Other"/>
    <s v="For"/>
    <x v="1"/>
    <m/>
    <s v="No"/>
  </r>
  <r>
    <x v="102"/>
    <s v="Singapore"/>
    <s v="SG1T75931496"/>
    <s v="Annual"/>
    <d v="2023-07-28T00:00:00"/>
    <s v="Management"/>
    <s v="G"/>
    <s v="Yes"/>
    <n v="11"/>
    <s v="Approve Mandate for Transactions with Sembcorp Power Pte Ltd under the Conditional Power Purchase Agreement"/>
    <s v="Other"/>
    <s v="For"/>
    <x v="1"/>
    <m/>
    <s v="No"/>
  </r>
  <r>
    <x v="103"/>
    <s v="China"/>
    <s v="CNE100002FC6"/>
    <s v="Special"/>
    <d v="2023-07-31T00:00:00"/>
    <s v="Management"/>
    <s v="G"/>
    <s v="Yes"/>
    <n v="1"/>
    <s v="Approve Adjustment of Matters Relating to the Provision of Related Guarantee"/>
    <s v="Other"/>
    <s v="For"/>
    <x v="1"/>
    <m/>
    <s v="No"/>
  </r>
  <r>
    <x v="103"/>
    <s v="China"/>
    <s v="CNE100002FC6"/>
    <s v="Special"/>
    <d v="2023-07-31T00:00:00"/>
    <s v="Management"/>
    <s v="G"/>
    <s v="Yes"/>
    <n v="2"/>
    <s v="Approve Provision of Guarantee to Subsidiary"/>
    <s v="Other"/>
    <s v="For"/>
    <x v="1"/>
    <m/>
    <s v="No"/>
  </r>
  <r>
    <x v="104"/>
    <s v="Italy"/>
    <s v="IT0005278236"/>
    <s v="Ordinary Shareholders"/>
    <d v="2023-07-31T00:00:00"/>
    <s v="Shareholder"/>
    <s v="G"/>
    <s v="Yes"/>
    <n v="1.1000000000000001"/>
    <s v="Fix Number of Directors"/>
    <s v="Election of Directors"/>
    <s v="None"/>
    <x v="1"/>
    <m/>
    <s v="No"/>
  </r>
  <r>
    <x v="104"/>
    <s v="Italy"/>
    <s v="IT0005278236"/>
    <s v="Ordinary Shareholders"/>
    <d v="2023-07-31T00:00:00"/>
    <s v="Shareholder"/>
    <s v="G"/>
    <s v="Yes"/>
    <n v="1.3"/>
    <s v="Elect Jiao Jian as Board Chair"/>
    <s v="Other"/>
    <s v="None"/>
    <x v="1"/>
    <m/>
    <s v="No"/>
  </r>
  <r>
    <x v="104"/>
    <s v="Italy"/>
    <s v="IT0005278236"/>
    <s v="Ordinary Shareholders"/>
    <d v="2023-07-31T00:00:00"/>
    <s v="Shareholder"/>
    <s v="G"/>
    <s v="Yes"/>
    <n v="1.4"/>
    <s v="Approve Remuneration of Directors"/>
    <s v="Election of Directors"/>
    <s v="None"/>
    <x v="1"/>
    <m/>
    <s v="No"/>
  </r>
  <r>
    <x v="104"/>
    <s v="Italy"/>
    <s v="IT0005278236"/>
    <s v="Ordinary Shareholders"/>
    <d v="2023-07-31T00:00:00"/>
    <s v="Management"/>
    <s v="G"/>
    <s v="Yes"/>
    <n v="2.1"/>
    <s v="Approve Remuneration Policy"/>
    <s v="Incentives and Remuneration"/>
    <s v="For"/>
    <x v="0"/>
    <s v="Excessive pay quantum. Excessive severance package."/>
    <s v="Yes"/>
  </r>
  <r>
    <x v="104"/>
    <s v="Italy"/>
    <s v="IT0005278236"/>
    <s v="Ordinary Shareholders"/>
    <d v="2023-07-31T00:00:00"/>
    <s v="Management"/>
    <s v="G"/>
    <s v="Yes"/>
    <n v="2.2000000000000002"/>
    <s v="Approve Second Section of the Remuneration Report"/>
    <s v="Reports"/>
    <s v="For"/>
    <x v="0"/>
    <s v="Excessive pay quantum."/>
    <s v="Yes"/>
  </r>
  <r>
    <x v="104"/>
    <s v="Italy"/>
    <s v="IT0005278236"/>
    <s v="Ordinary Shareholders"/>
    <d v="2023-07-31T00:00:00"/>
    <s v="Management"/>
    <s v="G"/>
    <s v="Yes"/>
    <n v="3"/>
    <s v="Approve Three-year Monetary Incentive Plan 2023-2025"/>
    <s v="Other"/>
    <s v="For"/>
    <x v="0"/>
    <s v="LTIP lacks disclosure. Excessive pay quantum."/>
    <s v="Yes"/>
  </r>
  <r>
    <x v="104"/>
    <s v="Italy"/>
    <s v="IT0005278236"/>
    <s v="Ordinary Shareholders"/>
    <d v="2023-07-31T00:00:00"/>
    <s v="Management"/>
    <s v="G"/>
    <s v="Yes"/>
    <n v="4"/>
    <s v="Approve Directors and Officers Liability Insurance"/>
    <s v="Election of Directors"/>
    <s v="For"/>
    <x v="1"/>
    <m/>
    <s v="No"/>
  </r>
  <r>
    <x v="104"/>
    <s v="Italy"/>
    <s v="IT0005278236"/>
    <s v="Ordinary Shareholders"/>
    <d v="2023-07-31T00:00:00"/>
    <s v="Shareholder"/>
    <s v="G"/>
    <s v="Yes"/>
    <s v="1.2.1"/>
    <s v="Slate 1 Submitted by Marco Polo International Italy Srl and Camfin SpA"/>
    <s v="Other"/>
    <s v="None"/>
    <x v="0"/>
    <m/>
    <s v="No"/>
  </r>
  <r>
    <x v="104"/>
    <s v="Italy"/>
    <s v="IT0005278236"/>
    <s v="Ordinary Shareholders"/>
    <d v="2023-07-31T00:00:00"/>
    <s v="Shareholder"/>
    <s v="G"/>
    <s v="Yes"/>
    <s v="1.2.2"/>
    <s v="Slate 2 Submitted by Institutional Investors (Assogestioni)"/>
    <s v="Other"/>
    <s v="None"/>
    <x v="1"/>
    <m/>
    <s v="No"/>
  </r>
  <r>
    <x v="105"/>
    <s v="Israel"/>
    <s v="IL0011434292"/>
    <s v="Annual"/>
    <d v="2023-08-01T00:00:00"/>
    <s v="Management"/>
    <s v="G"/>
    <s v="No"/>
    <n v="1"/>
    <s v="Discuss Financial Statements and the Report of the Board"/>
    <s v="Reports"/>
    <s v="Non voting"/>
    <x v="2"/>
    <m/>
    <s v="No"/>
  </r>
  <r>
    <x v="105"/>
    <s v="Israel"/>
    <s v="IL0011434292"/>
    <s v="Annual"/>
    <d v="2023-08-01T00:00:00"/>
    <s v="Management"/>
    <s v="G"/>
    <s v="Yes"/>
    <n v="2"/>
    <s v="Reappoint Kost Forer Gabbay &amp; Kasierer (Ernst &amp; Young) as Auditors and Report on Auditors' Fees"/>
    <s v="Reports"/>
    <s v="For"/>
    <x v="1"/>
    <m/>
    <s v="No"/>
  </r>
  <r>
    <x v="105"/>
    <s v="Israel"/>
    <s v="IL0011434292"/>
    <s v="Annual"/>
    <d v="2023-08-01T00:00:00"/>
    <s v="Management"/>
    <s v="G"/>
    <s v="Yes"/>
    <n v="3"/>
    <s v="Reelect David Fattal as Director"/>
    <s v="Election of Directors"/>
    <s v="For"/>
    <x v="1"/>
    <m/>
    <s v="No"/>
  </r>
  <r>
    <x v="105"/>
    <s v="Israel"/>
    <s v="IL0011434292"/>
    <s v="Annual"/>
    <d v="2023-08-01T00:00:00"/>
    <s v="Management"/>
    <s v="G"/>
    <s v="Yes"/>
    <n v="4"/>
    <s v="Reelect Shimshon Harel as Director"/>
    <s v="Election of Directors"/>
    <s v="For"/>
    <x v="1"/>
    <m/>
    <s v="No"/>
  </r>
  <r>
    <x v="105"/>
    <s v="Israel"/>
    <s v="IL0011434292"/>
    <s v="Annual"/>
    <d v="2023-08-01T00:00:00"/>
    <s v="Management"/>
    <s v="G"/>
    <s v="Yes"/>
    <n v="5"/>
    <s v="Reelect Yuval Bronstein as Director"/>
    <s v="Election of Directors"/>
    <s v="For"/>
    <x v="0"/>
    <s v="Director is considered overboarded."/>
    <s v="Yes"/>
  </r>
  <r>
    <x v="105"/>
    <s v="Israel"/>
    <s v="IL0011434292"/>
    <s v="Annual"/>
    <d v="2023-08-01T00:00:00"/>
    <s v="Management"/>
    <s v="G"/>
    <s v="Yes"/>
    <n v="6"/>
    <s v="Reelect Shahar Aka as Director"/>
    <s v="Election of Directors"/>
    <s v="For"/>
    <x v="1"/>
    <m/>
    <s v="No"/>
  </r>
  <r>
    <x v="106"/>
    <s v="Austria"/>
    <s v="AT0000720008"/>
    <s v="Extraordinary Shareholders"/>
    <d v="2023-08-01T00:00:00"/>
    <s v="Management"/>
    <s v="G"/>
    <s v="Yes"/>
    <n v="1"/>
    <s v="Approve Spin-off of AT Towers Business Unit to A1 Towers Holding GmbH; Approve Spin-off of shares in A1 Towers Holding GmbH to form EuroTeleSites AG"/>
    <s v="Other"/>
    <s v="For"/>
    <x v="1"/>
    <m/>
    <s v="No"/>
  </r>
  <r>
    <x v="107"/>
    <s v="India"/>
    <s v="INE280A01028"/>
    <s v="Annual"/>
    <d v="2023-08-01T00:00:00"/>
    <s v="Management"/>
    <s v="G"/>
    <s v="Yes"/>
    <n v="1"/>
    <s v="Accept Standalone Financial Statements and Statutory Reports"/>
    <s v="Reports"/>
    <s v="For"/>
    <x v="1"/>
    <m/>
    <s v="No"/>
  </r>
  <r>
    <x v="107"/>
    <s v="India"/>
    <s v="INE280A01028"/>
    <s v="Annual"/>
    <d v="2023-08-01T00:00:00"/>
    <s v="Management"/>
    <s v="G"/>
    <s v="Yes"/>
    <n v="2"/>
    <s v="Accept Consolidated Financial Statements and Statutory Reports"/>
    <s v="Reports"/>
    <s v="For"/>
    <x v="1"/>
    <m/>
    <s v="No"/>
  </r>
  <r>
    <x v="107"/>
    <s v="India"/>
    <s v="INE280A01028"/>
    <s v="Annual"/>
    <d v="2023-08-01T00:00:00"/>
    <s v="Management"/>
    <s v="G"/>
    <s v="Yes"/>
    <n v="3"/>
    <s v="Approve Dividend"/>
    <s v="Other"/>
    <s v="For"/>
    <x v="1"/>
    <m/>
    <s v="No"/>
  </r>
  <r>
    <x v="107"/>
    <s v="India"/>
    <s v="INE280A01028"/>
    <s v="Annual"/>
    <d v="2023-08-01T00:00:00"/>
    <s v="Management"/>
    <s v="G"/>
    <s v="Yes"/>
    <n v="4"/>
    <s v="Reelect Bhaskar Bhat as Director"/>
    <s v="Election of Directors"/>
    <s v="For"/>
    <x v="0"/>
    <s v="Director is considered overboarded."/>
    <s v="Yes"/>
  </r>
  <r>
    <x v="107"/>
    <s v="India"/>
    <s v="INE280A01028"/>
    <s v="Annual"/>
    <d v="2023-08-01T00:00:00"/>
    <s v="Management"/>
    <s v="G"/>
    <s v="Yes"/>
    <n v="5"/>
    <s v="Reelect B Santhanam as Director"/>
    <s v="Election of Directors"/>
    <s v="For"/>
    <x v="1"/>
    <m/>
    <s v="No"/>
  </r>
  <r>
    <x v="107"/>
    <s v="India"/>
    <s v="INE280A01028"/>
    <s v="Annual"/>
    <d v="2023-08-01T00:00:00"/>
    <s v="Management"/>
    <s v="G"/>
    <s v="Yes"/>
    <n v="6"/>
    <s v="Approve Material Related Party Transactions between Titan Company Limited and Titan Global Retail LLC, Dubai"/>
    <s v="Other"/>
    <s v="For"/>
    <x v="1"/>
    <m/>
    <s v="No"/>
  </r>
  <r>
    <x v="107"/>
    <s v="India"/>
    <s v="INE280A01028"/>
    <s v="Annual"/>
    <d v="2023-08-01T00:00:00"/>
    <s v="Management"/>
    <s v="G"/>
    <s v="Yes"/>
    <n v="7"/>
    <s v="Approve Appoinment of Branch Auditors and Authorize Board to Fix Their Remuneration"/>
    <s v="Auditors"/>
    <s v="For"/>
    <x v="1"/>
    <m/>
    <s v="No"/>
  </r>
  <r>
    <x v="108"/>
    <s v="Israel"/>
    <s v="IL0002300114"/>
    <s v="Special"/>
    <d v="2023-08-02T00:00:00"/>
    <s v="Management"/>
    <s v="G"/>
    <s v="Yes"/>
    <n v="1"/>
    <s v="Reelect Zeev Vurembrand as External Director"/>
    <s v="Election of Directors"/>
    <s v="For"/>
    <x v="1"/>
    <m/>
    <s v="No"/>
  </r>
  <r>
    <x v="108"/>
    <s v="Israel"/>
    <s v="IL0002300114"/>
    <s v="Special"/>
    <d v="2023-08-02T00:00:00"/>
    <s v="Management"/>
    <s v="G"/>
    <s v="Yes"/>
    <n v="2"/>
    <s v="Approve Updated Compensation of Gil Sharon, Chairman"/>
    <s v="Other"/>
    <s v="For"/>
    <x v="1"/>
    <m/>
    <s v="No"/>
  </r>
  <r>
    <x v="108"/>
    <s v="Israel"/>
    <s v="IL0002300114"/>
    <s v="Special"/>
    <d v="2023-08-02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108"/>
    <s v="Israel"/>
    <s v="IL0002300114"/>
    <s v="Special"/>
    <d v="2023-08-02T00:00:00"/>
    <s v="Management"/>
    <s v="G"/>
    <s v="Yes"/>
    <s v="B1"/>
    <s v="If you are an Interest Holder as defined in Section 1 of the Securities Law, 1968, vote FOR.  Otherwise, vote against."/>
    <s v="Other"/>
    <s v="None"/>
    <x v="0"/>
    <m/>
    <s v="No"/>
  </r>
  <r>
    <x v="108"/>
    <s v="Israel"/>
    <s v="IL0002300114"/>
    <s v="Special"/>
    <d v="2023-08-02T00:00:00"/>
    <s v="Management"/>
    <s v="G"/>
    <s v="Yes"/>
    <s v="B2"/>
    <s v="If you are a Senior Officer as defined in Section 37(D) of the Securities Law, 1968, vote FOR. Otherwise, vote against."/>
    <s v="Other"/>
    <s v="None"/>
    <x v="0"/>
    <m/>
    <s v="No"/>
  </r>
  <r>
    <x v="108"/>
    <s v="Israel"/>
    <s v="IL0002300114"/>
    <s v="Special"/>
    <d v="2023-08-02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109"/>
    <s v="Singapore"/>
    <s v="SG9999000020"/>
    <s v="Annual"/>
    <d v="2023-08-02T00:00:00"/>
    <s v="Management"/>
    <s v="G"/>
    <s v="Yes"/>
    <n v="2"/>
    <s v="Approve Deloitte &amp; Touche LLP as Auditors and Authorize Board to Fix Their Remuneration"/>
    <s v="Auditors"/>
    <s v="For"/>
    <x v="1"/>
    <m/>
    <s v="No"/>
  </r>
  <r>
    <x v="109"/>
    <s v="Singapore"/>
    <s v="SG9999000020"/>
    <s v="Annual"/>
    <d v="2023-08-02T00:00:00"/>
    <s v="Management"/>
    <s v="G"/>
    <s v="Yes"/>
    <n v="3"/>
    <s v="Advisory Vote to Ratify Named Executive Officers' Compensation"/>
    <s v="Other"/>
    <s v="For"/>
    <x v="1"/>
    <m/>
    <s v="No"/>
  </r>
  <r>
    <x v="109"/>
    <s v="Singapore"/>
    <s v="SG9999000020"/>
    <s v="Annual"/>
    <d v="2023-08-02T00:00:00"/>
    <s v="Management"/>
    <s v="G"/>
    <s v="Yes"/>
    <n v="4"/>
    <s v="Advisory Vote on Say on Pay Frequency"/>
    <s v="Other"/>
    <s v="One Year"/>
    <x v="4"/>
    <m/>
    <s v="No"/>
  </r>
  <r>
    <x v="109"/>
    <s v="Singapore"/>
    <s v="SG9999000020"/>
    <s v="Annual"/>
    <d v="2023-08-02T00:00:00"/>
    <s v="Management"/>
    <s v="G"/>
    <s v="Yes"/>
    <n v="5"/>
    <s v="Amend Omnibus Stock Plan"/>
    <s v="Other"/>
    <s v="For"/>
    <x v="1"/>
    <m/>
    <s v="No"/>
  </r>
  <r>
    <x v="109"/>
    <s v="Singapore"/>
    <s v="SG9999000020"/>
    <s v="Annual"/>
    <d v="2023-08-02T00:00:00"/>
    <s v="Management"/>
    <s v="G"/>
    <s v="Yes"/>
    <n v="6"/>
    <s v="Approve Issuance of Shares without Preemptive Rights"/>
    <s v="Other"/>
    <s v="For"/>
    <x v="0"/>
    <s v="Share issuances without pre-emption rights exceeding 10% of issued share capital are deemed overly dilutive."/>
    <s v="Yes"/>
  </r>
  <r>
    <x v="109"/>
    <s v="Singapore"/>
    <s v="SG9999000020"/>
    <s v="Annual"/>
    <d v="2023-08-02T00:00:00"/>
    <s v="Management"/>
    <s v="G"/>
    <s v="Yes"/>
    <n v="7"/>
    <s v="Authorize Share Repurchase Program"/>
    <s v="Other"/>
    <s v="For"/>
    <x v="1"/>
    <m/>
    <s v="No"/>
  </r>
  <r>
    <x v="109"/>
    <s v="Singapore"/>
    <s v="SG9999000020"/>
    <s v="Annual"/>
    <d v="2023-08-02T00:00:00"/>
    <s v="Management"/>
    <s v="G"/>
    <s v="Yes"/>
    <s v="1a"/>
    <s v="Elect Director Revathi Advaithi"/>
    <s v="Election of Directors"/>
    <s v="For"/>
    <x v="1"/>
    <m/>
    <s v="No"/>
  </r>
  <r>
    <x v="109"/>
    <s v="Singapore"/>
    <s v="SG9999000020"/>
    <s v="Annual"/>
    <d v="2023-08-02T00:00:00"/>
    <s v="Management"/>
    <s v="G"/>
    <s v="Yes"/>
    <s v="1b"/>
    <s v="Elect Director Michael D. Capellas"/>
    <s v="Election of Directors"/>
    <s v="For"/>
    <x v="1"/>
    <m/>
    <s v="No"/>
  </r>
  <r>
    <x v="109"/>
    <s v="Singapore"/>
    <s v="SG9999000020"/>
    <s v="Annual"/>
    <d v="2023-08-02T00:00:00"/>
    <s v="Management"/>
    <s v="G"/>
    <s v="Yes"/>
    <s v="1c"/>
    <s v="Elect Director John D. Harris, II"/>
    <s v="Election of Directors"/>
    <s v="For"/>
    <x v="1"/>
    <m/>
    <s v="No"/>
  </r>
  <r>
    <x v="109"/>
    <s v="Singapore"/>
    <s v="SG9999000020"/>
    <s v="Annual"/>
    <d v="2023-08-02T00:00:00"/>
    <s v="Management"/>
    <s v="G"/>
    <s v="Yes"/>
    <s v="1d"/>
    <s v="Elect Director Michael E. Hurlston"/>
    <s v="Election of Directors"/>
    <s v="For"/>
    <x v="1"/>
    <m/>
    <s v="No"/>
  </r>
  <r>
    <x v="109"/>
    <s v="Singapore"/>
    <s v="SG9999000020"/>
    <s v="Annual"/>
    <d v="2023-08-02T00:00:00"/>
    <s v="Management"/>
    <s v="G"/>
    <s v="Yes"/>
    <s v="1e"/>
    <s v="Elect Director Erin L. McSweeney"/>
    <s v="Election of Directors"/>
    <s v="For"/>
    <x v="1"/>
    <m/>
    <s v="No"/>
  </r>
  <r>
    <x v="109"/>
    <s v="Singapore"/>
    <s v="SG9999000020"/>
    <s v="Annual"/>
    <d v="2023-08-02T00:00:00"/>
    <s v="Management"/>
    <s v="G"/>
    <s v="Yes"/>
    <s v="1f"/>
    <s v="Elect Director Charles K. Stevens, III"/>
    <s v="Election of Directors"/>
    <s v="For"/>
    <x v="1"/>
    <m/>
    <s v="No"/>
  </r>
  <r>
    <x v="109"/>
    <s v="Singapore"/>
    <s v="SG9999000020"/>
    <s v="Annual"/>
    <d v="2023-08-02T00:00:00"/>
    <s v="Management"/>
    <s v="G"/>
    <s v="Yes"/>
    <s v="1g"/>
    <s v="Elect Director Maryrose T. Sylvester"/>
    <s v="Election of Directors"/>
    <s v="For"/>
    <x v="1"/>
    <m/>
    <s v="No"/>
  </r>
  <r>
    <x v="109"/>
    <s v="Singapore"/>
    <s v="SG9999000020"/>
    <s v="Annual"/>
    <d v="2023-08-02T00:00:00"/>
    <s v="Management"/>
    <s v="G"/>
    <s v="Yes"/>
    <s v="1h"/>
    <s v="Elect Director Lay Koon Tan"/>
    <s v="Election of Directors"/>
    <s v="For"/>
    <x v="1"/>
    <m/>
    <s v="No"/>
  </r>
  <r>
    <x v="109"/>
    <s v="Singapore"/>
    <s v="SG9999000020"/>
    <s v="Annual"/>
    <d v="2023-08-02T00:00:00"/>
    <s v="Management"/>
    <s v="G"/>
    <s v="Yes"/>
    <s v="1i"/>
    <s v="Elect Director Patrick J. Ward"/>
    <s v="Election of Directors"/>
    <s v="For"/>
    <x v="1"/>
    <m/>
    <s v="No"/>
  </r>
  <r>
    <x v="109"/>
    <s v="Singapore"/>
    <s v="SG9999000020"/>
    <s v="Annual"/>
    <d v="2023-08-02T00:00:00"/>
    <s v="Management"/>
    <s v="G"/>
    <s v="Yes"/>
    <s v="1j"/>
    <s v="Elect Director William D. Watkins"/>
    <s v="Election of Directors"/>
    <s v="For"/>
    <x v="1"/>
    <m/>
    <s v="No"/>
  </r>
  <r>
    <x v="110"/>
    <s v="Cayman Islands"/>
    <s v="KYG393871085"/>
    <s v="Annual"/>
    <d v="2023-08-02T00:00:00"/>
    <s v="Management"/>
    <s v="G"/>
    <s v="Yes"/>
    <n v="1.1000000000000001"/>
    <s v="Elect Director Martin L. Edelman"/>
    <s v="Election of Directors"/>
    <s v="For"/>
    <x v="6"/>
    <s v="Lack of gender diversity."/>
    <s v="Yes"/>
  </r>
  <r>
    <x v="110"/>
    <s v="Cayman Islands"/>
    <s v="KYG393871085"/>
    <s v="Annual"/>
    <d v="2023-08-02T00:00:00"/>
    <s v="Management"/>
    <s v="G"/>
    <s v="Yes"/>
    <n v="1.2"/>
    <s v="Elect Director David Kerko"/>
    <s v="Election of Directors"/>
    <s v="For"/>
    <x v="1"/>
    <m/>
    <s v="No"/>
  </r>
  <r>
    <x v="110"/>
    <s v="Cayman Islands"/>
    <s v="KYG393871085"/>
    <s v="Annual"/>
    <d v="2023-08-02T00:00:00"/>
    <s v="Management"/>
    <s v="G"/>
    <s v="Yes"/>
    <n v="1.3"/>
    <s v="Elect Director Jack Lazar"/>
    <s v="Election of Directors"/>
    <s v="For"/>
    <x v="1"/>
    <m/>
    <s v="No"/>
  </r>
  <r>
    <x v="110"/>
    <s v="Cayman Islands"/>
    <s v="KYG393871085"/>
    <s v="Annual"/>
    <d v="2023-08-02T00:00:00"/>
    <s v="Management"/>
    <s v="G"/>
    <s v="Yes"/>
    <n v="1.4"/>
    <s v="Elect Director Carlos Obeid"/>
    <s v="Election of Directors"/>
    <s v="For"/>
    <x v="1"/>
    <m/>
    <s v="No"/>
  </r>
  <r>
    <x v="110"/>
    <s v="Cayman Islands"/>
    <s v="KYG393871085"/>
    <s v="Annual"/>
    <d v="2023-08-02T00:00:00"/>
    <s v="Management"/>
    <s v="G"/>
    <s v="Yes"/>
    <n v="2"/>
    <s v="Ratify KPMG LLP as Auditors"/>
    <s v="Auditors"/>
    <s v="For"/>
    <x v="1"/>
    <m/>
    <s v="No"/>
  </r>
  <r>
    <x v="5"/>
    <s v="Israel"/>
    <s v="IL0007670123"/>
    <s v="Special"/>
    <d v="2023-08-02T00:00:00"/>
    <s v="Management"/>
    <s v="G"/>
    <s v="Yes"/>
    <n v="1"/>
    <s v="Approve Updated Compensation Policy for the Directors and Officers of the Company"/>
    <s v="Election of Directors"/>
    <s v="For"/>
    <x v="1"/>
    <m/>
    <s v="No"/>
  </r>
  <r>
    <x v="5"/>
    <s v="Israel"/>
    <s v="IL0007670123"/>
    <s v="Special"/>
    <d v="2023-08-02T00:00:00"/>
    <s v="Management"/>
    <s v="G"/>
    <s v="Yes"/>
    <n v="2"/>
    <s v="Approve Grant of Unregistered Options to Eyal Ben Simon, CEO"/>
    <s v="Other"/>
    <s v="For"/>
    <x v="1"/>
    <m/>
    <s v="No"/>
  </r>
  <r>
    <x v="5"/>
    <s v="Israel"/>
    <s v="IL0007670123"/>
    <s v="Special"/>
    <d v="2023-08-02T00:00:00"/>
    <s v="Management"/>
    <s v="G"/>
    <s v="Yes"/>
    <n v="3"/>
    <s v="Approve Grant of Unregistered Options to Benjamin Gabbay, Chairman"/>
    <s v="Other"/>
    <s v="For"/>
    <x v="1"/>
    <m/>
    <s v="No"/>
  </r>
  <r>
    <x v="5"/>
    <s v="Israel"/>
    <s v="IL0007670123"/>
    <s v="Special"/>
    <d v="2023-08-02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5"/>
    <s v="Israel"/>
    <s v="IL0007670123"/>
    <s v="Special"/>
    <d v="2023-08-02T00:00:00"/>
    <s v="Management"/>
    <s v="G"/>
    <s v="Yes"/>
    <s v="B1"/>
    <s v="If you are an Interest Holder as defined in Section 1 of the Securities Law, 1968, vote FOR.  Otherwise, vote against."/>
    <s v="Other"/>
    <s v="None"/>
    <x v="0"/>
    <m/>
    <s v="No"/>
  </r>
  <r>
    <x v="5"/>
    <s v="Israel"/>
    <s v="IL0007670123"/>
    <s v="Special"/>
    <d v="2023-08-02T00:00:00"/>
    <s v="Management"/>
    <s v="G"/>
    <s v="Yes"/>
    <s v="B2"/>
    <s v="If you are a Senior Officer as defined in Section 37(D) of the Securities Law, 1968, vote FOR. Otherwise, vote against."/>
    <s v="Other"/>
    <s v="None"/>
    <x v="0"/>
    <m/>
    <s v="No"/>
  </r>
  <r>
    <x v="5"/>
    <s v="Israel"/>
    <s v="IL0007670123"/>
    <s v="Special"/>
    <d v="2023-08-02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111"/>
    <s v="Turkey"/>
    <s v="TRETHAL00019"/>
    <s v="Annual"/>
    <d v="2023-08-02T00:00:00"/>
    <s v="Management"/>
    <s v="G"/>
    <s v="Yes"/>
    <n v="1"/>
    <s v="Open Meeting and Elect Presiding Council of Meeting"/>
    <s v="Other"/>
    <s v="For"/>
    <x v="1"/>
    <m/>
    <s v="No"/>
  </r>
  <r>
    <x v="111"/>
    <s v="Turkey"/>
    <s v="TRETHAL00019"/>
    <s v="Annual"/>
    <d v="2023-08-02T00:00:00"/>
    <s v="Management"/>
    <s v="G"/>
    <s v="Yes"/>
    <n v="2"/>
    <s v="Accept Statutory Reports"/>
    <s v="Reports"/>
    <s v="For"/>
    <x v="1"/>
    <m/>
    <s v="No"/>
  </r>
  <r>
    <x v="111"/>
    <s v="Turkey"/>
    <s v="TRETHAL00019"/>
    <s v="Annual"/>
    <d v="2023-08-02T00:00:00"/>
    <s v="Management"/>
    <s v="G"/>
    <s v="Yes"/>
    <n v="3"/>
    <s v="Accept Financial Statements"/>
    <s v="Other"/>
    <s v="For"/>
    <x v="0"/>
    <s v="Accuracy or reliability of the financial statements are of concern."/>
    <s v="Yes"/>
  </r>
  <r>
    <x v="111"/>
    <s v="Turkey"/>
    <s v="TRETHAL00019"/>
    <s v="Annual"/>
    <d v="2023-08-02T00:00:00"/>
    <s v="Management"/>
    <s v="G"/>
    <s v="Yes"/>
    <n v="4"/>
    <s v="Approve Allocation of Income"/>
    <s v="Other"/>
    <s v="For"/>
    <x v="1"/>
    <m/>
    <s v="No"/>
  </r>
  <r>
    <x v="111"/>
    <s v="Turkey"/>
    <s v="TRETHAL00019"/>
    <s v="Annual"/>
    <d v="2023-08-02T00:00:00"/>
    <s v="Management"/>
    <s v="G"/>
    <s v="Yes"/>
    <n v="5"/>
    <s v="Approve Accounting Transfers"/>
    <s v="Other"/>
    <s v="For"/>
    <x v="1"/>
    <m/>
    <s v="No"/>
  </r>
  <r>
    <x v="111"/>
    <s v="Turkey"/>
    <s v="TRETHAL00019"/>
    <s v="Annual"/>
    <d v="2023-08-02T00:00:00"/>
    <s v="Management"/>
    <s v="G"/>
    <s v="Yes"/>
    <n v="6"/>
    <s v="Approve Discharge of Board and Internal Auditors"/>
    <s v="Auditors"/>
    <s v="For"/>
    <x v="0"/>
    <s v="Major concerns/investigation regarding controls or accounts."/>
    <s v="Yes"/>
  </r>
  <r>
    <x v="111"/>
    <s v="Turkey"/>
    <s v="TRETHAL00019"/>
    <s v="Annual"/>
    <d v="2023-08-02T00:00:00"/>
    <s v="Management"/>
    <s v="G"/>
    <s v="Yes"/>
    <n v="7"/>
    <s v="Elect Board of Directors and Internal Auditors"/>
    <s v="Election of Directors"/>
    <s v="For"/>
    <x v="0"/>
    <s v="Insufficient biographical disclosure."/>
    <s v="Yes"/>
  </r>
  <r>
    <x v="111"/>
    <s v="Turkey"/>
    <s v="TRETHAL00019"/>
    <s v="Annual"/>
    <d v="2023-08-02T00:00:00"/>
    <s v="Management"/>
    <s v="G"/>
    <s v="Yes"/>
    <n v="8"/>
    <s v="Approve Remuneration of Directors and Internal Auditors"/>
    <s v="Election of Directors"/>
    <s v="For"/>
    <x v="0"/>
    <s v="Not enough disclosure to make an informed decision."/>
    <s v="Yes"/>
  </r>
  <r>
    <x v="111"/>
    <s v="Turkey"/>
    <s v="TRETHAL00019"/>
    <s v="Annual"/>
    <d v="2023-08-02T00:00:00"/>
    <s v="Management"/>
    <s v="G"/>
    <s v="Yes"/>
    <n v="9"/>
    <s v="Amend Article 6 Re: Capital Related"/>
    <s v="Other"/>
    <s v="For"/>
    <x v="0"/>
    <s v="The proposed changes are not deemed to be in the best interest of  shareholders."/>
    <s v="Yes"/>
  </r>
  <r>
    <x v="111"/>
    <s v="Turkey"/>
    <s v="TRETHAL00019"/>
    <s v="Annual"/>
    <d v="2023-08-02T00:00:00"/>
    <s v="Management"/>
    <s v="G"/>
    <s v="Yes"/>
    <n v="10"/>
    <s v="Ratify External Auditors"/>
    <s v="Auditors"/>
    <s v="For"/>
    <x v="1"/>
    <m/>
    <s v="No"/>
  </r>
  <r>
    <x v="111"/>
    <s v="Turkey"/>
    <s v="TRETHAL00019"/>
    <s v="Annual"/>
    <d v="2023-08-02T00:00:00"/>
    <s v="Management"/>
    <s v="S"/>
    <s v="No"/>
    <n v="11"/>
    <s v="Receive Information on Donations Made in 2022"/>
    <s v="Other"/>
    <s v="Non voting"/>
    <x v="2"/>
    <m/>
    <s v="No"/>
  </r>
  <r>
    <x v="111"/>
    <s v="Turkey"/>
    <s v="TRETHAL00019"/>
    <s v="Annual"/>
    <d v="2023-08-02T00:00:00"/>
    <s v="Management"/>
    <s v="G"/>
    <s v="Yes"/>
    <n v="12"/>
    <s v="Grant Permission for Board Members to Engage in Commercial Transactions with Company and Be Involved with Companies with Similar Corporate Purpose and Receive Information in Accordance with Article 1.3.6 of Corporate Governance Principles"/>
    <s v="Other"/>
    <s v="For"/>
    <x v="1"/>
    <m/>
    <s v="No"/>
  </r>
  <r>
    <x v="111"/>
    <s v="Turkey"/>
    <s v="TRETHAL00019"/>
    <s v="Annual"/>
    <d v="2023-08-02T00:00:00"/>
    <s v="Management"/>
    <s v="G"/>
    <s v="No"/>
    <n v="13"/>
    <s v="Receive Information on Share Repurchases"/>
    <s v="Other"/>
    <s v="Non voting"/>
    <x v="2"/>
    <m/>
    <s v="No"/>
  </r>
  <r>
    <x v="111"/>
    <s v="Turkey"/>
    <s v="TRETHAL00019"/>
    <s v="Annual"/>
    <d v="2023-08-02T00:00:00"/>
    <s v="Management"/>
    <s v="G"/>
    <s v="No"/>
    <n v="14"/>
    <s v="Wishes"/>
    <s v="Other"/>
    <s v="Non voting"/>
    <x v="2"/>
    <m/>
    <s v="No"/>
  </r>
  <r>
    <x v="112"/>
    <s v="Turkey"/>
    <s v="TREVKFB00019"/>
    <s v="Annual"/>
    <d v="2023-08-02T00:00:00"/>
    <s v="Management"/>
    <s v="G"/>
    <s v="Yes"/>
    <n v="1"/>
    <s v="Open Meeting and Elect Presiding Council of Meeting"/>
    <s v="Other"/>
    <s v="For"/>
    <x v="1"/>
    <m/>
    <s v="No"/>
  </r>
  <r>
    <x v="112"/>
    <s v="Turkey"/>
    <s v="TREVKFB00019"/>
    <s v="Annual"/>
    <d v="2023-08-02T00:00:00"/>
    <s v="Management"/>
    <s v="G"/>
    <s v="Yes"/>
    <n v="2"/>
    <s v="Accept Statutory Reports"/>
    <s v="Reports"/>
    <s v="For"/>
    <x v="1"/>
    <m/>
    <s v="No"/>
  </r>
  <r>
    <x v="112"/>
    <s v="Turkey"/>
    <s v="TREVKFB00019"/>
    <s v="Annual"/>
    <d v="2023-08-02T00:00:00"/>
    <s v="Management"/>
    <s v="G"/>
    <s v="Yes"/>
    <n v="3"/>
    <s v="Accept Financial Statements"/>
    <s v="Other"/>
    <s v="For"/>
    <x v="0"/>
    <s v="Accuracy or reliability of the financial statements are of concern."/>
    <s v="Yes"/>
  </r>
  <r>
    <x v="112"/>
    <s v="Turkey"/>
    <s v="TREVKFB00019"/>
    <s v="Annual"/>
    <d v="2023-08-02T00:00:00"/>
    <s v="Management"/>
    <s v="G"/>
    <s v="Yes"/>
    <n v="4"/>
    <s v="Approve Discharge of Board"/>
    <s v="Other"/>
    <s v="For"/>
    <x v="0"/>
    <s v="Major concerns/investigation regarding controls or accounts."/>
    <s v="Yes"/>
  </r>
  <r>
    <x v="112"/>
    <s v="Turkey"/>
    <s v="TREVKFB00019"/>
    <s v="Annual"/>
    <d v="2023-08-02T00:00:00"/>
    <s v="Management"/>
    <s v="G"/>
    <s v="Yes"/>
    <n v="5"/>
    <s v="Amend Company Articles"/>
    <s v="Other"/>
    <s v="For"/>
    <x v="0"/>
    <s v="The proposed changes are not deemed to be in the best interest of  shareholders."/>
    <s v="Yes"/>
  </r>
  <r>
    <x v="112"/>
    <s v="Turkey"/>
    <s v="TREVKFB00019"/>
    <s v="Annual"/>
    <d v="2023-08-02T00:00:00"/>
    <s v="Management"/>
    <s v="G"/>
    <s v="Yes"/>
    <n v="6"/>
    <s v="Approve Allocation of Income"/>
    <s v="Other"/>
    <s v="For"/>
    <x v="1"/>
    <m/>
    <s v="No"/>
  </r>
  <r>
    <x v="112"/>
    <s v="Turkey"/>
    <s v="TREVKFB00019"/>
    <s v="Annual"/>
    <d v="2023-08-02T00:00:00"/>
    <s v="Management"/>
    <s v="G"/>
    <s v="Yes"/>
    <n v="7"/>
    <s v="Approve Accounting Transfers"/>
    <s v="Other"/>
    <s v="For"/>
    <x v="1"/>
    <m/>
    <s v="No"/>
  </r>
  <r>
    <x v="112"/>
    <s v="Turkey"/>
    <s v="TREVKFB00019"/>
    <s v="Annual"/>
    <d v="2023-08-02T00:00:00"/>
    <s v="Management"/>
    <s v="G"/>
    <s v="Yes"/>
    <n v="8"/>
    <s v="Elect Directors"/>
    <s v="Election of Directors"/>
    <s v="For"/>
    <x v="0"/>
    <s v="Insufficient biographical disclosure."/>
    <s v="Yes"/>
  </r>
  <r>
    <x v="112"/>
    <s v="Turkey"/>
    <s v="TREVKFB00019"/>
    <s v="Annual"/>
    <d v="2023-08-02T00:00:00"/>
    <s v="Management"/>
    <s v="G"/>
    <s v="Yes"/>
    <n v="9"/>
    <s v="Appoint Internal Statutory Auditors"/>
    <s v="Auditors"/>
    <s v="For"/>
    <x v="0"/>
    <s v="Not enough disclosure to make an informed decision."/>
    <s v="Yes"/>
  </r>
  <r>
    <x v="112"/>
    <s v="Turkey"/>
    <s v="TREVKFB00019"/>
    <s v="Annual"/>
    <d v="2023-08-02T00:00:00"/>
    <s v="Management"/>
    <s v="G"/>
    <s v="Yes"/>
    <n v="10"/>
    <s v="Approve Remuneration of Directors and Internal Auditors"/>
    <s v="Election of Directors"/>
    <s v="For"/>
    <x v="0"/>
    <s v="Not enough disclosure to make an informed decision."/>
    <s v="Yes"/>
  </r>
  <r>
    <x v="112"/>
    <s v="Turkey"/>
    <s v="TREVKFB00019"/>
    <s v="Annual"/>
    <d v="2023-08-02T00:00:00"/>
    <s v="Management"/>
    <s v="G"/>
    <s v="Yes"/>
    <n v="11"/>
    <s v="Grant Permission for Board Members to Engage in Commercial Transactions with Company and Be Involved with Companies with Similar Corporate Purpose in Accordance with Articles 395 and 396 of Turkish Commercial Law"/>
    <s v="Other"/>
    <s v="For"/>
    <x v="1"/>
    <m/>
    <s v="No"/>
  </r>
  <r>
    <x v="112"/>
    <s v="Turkey"/>
    <s v="TREVKFB00019"/>
    <s v="Annual"/>
    <d v="2023-08-02T00:00:00"/>
    <s v="Management"/>
    <s v="G"/>
    <s v="Yes"/>
    <n v="12"/>
    <s v="Ratify External Auditors"/>
    <s v="Auditors"/>
    <s v="For"/>
    <x v="1"/>
    <m/>
    <s v="No"/>
  </r>
  <r>
    <x v="112"/>
    <s v="Turkey"/>
    <s v="TREVKFB00019"/>
    <s v="Annual"/>
    <d v="2023-08-02T00:00:00"/>
    <s v="Management"/>
    <s v="S"/>
    <s v="Yes"/>
    <n v="13"/>
    <s v="Approve Donations for Earthquake Relief Efforts"/>
    <s v="Other"/>
    <s v="For"/>
    <x v="1"/>
    <m/>
    <s v="No"/>
  </r>
  <r>
    <x v="112"/>
    <s v="Turkey"/>
    <s v="TREVKFB00019"/>
    <s v="Annual"/>
    <d v="2023-08-02T00:00:00"/>
    <s v="Management"/>
    <s v="S"/>
    <s v="No"/>
    <n v="14"/>
    <s v="Receive Information on Donations Made in 2022"/>
    <s v="Other"/>
    <s v="Non voting"/>
    <x v="2"/>
    <m/>
    <s v="No"/>
  </r>
  <r>
    <x v="112"/>
    <s v="Turkey"/>
    <s v="TREVKFB00019"/>
    <s v="Annual"/>
    <d v="2023-08-02T00:00:00"/>
    <s v="Management"/>
    <s v="G"/>
    <s v="No"/>
    <n v="15"/>
    <s v="Receive Information on Share Repurchase Program"/>
    <s v="Other"/>
    <s v="Non voting"/>
    <x v="2"/>
    <m/>
    <s v="No"/>
  </r>
  <r>
    <x v="112"/>
    <s v="Turkey"/>
    <s v="TREVKFB00019"/>
    <s v="Annual"/>
    <d v="2023-08-02T00:00:00"/>
    <s v="Management"/>
    <s v="G"/>
    <s v="No"/>
    <n v="16"/>
    <s v="Receive Information on Sustainability Activities"/>
    <s v="Other"/>
    <s v="Non voting"/>
    <x v="2"/>
    <m/>
    <s v="No"/>
  </r>
  <r>
    <x v="112"/>
    <s v="Turkey"/>
    <s v="TREVKFB00019"/>
    <s v="Annual"/>
    <d v="2023-08-02T00:00:00"/>
    <s v="Management"/>
    <s v="G"/>
    <s v="No"/>
    <n v="17"/>
    <s v="Wishes"/>
    <s v="Other"/>
    <s v="Non voting"/>
    <x v="2"/>
    <m/>
    <s v="No"/>
  </r>
  <r>
    <x v="113"/>
    <s v="USA"/>
    <s v="US0130911037"/>
    <s v="Annual"/>
    <d v="2023-08-03T00:00:00"/>
    <s v="Management"/>
    <s v="G"/>
    <s v="Yes"/>
    <n v="2"/>
    <s v="Ratify Deloitte and Touche LLP as Auditors"/>
    <s v="Auditors"/>
    <s v="For"/>
    <x v="1"/>
    <m/>
    <s v="No"/>
  </r>
  <r>
    <x v="113"/>
    <s v="USA"/>
    <s v="US0130911037"/>
    <s v="Annual"/>
    <d v="2023-08-03T00:00:00"/>
    <s v="Management"/>
    <s v="G"/>
    <s v="Yes"/>
    <n v="3"/>
    <s v="Advisory Vote to Ratify Named Executive Officers' Compensation"/>
    <s v="Other"/>
    <s v="For"/>
    <x v="1"/>
    <m/>
    <s v="No"/>
  </r>
  <r>
    <x v="113"/>
    <s v="USA"/>
    <s v="US0130911037"/>
    <s v="Annual"/>
    <d v="2023-08-03T00:00:00"/>
    <s v="Management"/>
    <s v="G"/>
    <s v="Yes"/>
    <s v="1a"/>
    <s v="Elect Director Vivek Sankaran"/>
    <s v="Election of Directors"/>
    <s v="For"/>
    <x v="1"/>
    <m/>
    <s v="No"/>
  </r>
  <r>
    <x v="113"/>
    <s v="USA"/>
    <s v="US0130911037"/>
    <s v="Annual"/>
    <d v="2023-08-03T00:00:00"/>
    <s v="Management"/>
    <s v="G"/>
    <s v="Yes"/>
    <s v="1b"/>
    <s v="Elect Director James Donald"/>
    <s v="Election of Directors"/>
    <s v="For"/>
    <x v="1"/>
    <m/>
    <s v="No"/>
  </r>
  <r>
    <x v="113"/>
    <s v="USA"/>
    <s v="US0130911037"/>
    <s v="Annual"/>
    <d v="2023-08-03T00:00:00"/>
    <s v="Management"/>
    <s v="G"/>
    <s v="Yes"/>
    <s v="1c"/>
    <s v="Elect Director Chan Galbato"/>
    <s v="Election of Directors"/>
    <s v="For"/>
    <x v="1"/>
    <m/>
    <s v="No"/>
  </r>
  <r>
    <x v="113"/>
    <s v="USA"/>
    <s v="US0130911037"/>
    <s v="Annual"/>
    <d v="2023-08-03T00:00:00"/>
    <s v="Management"/>
    <s v="G"/>
    <s v="Yes"/>
    <s v="1d"/>
    <s v="Elect Director Sharon Allen"/>
    <s v="Election of Directors"/>
    <s v="For"/>
    <x v="0"/>
    <s v="Lack of gender diversity."/>
    <s v="Yes"/>
  </r>
  <r>
    <x v="113"/>
    <s v="USA"/>
    <s v="US0130911037"/>
    <s v="Annual"/>
    <d v="2023-08-03T00:00:00"/>
    <s v="Management"/>
    <s v="G"/>
    <s v="Yes"/>
    <s v="1e"/>
    <s v="Elect Director Kim Fennebresque"/>
    <s v="Election of Directors"/>
    <s v="For"/>
    <x v="1"/>
    <m/>
    <s v="No"/>
  </r>
  <r>
    <x v="113"/>
    <s v="USA"/>
    <s v="US0130911037"/>
    <s v="Annual"/>
    <d v="2023-08-03T00:00:00"/>
    <s v="Management"/>
    <s v="G"/>
    <s v="Yes"/>
    <s v="1f"/>
    <s v="Elect Director Allen Gibson"/>
    <s v="Election of Directors"/>
    <s v="For"/>
    <x v="1"/>
    <m/>
    <s v="No"/>
  </r>
  <r>
    <x v="113"/>
    <s v="USA"/>
    <s v="US0130911037"/>
    <s v="Annual"/>
    <d v="2023-08-03T00:00:00"/>
    <s v="Management"/>
    <s v="G"/>
    <s v="Yes"/>
    <s v="1g"/>
    <s v="Elect Director Alan Schumacher"/>
    <s v="Election of Directors"/>
    <s v="For"/>
    <x v="1"/>
    <m/>
    <s v="No"/>
  </r>
  <r>
    <x v="113"/>
    <s v="USA"/>
    <s v="US0130911037"/>
    <s v="Annual"/>
    <d v="2023-08-03T00:00:00"/>
    <s v="Management"/>
    <s v="G"/>
    <s v="Yes"/>
    <s v="1h"/>
    <s v="Elect Director Brian Kevin Turner"/>
    <s v="Election of Directors"/>
    <s v="For"/>
    <x v="1"/>
    <m/>
    <s v="No"/>
  </r>
  <r>
    <x v="113"/>
    <s v="USA"/>
    <s v="US0130911037"/>
    <s v="Annual"/>
    <d v="2023-08-03T00:00:00"/>
    <s v="Management"/>
    <s v="G"/>
    <s v="Yes"/>
    <s v="1i"/>
    <s v="Elect Director Mary Elizabeth West"/>
    <s v="Election of Directors"/>
    <s v="For"/>
    <x v="1"/>
    <m/>
    <s v="No"/>
  </r>
  <r>
    <x v="113"/>
    <s v="USA"/>
    <s v="US0130911037"/>
    <s v="Annual"/>
    <d v="2023-08-03T00:00:00"/>
    <s v="Management"/>
    <s v="G"/>
    <s v="Yes"/>
    <s v="1j"/>
    <s v="Elect Director Scott Wille"/>
    <s v="Election of Directors"/>
    <s v="For"/>
    <x v="1"/>
    <m/>
    <s v="No"/>
  </r>
  <r>
    <x v="114"/>
    <s v="Israel"/>
    <s v="IL0010824113"/>
    <s v="Annual"/>
    <d v="2023-08-03T00:00:00"/>
    <s v="Management"/>
    <s v="G"/>
    <s v="Yes"/>
    <n v="2"/>
    <s v="Elect  Ray Rothrock as Director"/>
    <s v="Election of Directors"/>
    <s v="For"/>
    <x v="0"/>
    <s v="Non-independent candidate and historic concerns over Board independence. Non-independent and Audit Committee lacks sufficient independence. Non-independent and the Remuneration Committee lacks sufficient independence. Non-independent and the Nomination Committee lacks sufficient independence."/>
    <s v="Yes"/>
  </r>
  <r>
    <x v="114"/>
    <s v="Israel"/>
    <s v="IL0010824113"/>
    <s v="Annual"/>
    <d v="2023-08-03T00:00:00"/>
    <s v="Management"/>
    <s v="G"/>
    <s v="Yes"/>
    <n v="3"/>
    <s v="Ratify Appointment of Kost, Forer, Gabbay &amp; Kasierer as Auditors and Authorize Board to Fix Their Remuneration"/>
    <s v="Auditors"/>
    <s v="For"/>
    <x v="1"/>
    <m/>
    <s v="No"/>
  </r>
  <r>
    <x v="114"/>
    <s v="Israel"/>
    <s v="IL0010824113"/>
    <s v="Annual"/>
    <d v="2023-08-03T00:00:00"/>
    <s v="Management"/>
    <s v="G"/>
    <s v="Yes"/>
    <n v="4"/>
    <s v="Approve Compensation of CEO"/>
    <s v="Other"/>
    <s v="For"/>
    <x v="0"/>
    <s v="Vesting of performance awards is less than three years."/>
    <s v="Yes"/>
  </r>
  <r>
    <x v="114"/>
    <s v="Israel"/>
    <s v="IL0010824113"/>
    <s v="Annual"/>
    <d v="2023-08-03T00:00:00"/>
    <s v="Management"/>
    <s v="G"/>
    <s v="Yes"/>
    <n v="5"/>
    <s v="Approve Amended Compensation of Non-Executive Directors"/>
    <s v="Election of Directors"/>
    <s v="For"/>
    <x v="1"/>
    <m/>
    <s v="No"/>
  </r>
  <r>
    <x v="114"/>
    <s v="Israel"/>
    <s v="IL0010824113"/>
    <s v="Annual"/>
    <d v="2023-08-03T00:00:00"/>
    <s v="Management"/>
    <s v="G"/>
    <s v="Yes"/>
    <s v="1a"/>
    <s v="Reelect Gil Shwed as Director"/>
    <s v="Election of Directors"/>
    <s v="For"/>
    <x v="1"/>
    <m/>
    <s v="No"/>
  </r>
  <r>
    <x v="114"/>
    <s v="Israel"/>
    <s v="IL0010824113"/>
    <s v="Annual"/>
    <d v="2023-08-03T00:00:00"/>
    <s v="Management"/>
    <s v="G"/>
    <s v="Yes"/>
    <s v="1b"/>
    <s v="Reelect Jerry Ungerman as Director"/>
    <s v="Election of Directors"/>
    <s v="For"/>
    <x v="0"/>
    <s v="Non-independent candidate and historic concerns over Board independence. Non-independent Chair on majority non-independent Board."/>
    <s v="Yes"/>
  </r>
  <r>
    <x v="114"/>
    <s v="Israel"/>
    <s v="IL0010824113"/>
    <s v="Annual"/>
    <d v="2023-08-03T00:00:00"/>
    <s v="Management"/>
    <s v="G"/>
    <s v="Yes"/>
    <s v="1c"/>
    <s v="Reelect Tzipi Ozer-Armon as Director"/>
    <s v="Election of Directors"/>
    <s v="For"/>
    <x v="1"/>
    <m/>
    <s v="No"/>
  </r>
  <r>
    <x v="114"/>
    <s v="Israel"/>
    <s v="IL0010824113"/>
    <s v="Annual"/>
    <d v="2023-08-03T00:00:00"/>
    <s v="Management"/>
    <s v="G"/>
    <s v="Yes"/>
    <s v="1d"/>
    <s v="Reelect Tal Shavit as Director"/>
    <s v="Election of Directors"/>
    <s v="For"/>
    <x v="0"/>
    <s v="Non-independent candidate and historic concerns over Board independence. Non-independent and the Nomination Committee lacks sufficient independence."/>
    <s v="Yes"/>
  </r>
  <r>
    <x v="114"/>
    <s v="Israel"/>
    <s v="IL0010824113"/>
    <s v="Annual"/>
    <d v="2023-08-03T00:00:00"/>
    <s v="Management"/>
    <s v="G"/>
    <s v="Yes"/>
    <s v="1e"/>
    <s v="Elect Jill D. Smith as Director"/>
    <s v="Election of Directors"/>
    <s v="For"/>
    <x v="0"/>
    <s v="Director is considered overboarded."/>
    <s v="Yes"/>
  </r>
  <r>
    <x v="114"/>
    <s v="Israel"/>
    <s v="IL0010824113"/>
    <s v="Annual"/>
    <d v="2023-08-03T00:00:00"/>
    <s v="Management"/>
    <s v="G"/>
    <s v="Yes"/>
    <s v="1f"/>
    <s v="Reelect Shai Weiss as Director"/>
    <s v="Election of Directors"/>
    <s v="For"/>
    <x v="0"/>
    <s v="Board not sufficiently independent."/>
    <s v="Yes"/>
  </r>
  <r>
    <x v="114"/>
    <s v="Israel"/>
    <s v="IL0010824113"/>
    <s v="Annual"/>
    <d v="2023-08-03T00:00:00"/>
    <s v="Management"/>
    <s v="G"/>
    <s v="Yes"/>
    <s v="A"/>
    <s v="Vote FOR if you are NOT a controlling shareholder and do NOT have a personal interest in one or several resolutions, as indicated in the proxy card; otherwise, vote AGAINST. If you vote AGAINST, please provide an explanation to your account manager"/>
    <s v="Other"/>
    <s v="None"/>
    <x v="1"/>
    <m/>
    <s v="No"/>
  </r>
  <r>
    <x v="115"/>
    <s v="China"/>
    <s v="CNE1000002T6"/>
    <s v="Extraordinary Shareholders"/>
    <d v="2023-08-03T00:00:00"/>
    <s v="Management"/>
    <s v="G"/>
    <s v="Yes"/>
    <n v="1"/>
    <s v="Approve Satisfaction of the Conditions of the Issuance of A Shares to Specific Entities"/>
    <s v="Other"/>
    <s v="For"/>
    <x v="0"/>
    <s v="There are concerns around the potential dilution of the transaction."/>
    <s v="Yes"/>
  </r>
  <r>
    <x v="115"/>
    <s v="China"/>
    <s v="CNE1000002T6"/>
    <s v="Extraordinary Shareholders"/>
    <d v="2023-08-03T00:00:00"/>
    <s v="Management"/>
    <s v="G"/>
    <s v="Yes"/>
    <n v="2"/>
    <s v="Approve Feasibility Report on the Use of Proceeds from the Issuance of A Shares to Specific Entities"/>
    <s v="Reports"/>
    <s v="For"/>
    <x v="0"/>
    <s v="There are concerns around the potential dilution of the transaction."/>
    <s v="Yes"/>
  </r>
  <r>
    <x v="115"/>
    <s v="China"/>
    <s v="CNE1000002T6"/>
    <s v="Extraordinary Shareholders"/>
    <d v="2023-08-03T00:00:00"/>
    <s v="Management"/>
    <s v="G"/>
    <s v="Yes"/>
    <n v="3"/>
    <s v="Approve Report on Use of Proceeds from the Previous Fund-Raising Activities"/>
    <s v="Reports"/>
    <s v="For"/>
    <x v="0"/>
    <s v="There are concerns around the potential dilution of the transaction."/>
    <s v="Yes"/>
  </r>
  <r>
    <x v="115"/>
    <s v="China"/>
    <s v="CNE1000002T6"/>
    <s v="Extraordinary Shareholders"/>
    <d v="2023-08-03T00:00:00"/>
    <s v="Management"/>
    <s v="G"/>
    <s v="Yes"/>
    <n v="4"/>
    <s v="Approve Impacts of Dilution of Current Returns of the Issuance of Shares to Specific Entities and the Remedial Returns Measures and the Undertakings from Controlling Shareholder, Directors and Senior Management"/>
    <s v="Election of Directors"/>
    <s v="For"/>
    <x v="0"/>
    <s v="There are concerns around the potential dilution of the transaction."/>
    <s v="Yes"/>
  </r>
  <r>
    <x v="115"/>
    <s v="China"/>
    <s v="CNE1000002T6"/>
    <s v="Extraordinary Shareholders"/>
    <d v="2023-08-03T00:00:00"/>
    <s v="Management"/>
    <s v="G"/>
    <s v="Yes"/>
    <n v="5"/>
    <s v="Approve Demonstration and Analysis Report Relating to the Company's Plan on Issuance of Shares to Specific Entities"/>
    <s v="Reports"/>
    <s v="For"/>
    <x v="0"/>
    <s v="There are concerns around the potential dilution of the transaction."/>
    <s v="Yes"/>
  </r>
  <r>
    <x v="115"/>
    <s v="China"/>
    <s v="CNE1000002T6"/>
    <s v="Extraordinary Shareholders"/>
    <d v="2023-08-03T00:00:00"/>
    <s v="Management"/>
    <s v="G"/>
    <s v="Yes"/>
    <n v="6.01"/>
    <s v="Approve Types of Shares to be Issued and the Nominal Value"/>
    <s v="Other"/>
    <s v="For"/>
    <x v="0"/>
    <s v="There are concerns around the potential dilution of the transaction."/>
    <s v="Yes"/>
  </r>
  <r>
    <x v="115"/>
    <s v="China"/>
    <s v="CNE1000002T6"/>
    <s v="Extraordinary Shareholders"/>
    <d v="2023-08-03T00:00:00"/>
    <s v="Management"/>
    <s v="G"/>
    <s v="Yes"/>
    <n v="6.02"/>
    <s v="Approve Issue Method and Period"/>
    <s v="Other"/>
    <s v="For"/>
    <x v="0"/>
    <s v="There are concerns around the potential dilution of the transaction."/>
    <s v="Yes"/>
  </r>
  <r>
    <x v="115"/>
    <s v="China"/>
    <s v="CNE1000002T6"/>
    <s v="Extraordinary Shareholders"/>
    <d v="2023-08-03T00:00:00"/>
    <s v="Management"/>
    <s v="G"/>
    <s v="Yes"/>
    <n v="6.03"/>
    <s v="Approve Subscribers and Subscription Method"/>
    <s v="Other"/>
    <s v="For"/>
    <x v="0"/>
    <s v="There are concerns around the potential dilution of the transaction."/>
    <s v="Yes"/>
  </r>
  <r>
    <x v="115"/>
    <s v="China"/>
    <s v="CNE1000002T6"/>
    <s v="Extraordinary Shareholders"/>
    <d v="2023-08-03T00:00:00"/>
    <s v="Management"/>
    <s v="G"/>
    <s v="Yes"/>
    <n v="6.04"/>
    <s v="Approve Price Benchmark Date, Issue Price and Pricing Method"/>
    <s v="Other"/>
    <s v="For"/>
    <x v="0"/>
    <s v="There are concerns around the potential dilution of the transaction."/>
    <s v="Yes"/>
  </r>
  <r>
    <x v="115"/>
    <s v="China"/>
    <s v="CNE1000002T6"/>
    <s v="Extraordinary Shareholders"/>
    <d v="2023-08-03T00:00:00"/>
    <s v="Management"/>
    <s v="G"/>
    <s v="Yes"/>
    <n v="6.05"/>
    <s v="Approve Number of Shares to be Issued"/>
    <s v="Other"/>
    <s v="For"/>
    <x v="0"/>
    <s v="There are concerns around the potential dilution of the transaction."/>
    <s v="Yes"/>
  </r>
  <r>
    <x v="115"/>
    <s v="China"/>
    <s v="CNE1000002T6"/>
    <s v="Extraordinary Shareholders"/>
    <d v="2023-08-03T00:00:00"/>
    <s v="Management"/>
    <s v="G"/>
    <s v="Yes"/>
    <n v="6.06"/>
    <s v="Approve Lock-up Period"/>
    <s v="Other"/>
    <s v="For"/>
    <x v="0"/>
    <s v="There are concerns around the potential dilution of the transaction."/>
    <s v="Yes"/>
  </r>
  <r>
    <x v="115"/>
    <s v="China"/>
    <s v="CNE1000002T6"/>
    <s v="Extraordinary Shareholders"/>
    <d v="2023-08-03T00:00:00"/>
    <s v="Management"/>
    <s v="G"/>
    <s v="Yes"/>
    <n v="6.07"/>
    <s v="Approve Proceeds Raised and the Use of Proceeds"/>
    <s v="Other"/>
    <s v="For"/>
    <x v="0"/>
    <s v="There are concerns around the potential dilution of the transaction."/>
    <s v="Yes"/>
  </r>
  <r>
    <x v="115"/>
    <s v="China"/>
    <s v="CNE1000002T6"/>
    <s v="Extraordinary Shareholders"/>
    <d v="2023-08-03T00:00:00"/>
    <s v="Management"/>
    <s v="G"/>
    <s v="Yes"/>
    <n v="6.08"/>
    <s v="Approve Place of Listing"/>
    <s v="Other"/>
    <s v="For"/>
    <x v="0"/>
    <s v="There are concerns around the potential dilution of the transaction."/>
    <s v="Yes"/>
  </r>
  <r>
    <x v="115"/>
    <s v="China"/>
    <s v="CNE1000002T6"/>
    <s v="Extraordinary Shareholders"/>
    <d v="2023-08-03T00:00:00"/>
    <s v="Management"/>
    <s v="G"/>
    <s v="Yes"/>
    <n v="6.09"/>
    <s v="Approve Arrangement for the Distribution of Undistributed Profits Accumulated Before the Issuance of A Shares to Specific Entities"/>
    <s v="Other"/>
    <s v="For"/>
    <x v="0"/>
    <s v="There are concerns around the potential dilution of the transaction."/>
    <s v="Yes"/>
  </r>
  <r>
    <x v="115"/>
    <s v="China"/>
    <s v="CNE1000002T6"/>
    <s v="Extraordinary Shareholders"/>
    <d v="2023-08-03T00:00:00"/>
    <s v="Management"/>
    <s v="G"/>
    <s v="Yes"/>
    <n v="6.1"/>
    <s v="Approve Validity Period of this Resolution Regarding the Issuance of A Shares to Specific Entities"/>
    <s v="Other"/>
    <s v="For"/>
    <x v="0"/>
    <s v="There are concerns around the potential dilution of the transaction."/>
    <s v="Yes"/>
  </r>
  <r>
    <x v="115"/>
    <s v="China"/>
    <s v="CNE1000002T6"/>
    <s v="Extraordinary Shareholders"/>
    <d v="2023-08-03T00:00:00"/>
    <s v="Management"/>
    <s v="G"/>
    <s v="Yes"/>
    <n v="7"/>
    <s v="Approve Preliminary Proposal of the Issuance of A Shares to Specific Entities"/>
    <s v="Other"/>
    <s v="For"/>
    <x v="0"/>
    <s v="There are concerns around the potential dilution of the transaction."/>
    <s v="Yes"/>
  </r>
  <r>
    <x v="115"/>
    <s v="China"/>
    <s v="CNE1000002T6"/>
    <s v="Extraordinary Shareholders"/>
    <d v="2023-08-03T00:00:00"/>
    <s v="Management"/>
    <s v="G"/>
    <s v="Yes"/>
    <n v="8"/>
    <s v="Approve Connected Transactions Involved in the Issuance of A Shares to Specific Entities"/>
    <s v="Other"/>
    <s v="For"/>
    <x v="0"/>
    <s v="There are concerns around the potential dilution of the transaction."/>
    <s v="Yes"/>
  </r>
  <r>
    <x v="115"/>
    <s v="China"/>
    <s v="CNE1000002T6"/>
    <s v="Extraordinary Shareholders"/>
    <d v="2023-08-03T00:00:00"/>
    <s v="Management"/>
    <s v="G"/>
    <s v="Yes"/>
    <n v="9"/>
    <s v="Approve Connected Transactions Involved in the Issuance of H Shares to Specific Entities"/>
    <s v="Other"/>
    <s v="For"/>
    <x v="0"/>
    <s v="There are concerns around the potential dilution of the transaction."/>
    <s v="Yes"/>
  </r>
  <r>
    <x v="115"/>
    <s v="China"/>
    <s v="CNE1000002T6"/>
    <s v="Extraordinary Shareholders"/>
    <d v="2023-08-03T00:00:00"/>
    <s v="Management"/>
    <s v="G"/>
    <s v="Yes"/>
    <n v="10"/>
    <s v="Approve Conditional Subscription Agreement in Relation to Subscription of A Shares under the Issuance of A Shares to Specific Entities"/>
    <s v="Other"/>
    <s v="For"/>
    <x v="0"/>
    <s v="There are concerns around the potential dilution of the transaction."/>
    <s v="Yes"/>
  </r>
  <r>
    <x v="115"/>
    <s v="China"/>
    <s v="CNE1000002T6"/>
    <s v="Extraordinary Shareholders"/>
    <d v="2023-08-03T00:00:00"/>
    <s v="Management"/>
    <s v="G"/>
    <s v="Yes"/>
    <n v="11"/>
    <s v="Approve Conditional Subscription Agreement in Relation to Subscription of H Shares under the Issuance of H Shares to Specific Entities"/>
    <s v="Other"/>
    <s v="For"/>
    <x v="0"/>
    <s v="There are concerns around the potential dilution of the transaction."/>
    <s v="Yes"/>
  </r>
  <r>
    <x v="115"/>
    <s v="China"/>
    <s v="CNE1000002T6"/>
    <s v="Extraordinary Shareholders"/>
    <d v="2023-08-03T00:00:00"/>
    <s v="Management"/>
    <s v="G"/>
    <s v="Yes"/>
    <n v="12"/>
    <s v="Authorize Board or Authorized Persons to Amend Relevant Articles of the Articles of Association upon Completion of the Issuance of Shares to Specific Entities"/>
    <s v="Other"/>
    <s v="For"/>
    <x v="0"/>
    <s v="There are concerns around the potential dilution of the transaction."/>
    <s v="Yes"/>
  </r>
  <r>
    <x v="115"/>
    <s v="China"/>
    <s v="CNE1000002T6"/>
    <s v="Extraordinary Shareholders"/>
    <d v="2023-08-03T00:00:00"/>
    <s v="Management"/>
    <s v="G"/>
    <s v="Yes"/>
    <n v="13"/>
    <s v="Authorize Board or Authorized Persons to Deal with All Matters in Relation to the Issuance of A Shares and H Shares to Specific Entities"/>
    <s v="Other"/>
    <s v="For"/>
    <x v="0"/>
    <s v="There are concerns around the potential dilution of the transaction."/>
    <s v="Yes"/>
  </r>
  <r>
    <x v="115"/>
    <s v="China"/>
    <s v="CNE1000002T6"/>
    <s v="Extraordinary Shareholders"/>
    <d v="2023-08-03T00:00:00"/>
    <s v="Shareholder"/>
    <s v="G"/>
    <s v="Yes"/>
    <n v="14.01"/>
    <s v="Elect Pansy Catilina Chiu King Ho as Director"/>
    <s v="Election of Directors"/>
    <s v="For"/>
    <x v="0"/>
    <s v="Director is considered overboarded."/>
    <s v="Yes"/>
  </r>
  <r>
    <x v="115"/>
    <s v="China"/>
    <s v="CNE1000002T6"/>
    <s v="Special"/>
    <d v="2023-08-03T00:00:00"/>
    <s v="Management"/>
    <s v="G"/>
    <s v="Yes"/>
    <n v="1.01"/>
    <s v="Approve Types of Shares to be Issued and the Nominal Value"/>
    <s v="Other"/>
    <s v="For"/>
    <x v="0"/>
    <s v="There are concerns around the potential dilution of the transaction."/>
    <s v="Yes"/>
  </r>
  <r>
    <x v="115"/>
    <s v="China"/>
    <s v="CNE1000002T6"/>
    <s v="Special"/>
    <d v="2023-08-03T00:00:00"/>
    <s v="Management"/>
    <s v="G"/>
    <s v="Yes"/>
    <n v="1.02"/>
    <s v="Approve Issue Method and Period"/>
    <s v="Other"/>
    <s v="For"/>
    <x v="0"/>
    <s v="There are concerns around the potential dilution of the transaction."/>
    <s v="Yes"/>
  </r>
  <r>
    <x v="115"/>
    <s v="China"/>
    <s v="CNE1000002T6"/>
    <s v="Special"/>
    <d v="2023-08-03T00:00:00"/>
    <s v="Management"/>
    <s v="G"/>
    <s v="Yes"/>
    <n v="1.03"/>
    <s v="Approve Subscribers and Subscription Method"/>
    <s v="Other"/>
    <s v="For"/>
    <x v="0"/>
    <s v="There are concerns around the potential dilution of the transaction."/>
    <s v="Yes"/>
  </r>
  <r>
    <x v="115"/>
    <s v="China"/>
    <s v="CNE1000002T6"/>
    <s v="Special"/>
    <d v="2023-08-03T00:00:00"/>
    <s v="Management"/>
    <s v="G"/>
    <s v="Yes"/>
    <n v="1.04"/>
    <s v="Approve Price Benchmark Date, Issue Price and Pricing Method"/>
    <s v="Other"/>
    <s v="For"/>
    <x v="0"/>
    <s v="There are concerns around the potential dilution of the transaction."/>
    <s v="Yes"/>
  </r>
  <r>
    <x v="115"/>
    <s v="China"/>
    <s v="CNE1000002T6"/>
    <s v="Special"/>
    <d v="2023-08-03T00:00:00"/>
    <s v="Management"/>
    <s v="G"/>
    <s v="Yes"/>
    <n v="1.05"/>
    <s v="Approve Number of Shares to be Issued"/>
    <s v="Other"/>
    <s v="For"/>
    <x v="0"/>
    <s v="There are concerns around the potential dilution of the transaction."/>
    <s v="Yes"/>
  </r>
  <r>
    <x v="115"/>
    <s v="China"/>
    <s v="CNE1000002T6"/>
    <s v="Special"/>
    <d v="2023-08-03T00:00:00"/>
    <s v="Management"/>
    <s v="G"/>
    <s v="Yes"/>
    <n v="1.06"/>
    <s v="Approve Lock-up Period"/>
    <s v="Other"/>
    <s v="For"/>
    <x v="0"/>
    <s v="There are concerns around the potential dilution of the transaction."/>
    <s v="Yes"/>
  </r>
  <r>
    <x v="115"/>
    <s v="China"/>
    <s v="CNE1000002T6"/>
    <s v="Special"/>
    <d v="2023-08-03T00:00:00"/>
    <s v="Management"/>
    <s v="G"/>
    <s v="Yes"/>
    <n v="1.07"/>
    <s v="Approve Proceeds Raised and the Use of Proceeds"/>
    <s v="Other"/>
    <s v="For"/>
    <x v="0"/>
    <s v="There are concerns around the potential dilution of the transaction."/>
    <s v="Yes"/>
  </r>
  <r>
    <x v="115"/>
    <s v="China"/>
    <s v="CNE1000002T6"/>
    <s v="Special"/>
    <d v="2023-08-03T00:00:00"/>
    <s v="Management"/>
    <s v="G"/>
    <s v="Yes"/>
    <n v="1.08"/>
    <s v="Approve Place of Listing"/>
    <s v="Other"/>
    <s v="For"/>
    <x v="0"/>
    <s v="There are concerns around the potential dilution of the transaction."/>
    <s v="Yes"/>
  </r>
  <r>
    <x v="115"/>
    <s v="China"/>
    <s v="CNE1000002T6"/>
    <s v="Special"/>
    <d v="2023-08-03T00:00:00"/>
    <s v="Management"/>
    <s v="G"/>
    <s v="Yes"/>
    <n v="1.0900000000000001"/>
    <s v="Approve Arrangement for the Distribution of Undistributed Profits Accumulated Before the Issuance of A Shares to Specific Entities"/>
    <s v="Other"/>
    <s v="For"/>
    <x v="0"/>
    <s v="There are concerns around the potential dilution of the transaction."/>
    <s v="Yes"/>
  </r>
  <r>
    <x v="115"/>
    <s v="China"/>
    <s v="CNE1000002T6"/>
    <s v="Special"/>
    <d v="2023-08-03T00:00:00"/>
    <s v="Management"/>
    <s v="G"/>
    <s v="Yes"/>
    <n v="1.1000000000000001"/>
    <s v="Approve Validity Period of this Resolution Regarding the Issuance of A Shares to Specific Entities"/>
    <s v="Other"/>
    <s v="For"/>
    <x v="0"/>
    <s v="There are concerns around the potential dilution of the transaction."/>
    <s v="Yes"/>
  </r>
  <r>
    <x v="115"/>
    <s v="China"/>
    <s v="CNE1000002T6"/>
    <s v="Special"/>
    <d v="2023-08-03T00:00:00"/>
    <s v="Management"/>
    <s v="G"/>
    <s v="Yes"/>
    <n v="2"/>
    <s v="Approve Preliminary Proposal of the Issuance of A Shares to Specific Entities"/>
    <s v="Other"/>
    <s v="For"/>
    <x v="0"/>
    <s v="There are concerns around the potential dilution of the transaction."/>
    <s v="Yes"/>
  </r>
  <r>
    <x v="115"/>
    <s v="China"/>
    <s v="CNE1000002T6"/>
    <s v="Special"/>
    <d v="2023-08-03T00:00:00"/>
    <s v="Management"/>
    <s v="G"/>
    <s v="Yes"/>
    <n v="3"/>
    <s v="Approve Connected Transactions Involved in the Issuance of A Shares to Specific Entities"/>
    <s v="Other"/>
    <s v="For"/>
    <x v="0"/>
    <s v="There are concerns around the potential dilution of the transaction."/>
    <s v="Yes"/>
  </r>
  <r>
    <x v="115"/>
    <s v="China"/>
    <s v="CNE1000002T6"/>
    <s v="Special"/>
    <d v="2023-08-03T00:00:00"/>
    <s v="Management"/>
    <s v="G"/>
    <s v="Yes"/>
    <n v="4"/>
    <s v="Approve Conditional Subscription Agreement in Relation to Subscription of A Shares under the Issuance of A Shares to Specific Entities"/>
    <s v="Other"/>
    <s v="For"/>
    <x v="0"/>
    <s v="There are concerns around the potential dilution of the transaction."/>
    <s v="Yes"/>
  </r>
  <r>
    <x v="116"/>
    <s v="Ireland"/>
    <s v="IE00B4Q5ZN47"/>
    <s v="Annual"/>
    <d v="2023-08-03T00:00:00"/>
    <s v="Management"/>
    <s v="G"/>
    <s v="Yes"/>
    <n v="2"/>
    <s v="Approve KPMG as Auditors and Authorize Board to Fix Their Remuneration"/>
    <s v="Auditors"/>
    <s v="For"/>
    <x v="1"/>
    <m/>
    <s v="No"/>
  </r>
  <r>
    <x v="116"/>
    <s v="Ireland"/>
    <s v="IE00B4Q5ZN47"/>
    <s v="Annual"/>
    <d v="2023-08-03T00:00:00"/>
    <s v="Management"/>
    <s v="G"/>
    <s v="Yes"/>
    <n v="3"/>
    <s v="Advisory Vote to Ratify Named Executive Officers' Compensation"/>
    <s v="Other"/>
    <s v="For"/>
    <x v="1"/>
    <m/>
    <s v="No"/>
  </r>
  <r>
    <x v="116"/>
    <s v="Ireland"/>
    <s v="IE00B4Q5ZN47"/>
    <s v="Annual"/>
    <d v="2023-08-03T00:00:00"/>
    <s v="Management"/>
    <s v="G"/>
    <s v="Yes"/>
    <n v="4"/>
    <s v="Authorise Issue of Equity without Pre-emptive Rights"/>
    <s v="Other"/>
    <s v="For"/>
    <x v="0"/>
    <s v="Share issuances without pre-emption rights exceeding 10% of issued share capital are deemed overly dilutive."/>
    <s v="Yes"/>
  </r>
  <r>
    <x v="116"/>
    <s v="Ireland"/>
    <s v="IE00B4Q5ZN47"/>
    <s v="Annual"/>
    <d v="2023-08-03T00:00:00"/>
    <s v="Management"/>
    <s v="G"/>
    <s v="Yes"/>
    <n v="5"/>
    <s v="Adjourn Meeting"/>
    <s v="Other"/>
    <s v="For"/>
    <x v="1"/>
    <m/>
    <s v="No"/>
  </r>
  <r>
    <x v="116"/>
    <s v="Ireland"/>
    <s v="IE00B4Q5ZN47"/>
    <s v="Annual"/>
    <d v="2023-08-03T00:00:00"/>
    <s v="Management"/>
    <s v="G"/>
    <s v="Yes"/>
    <s v="1a"/>
    <s v="Elect Director Bruce C. Cozadd"/>
    <s v="Election of Directors"/>
    <s v="For"/>
    <x v="1"/>
    <m/>
    <s v="No"/>
  </r>
  <r>
    <x v="116"/>
    <s v="Ireland"/>
    <s v="IE00B4Q5ZN47"/>
    <s v="Annual"/>
    <d v="2023-08-03T00:00:00"/>
    <s v="Management"/>
    <s v="G"/>
    <s v="Yes"/>
    <s v="1b"/>
    <s v="Elect Director Heather Ann McSharry"/>
    <s v="Election of Directors"/>
    <s v="For"/>
    <x v="1"/>
    <m/>
    <s v="No"/>
  </r>
  <r>
    <x v="116"/>
    <s v="Ireland"/>
    <s v="IE00B4Q5ZN47"/>
    <s v="Annual"/>
    <d v="2023-08-03T00:00:00"/>
    <s v="Management"/>
    <s v="G"/>
    <s v="Yes"/>
    <s v="1c"/>
    <s v="Elect Director Anne O'Riordan"/>
    <s v="Election of Directors"/>
    <s v="For"/>
    <x v="1"/>
    <m/>
    <s v="No"/>
  </r>
  <r>
    <x v="116"/>
    <s v="Ireland"/>
    <s v="IE00B4Q5ZN47"/>
    <s v="Annual"/>
    <d v="2023-08-03T00:00:00"/>
    <s v="Management"/>
    <s v="G"/>
    <s v="Yes"/>
    <s v="1d"/>
    <s v="Elect Director Rick E. Winningham"/>
    <s v="Election of Directors"/>
    <s v="For"/>
    <x v="1"/>
    <m/>
    <s v="No"/>
  </r>
  <r>
    <x v="117"/>
    <s v="USA"/>
    <s v="US7512121010"/>
    <s v="Annual"/>
    <d v="2023-08-03T00:00:00"/>
    <s v="Management"/>
    <s v="G"/>
    <s v="Yes"/>
    <n v="1.1000000000000001"/>
    <s v="Elect Director Linda Findley"/>
    <s v="Election of Directors"/>
    <s v="For"/>
    <x v="1"/>
    <m/>
    <s v="No"/>
  </r>
  <r>
    <x v="117"/>
    <s v="USA"/>
    <s v="US7512121010"/>
    <s v="Annual"/>
    <d v="2023-08-03T00:00:00"/>
    <s v="Management"/>
    <s v="G"/>
    <s v="Yes"/>
    <n v="1.2"/>
    <s v="Elect Director Michael A. George"/>
    <s v="Election of Directors"/>
    <s v="For"/>
    <x v="1"/>
    <m/>
    <s v="No"/>
  </r>
  <r>
    <x v="117"/>
    <s v="USA"/>
    <s v="US7512121010"/>
    <s v="Annual"/>
    <d v="2023-08-03T00:00:00"/>
    <s v="Management"/>
    <s v="G"/>
    <s v="Yes"/>
    <n v="1.3"/>
    <s v="Elect Director Hubert Joly"/>
    <s v="Election of Directors"/>
    <s v="For"/>
    <x v="6"/>
    <s v="We will not support the election of a Lead Director that we regard to be non-independent."/>
    <s v="Yes"/>
  </r>
  <r>
    <x v="117"/>
    <s v="USA"/>
    <s v="US7512121010"/>
    <s v="Annual"/>
    <d v="2023-08-03T00:00:00"/>
    <s v="Management"/>
    <s v="G"/>
    <s v="Yes"/>
    <n v="1.4"/>
    <s v="Elect Director Darren Walker"/>
    <s v="Election of Directors"/>
    <s v="For"/>
    <x v="1"/>
    <m/>
    <s v="No"/>
  </r>
  <r>
    <x v="117"/>
    <s v="USA"/>
    <s v="US7512121010"/>
    <s v="Annual"/>
    <d v="2023-08-03T00:00:00"/>
    <s v="Management"/>
    <s v="G"/>
    <s v="Yes"/>
    <n v="2"/>
    <s v="Ratify Ernst &amp; Young LLP as Auditors"/>
    <s v="Auditors"/>
    <s v="For"/>
    <x v="1"/>
    <m/>
    <s v="No"/>
  </r>
  <r>
    <x v="117"/>
    <s v="USA"/>
    <s v="US7512121010"/>
    <s v="Annual"/>
    <d v="2023-08-03T00:00:00"/>
    <s v="Management"/>
    <s v="G"/>
    <s v="Yes"/>
    <n v="3"/>
    <s v="Advisory Vote to Ratify Named Executive Officers' Compensation"/>
    <s v="Other"/>
    <s v="For"/>
    <x v="1"/>
    <m/>
    <s v="No"/>
  </r>
  <r>
    <x v="117"/>
    <s v="USA"/>
    <s v="US7512121010"/>
    <s v="Annual"/>
    <d v="2023-08-03T00:00:00"/>
    <s v="Management"/>
    <s v="G"/>
    <s v="Yes"/>
    <n v="4"/>
    <s v="Advisory Vote on Say on Pay Frequency"/>
    <s v="Other"/>
    <s v="One Year"/>
    <x v="4"/>
    <m/>
    <s v="No"/>
  </r>
  <r>
    <x v="118"/>
    <s v="Japan"/>
    <s v="JP3119920001"/>
    <s v="Annual"/>
    <d v="2023-08-04T00:00:00"/>
    <s v="Management"/>
    <s v="G"/>
    <s v="Yes"/>
    <n v="1"/>
    <s v="Approve Allocation of Income, with a Final Dividend of JPY 18"/>
    <s v="Other"/>
    <s v="For"/>
    <x v="1"/>
    <m/>
    <s v="No"/>
  </r>
  <r>
    <x v="118"/>
    <s v="Japan"/>
    <s v="JP3119920001"/>
    <s v="Annual"/>
    <d v="2023-08-04T00:00:00"/>
    <s v="Management"/>
    <s v="G"/>
    <s v="Yes"/>
    <n v="2.1"/>
    <s v="Elect Director Yoshioka, Akira"/>
    <s v="Election of Directors"/>
    <s v="For"/>
    <x v="0"/>
    <s v="Board lacks diversity."/>
    <s v="Yes"/>
  </r>
  <r>
    <x v="118"/>
    <s v="Japan"/>
    <s v="JP3119920001"/>
    <s v="Annual"/>
    <d v="2023-08-04T00:00:00"/>
    <s v="Management"/>
    <s v="G"/>
    <s v="Yes"/>
    <n v="2.1"/>
    <s v="Elect Director Koshimizu, Hironori"/>
    <s v="Election of Directors"/>
    <s v="For"/>
    <x v="1"/>
    <m/>
    <s v="No"/>
  </r>
  <r>
    <x v="118"/>
    <s v="Japan"/>
    <s v="JP3119920001"/>
    <s v="Annual"/>
    <d v="2023-08-04T00:00:00"/>
    <s v="Management"/>
    <s v="G"/>
    <s v="Yes"/>
    <n v="2.2000000000000002"/>
    <s v="Elect Director Tamai, Tsuguhiro"/>
    <s v="Election of Directors"/>
    <s v="For"/>
    <x v="1"/>
    <m/>
    <s v="No"/>
  </r>
  <r>
    <x v="118"/>
    <s v="Japan"/>
    <s v="JP3119920001"/>
    <s v="Annual"/>
    <d v="2023-08-04T00:00:00"/>
    <s v="Management"/>
    <s v="G"/>
    <s v="Yes"/>
    <n v="2.2999999999999998"/>
    <s v="Elect Director Kawamura, Katsuhiro"/>
    <s v="Election of Directors"/>
    <s v="For"/>
    <x v="1"/>
    <m/>
    <s v="No"/>
  </r>
  <r>
    <x v="118"/>
    <s v="Japan"/>
    <s v="JP3119920001"/>
    <s v="Annual"/>
    <d v="2023-08-04T00:00:00"/>
    <s v="Management"/>
    <s v="G"/>
    <s v="Yes"/>
    <n v="2.4"/>
    <s v="Elect Director Hokari, Shinichi"/>
    <s v="Election of Directors"/>
    <s v="For"/>
    <x v="1"/>
    <m/>
    <s v="No"/>
  </r>
  <r>
    <x v="118"/>
    <s v="Japan"/>
    <s v="JP3119920001"/>
    <s v="Annual"/>
    <d v="2023-08-04T00:00:00"/>
    <s v="Management"/>
    <s v="G"/>
    <s v="Yes"/>
    <n v="2.5"/>
    <s v="Elect Director Ichige, Yumiko"/>
    <s v="Election of Directors"/>
    <s v="For"/>
    <x v="1"/>
    <m/>
    <s v="No"/>
  </r>
  <r>
    <x v="118"/>
    <s v="Japan"/>
    <s v="JP3119920001"/>
    <s v="Annual"/>
    <d v="2023-08-04T00:00:00"/>
    <s v="Management"/>
    <s v="G"/>
    <s v="Yes"/>
    <n v="2.6"/>
    <s v="Elect Director Goto, Genri"/>
    <s v="Election of Directors"/>
    <s v="For"/>
    <x v="1"/>
    <m/>
    <s v="No"/>
  </r>
  <r>
    <x v="118"/>
    <s v="Japan"/>
    <s v="JP3119920001"/>
    <s v="Annual"/>
    <d v="2023-08-04T00:00:00"/>
    <s v="Management"/>
    <s v="G"/>
    <s v="Yes"/>
    <n v="2.7"/>
    <s v="Elect Director Tsukahara, Kazuo"/>
    <s v="Election of Directors"/>
    <s v="For"/>
    <x v="1"/>
    <m/>
    <s v="No"/>
  </r>
  <r>
    <x v="118"/>
    <s v="Japan"/>
    <s v="JP3119920001"/>
    <s v="Annual"/>
    <d v="2023-08-04T00:00:00"/>
    <s v="Management"/>
    <s v="G"/>
    <s v="Yes"/>
    <n v="2.8"/>
    <s v="Elect Director Aoyama, Naomi"/>
    <s v="Election of Directors"/>
    <s v="For"/>
    <x v="1"/>
    <m/>
    <s v="No"/>
  </r>
  <r>
    <x v="118"/>
    <s v="Japan"/>
    <s v="JP3119920001"/>
    <s v="Annual"/>
    <d v="2023-08-04T00:00:00"/>
    <s v="Management"/>
    <s v="G"/>
    <s v="Yes"/>
    <n v="2.9"/>
    <s v="Elect Director Imaizumi, Tadahisa"/>
    <s v="Election of Directors"/>
    <s v="For"/>
    <x v="1"/>
    <m/>
    <s v="No"/>
  </r>
  <r>
    <x v="118"/>
    <s v="Japan"/>
    <s v="JP3119920001"/>
    <s v="Annual"/>
    <d v="2023-08-04T00:00:00"/>
    <s v="Management"/>
    <s v="G"/>
    <s v="Yes"/>
    <n v="3"/>
    <s v="Approve Restricted Stock Plan"/>
    <s v="Other"/>
    <s v="For"/>
    <x v="0"/>
    <s v="Lacks performance conditions."/>
    <s v="Yes"/>
  </r>
  <r>
    <x v="119"/>
    <s v="India"/>
    <s v="INE271C01023"/>
    <s v="Annual"/>
    <d v="2023-08-04T00:00:00"/>
    <s v="Management"/>
    <s v="G"/>
    <s v="Yes"/>
    <n v="1"/>
    <s v="Accept Financial Statements and Statutory Reports"/>
    <s v="Reports"/>
    <s v="For"/>
    <x v="1"/>
    <m/>
    <s v="No"/>
  </r>
  <r>
    <x v="119"/>
    <s v="India"/>
    <s v="INE271C01023"/>
    <s v="Annual"/>
    <d v="2023-08-04T00:00:00"/>
    <s v="Management"/>
    <s v="G"/>
    <s v="Yes"/>
    <n v="2"/>
    <s v="Approve Dividend"/>
    <s v="Other"/>
    <s v="For"/>
    <x v="1"/>
    <m/>
    <s v="No"/>
  </r>
  <r>
    <x v="119"/>
    <s v="India"/>
    <s v="INE271C01023"/>
    <s v="Annual"/>
    <d v="2023-08-04T00:00:00"/>
    <s v="Management"/>
    <s v="G"/>
    <s v="Yes"/>
    <n v="3"/>
    <s v="Reelect Savitri Devi Singh as Director"/>
    <s v="Election of Directors"/>
    <s v="For"/>
    <x v="1"/>
    <m/>
    <s v="No"/>
  </r>
  <r>
    <x v="119"/>
    <s v="India"/>
    <s v="INE271C01023"/>
    <s v="Annual"/>
    <d v="2023-08-04T00:00:00"/>
    <s v="Management"/>
    <s v="G"/>
    <s v="Yes"/>
    <n v="4"/>
    <s v="Reelect Ashok Kumar Tyagi as Director"/>
    <s v="Election of Directors"/>
    <s v="For"/>
    <x v="1"/>
    <m/>
    <s v="No"/>
  </r>
  <r>
    <x v="119"/>
    <s v="India"/>
    <s v="INE271C01023"/>
    <s v="Annual"/>
    <d v="2023-08-04T00:00:00"/>
    <s v="Management"/>
    <s v="G"/>
    <s v="Yes"/>
    <n v="5"/>
    <s v="Approve Remuneration of Cost Auditors"/>
    <s v="Auditors"/>
    <s v="For"/>
    <x v="1"/>
    <m/>
    <s v="No"/>
  </r>
  <r>
    <x v="120"/>
    <s v="India"/>
    <s v="INE101A01026"/>
    <s v="Annual"/>
    <d v="2023-08-04T00:00:00"/>
    <s v="Management"/>
    <s v="G"/>
    <s v="Yes"/>
    <n v="1"/>
    <s v="Accept Standalone Financial Statements and Statutory Reports"/>
    <s v="Reports"/>
    <s v="For"/>
    <x v="1"/>
    <m/>
    <s v="No"/>
  </r>
  <r>
    <x v="120"/>
    <s v="India"/>
    <s v="INE101A01026"/>
    <s v="Annual"/>
    <d v="2023-08-04T00:00:00"/>
    <s v="Management"/>
    <s v="G"/>
    <s v="Yes"/>
    <n v="2"/>
    <s v="Accept Consolidated Financial Statements and Statutory Reports"/>
    <s v="Reports"/>
    <s v="For"/>
    <x v="1"/>
    <m/>
    <s v="No"/>
  </r>
  <r>
    <x v="120"/>
    <s v="India"/>
    <s v="INE101A01026"/>
    <s v="Annual"/>
    <d v="2023-08-04T00:00:00"/>
    <s v="Management"/>
    <s v="G"/>
    <s v="Yes"/>
    <n v="3"/>
    <s v="Approve Dividend"/>
    <s v="Other"/>
    <s v="For"/>
    <x v="1"/>
    <m/>
    <s v="No"/>
  </r>
  <r>
    <x v="120"/>
    <s v="India"/>
    <s v="INE101A01026"/>
    <s v="Annual"/>
    <d v="2023-08-04T00:00:00"/>
    <s v="Management"/>
    <s v="G"/>
    <s v="Yes"/>
    <n v="4"/>
    <s v="Reelect Vijay Kumar Sharma as Director"/>
    <s v="Election of Directors"/>
    <s v="For"/>
    <x v="1"/>
    <m/>
    <s v="No"/>
  </r>
  <r>
    <x v="120"/>
    <s v="India"/>
    <s v="INE101A01026"/>
    <s v="Annual"/>
    <d v="2023-08-04T00:00:00"/>
    <s v="Management"/>
    <s v="G"/>
    <s v="Yes"/>
    <n v="5"/>
    <s v="Reelect Anand G. Mahindra as Director"/>
    <s v="Election of Directors"/>
    <s v="For"/>
    <x v="1"/>
    <m/>
    <s v="No"/>
  </r>
  <r>
    <x v="120"/>
    <s v="India"/>
    <s v="INE101A01026"/>
    <s v="Annual"/>
    <d v="2023-08-04T00:00:00"/>
    <s v="Management"/>
    <s v="G"/>
    <s v="Yes"/>
    <n v="6"/>
    <s v="Approve Payment of Remuneration to Anand G. Mahindra as Non-Executive Chairman"/>
    <s v="Incentives and Remuneration"/>
    <s v="For"/>
    <x v="1"/>
    <m/>
    <s v="No"/>
  </r>
  <r>
    <x v="120"/>
    <s v="India"/>
    <s v="INE101A01026"/>
    <s v="Annual"/>
    <d v="2023-08-04T00:00:00"/>
    <s v="Management"/>
    <s v="G"/>
    <s v="Yes"/>
    <n v="7"/>
    <s v="Approve Remuneration of Cost Auditors"/>
    <s v="Auditors"/>
    <s v="For"/>
    <x v="1"/>
    <m/>
    <s v="No"/>
  </r>
  <r>
    <x v="120"/>
    <s v="India"/>
    <s v="INE101A01026"/>
    <s v="Annual"/>
    <d v="2023-08-04T00:00:00"/>
    <s v="Management"/>
    <s v="G"/>
    <s v="Yes"/>
    <n v="8"/>
    <s v="Approve Revision in the Terms of Remuneration to Anish Shah as Manading Director and Chief Executive Officer"/>
    <s v="Election of Directors"/>
    <s v="For"/>
    <x v="1"/>
    <m/>
    <s v="No"/>
  </r>
  <r>
    <x v="120"/>
    <s v="India"/>
    <s v="INE101A01026"/>
    <s v="Annual"/>
    <d v="2023-08-04T00:00:00"/>
    <s v="Management"/>
    <s v="G"/>
    <s v="Yes"/>
    <n v="9"/>
    <s v="Approve Revision in the Terms of Remuneration to Rajesh Jejurikar as Executive Director and CEO (Auto and Farm Sector)"/>
    <s v="Election of Directors"/>
    <s v="For"/>
    <x v="1"/>
    <m/>
    <s v="No"/>
  </r>
  <r>
    <x v="120"/>
    <s v="India"/>
    <s v="INE101A01026"/>
    <s v="Annual"/>
    <d v="2023-08-04T00:00:00"/>
    <s v="Management"/>
    <s v="G"/>
    <s v="Yes"/>
    <n v="10"/>
    <s v="Amend Articles of Association - Board Related"/>
    <s v="Other"/>
    <s v="For"/>
    <x v="1"/>
    <m/>
    <s v="No"/>
  </r>
  <r>
    <x v="120"/>
    <s v="India"/>
    <s v="INE101A01026"/>
    <s v="Annual"/>
    <d v="2023-08-04T00:00:00"/>
    <s v="Management"/>
    <s v="G"/>
    <s v="Yes"/>
    <n v="11"/>
    <s v="Approve Material Related Party Transactions between the Company and its Subsidiaries/Associate"/>
    <s v="Other"/>
    <s v="For"/>
    <x v="1"/>
    <m/>
    <s v="No"/>
  </r>
  <r>
    <x v="120"/>
    <s v="India"/>
    <s v="INE101A01026"/>
    <s v="Annual"/>
    <d v="2023-08-04T00:00:00"/>
    <s v="Management"/>
    <s v="G"/>
    <s v="Yes"/>
    <n v="12"/>
    <s v="Approve Material Related Party Transactions Pertaining to a Subsidiary of the Company"/>
    <s v="Other"/>
    <s v="For"/>
    <x v="1"/>
    <m/>
    <s v="No"/>
  </r>
  <r>
    <x v="120"/>
    <s v="India"/>
    <s v="INE101A01026"/>
    <s v="Annual"/>
    <d v="2023-08-04T00:00:00"/>
    <s v="Management"/>
    <s v="G"/>
    <s v="Yes"/>
    <n v="13"/>
    <s v="Approve Material Modification of Earlier Approved Material Related Party Transactions between the Company and its Subsidiaries/Associate"/>
    <s v="Other"/>
    <s v="For"/>
    <x v="1"/>
    <m/>
    <s v="No"/>
  </r>
  <r>
    <x v="121"/>
    <s v="India"/>
    <s v="INE102D01028"/>
    <s v="Annual"/>
    <d v="2023-08-07T00:00:00"/>
    <s v="Management"/>
    <s v="G"/>
    <s v="Yes"/>
    <n v="1"/>
    <s v="Accept Financial Statements and Statutory Reports"/>
    <s v="Reports"/>
    <s v="For"/>
    <x v="1"/>
    <m/>
    <s v="No"/>
  </r>
  <r>
    <x v="121"/>
    <s v="India"/>
    <s v="INE102D01028"/>
    <s v="Annual"/>
    <d v="2023-08-07T00:00:00"/>
    <s v="Management"/>
    <s v="G"/>
    <s v="Yes"/>
    <n v="2"/>
    <s v="Reelect Pirojsha Godrej as Director"/>
    <s v="Election of Directors"/>
    <s v="For"/>
    <x v="0"/>
    <s v="Non-independent and Audit Committee lacks sufficient independence."/>
    <s v="Yes"/>
  </r>
  <r>
    <x v="121"/>
    <s v="India"/>
    <s v="INE102D01028"/>
    <s v="Annual"/>
    <d v="2023-08-07T00:00:00"/>
    <s v="Management"/>
    <s v="G"/>
    <s v="Yes"/>
    <n v="3"/>
    <s v="Reelect Nadir Godrej as Director"/>
    <s v="Election of Directors"/>
    <s v="For"/>
    <x v="1"/>
    <m/>
    <s v="No"/>
  </r>
  <r>
    <x v="121"/>
    <s v="India"/>
    <s v="INE102D01028"/>
    <s v="Annual"/>
    <d v="2023-08-07T00:00:00"/>
    <s v="Management"/>
    <s v="G"/>
    <s v="Yes"/>
    <n v="4"/>
    <s v="Approve Remuneration of Cost Auditors"/>
    <s v="Auditors"/>
    <s v="For"/>
    <x v="1"/>
    <m/>
    <s v="No"/>
  </r>
  <r>
    <x v="121"/>
    <s v="India"/>
    <s v="INE102D01028"/>
    <s v="Annual"/>
    <d v="2023-08-07T00:00:00"/>
    <s v="Management"/>
    <s v="G"/>
    <s v="Yes"/>
    <n v="5"/>
    <s v="Elect Shalini Puchalapalli as Director"/>
    <s v="Election of Directors"/>
    <s v="For"/>
    <x v="1"/>
    <m/>
    <s v="No"/>
  </r>
  <r>
    <x v="122"/>
    <s v="Israel"/>
    <s v="IL0010811243"/>
    <s v="Annual"/>
    <d v="2023-08-08T00:00:00"/>
    <s v="Management"/>
    <s v="G"/>
    <s v="Yes"/>
    <n v="1.1000000000000001"/>
    <s v="Reelect Michael Federmann as Director"/>
    <s v="Election of Directors"/>
    <s v="For"/>
    <x v="1"/>
    <m/>
    <s v="No"/>
  </r>
  <r>
    <x v="122"/>
    <s v="Israel"/>
    <s v="IL0010811243"/>
    <s v="Annual"/>
    <d v="2023-08-08T00:00:00"/>
    <s v="Management"/>
    <s v="G"/>
    <s v="Yes"/>
    <n v="1.2"/>
    <s v="Reelect Ehud (Udi) Adam as Director"/>
    <s v="Election of Directors"/>
    <s v="For"/>
    <x v="1"/>
    <m/>
    <s v="No"/>
  </r>
  <r>
    <x v="122"/>
    <s v="Israel"/>
    <s v="IL0010811243"/>
    <s v="Annual"/>
    <d v="2023-08-08T00:00:00"/>
    <s v="Management"/>
    <s v="G"/>
    <s v="Yes"/>
    <n v="1.3"/>
    <s v="Reelect Rina Baum as Director"/>
    <s v="Election of Directors"/>
    <s v="For"/>
    <x v="1"/>
    <m/>
    <s v="No"/>
  </r>
  <r>
    <x v="122"/>
    <s v="Israel"/>
    <s v="IL0010811243"/>
    <s v="Annual"/>
    <d v="2023-08-08T00:00:00"/>
    <s v="Management"/>
    <s v="G"/>
    <s v="Yes"/>
    <n v="1.4"/>
    <s v="Reelect David Federmann as Director"/>
    <s v="Election of Directors"/>
    <s v="For"/>
    <x v="1"/>
    <m/>
    <s v="No"/>
  </r>
  <r>
    <x v="122"/>
    <s v="Israel"/>
    <s v="IL0010811243"/>
    <s v="Annual"/>
    <d v="2023-08-08T00:00:00"/>
    <s v="Management"/>
    <s v="G"/>
    <s v="Yes"/>
    <n v="1.5"/>
    <s v="Reelect Tzipi Linvni as Director"/>
    <s v="Election of Directors"/>
    <s v="For"/>
    <x v="1"/>
    <m/>
    <s v="No"/>
  </r>
  <r>
    <x v="122"/>
    <s v="Israel"/>
    <s v="IL0010811243"/>
    <s v="Annual"/>
    <d v="2023-08-08T00:00:00"/>
    <s v="Management"/>
    <s v="G"/>
    <s v="Yes"/>
    <n v="1.6"/>
    <s v="Reelect Dov Ninveh as Director"/>
    <s v="Election of Directors"/>
    <s v="For"/>
    <x v="1"/>
    <m/>
    <s v="No"/>
  </r>
  <r>
    <x v="122"/>
    <s v="Israel"/>
    <s v="IL0010811243"/>
    <s v="Annual"/>
    <d v="2023-08-08T00:00:00"/>
    <s v="Management"/>
    <s v="G"/>
    <s v="Yes"/>
    <n v="1.7"/>
    <s v="Reelect Ehood (Udi) Nisan as Director"/>
    <s v="Election of Directors"/>
    <s v="For"/>
    <x v="1"/>
    <m/>
    <s v="No"/>
  </r>
  <r>
    <x v="122"/>
    <s v="Israel"/>
    <s v="IL0010811243"/>
    <s v="Annual"/>
    <d v="2023-08-08T00:00:00"/>
    <s v="Management"/>
    <s v="G"/>
    <s v="Yes"/>
    <n v="2"/>
    <s v="Reelect Noaz Bar Nir as External Director"/>
    <s v="Election of Directors"/>
    <s v="For"/>
    <x v="1"/>
    <m/>
    <s v="No"/>
  </r>
  <r>
    <x v="122"/>
    <s v="Israel"/>
    <s v="IL0010811243"/>
    <s v="Annual"/>
    <d v="2023-08-08T00:00:00"/>
    <s v="Management"/>
    <s v="G"/>
    <s v="Yes"/>
    <n v="3"/>
    <s v="Issue Extended Indemnification Agreements to Michael Federmann and David Federmann"/>
    <s v="Other"/>
    <s v="For"/>
    <x v="1"/>
    <m/>
    <s v="No"/>
  </r>
  <r>
    <x v="122"/>
    <s v="Israel"/>
    <s v="IL0010811243"/>
    <s v="Annual"/>
    <d v="2023-08-08T00:00:00"/>
    <s v="Management"/>
    <s v="G"/>
    <s v="Yes"/>
    <n v="4"/>
    <s v="Issue Extended Exemption Agreements to Michael Federmann and David Federmann"/>
    <s v="Other"/>
    <s v="For"/>
    <x v="1"/>
    <m/>
    <s v="No"/>
  </r>
  <r>
    <x v="122"/>
    <s v="Israel"/>
    <s v="IL0010811243"/>
    <s v="Annual"/>
    <d v="2023-08-08T00:00:00"/>
    <s v="Management"/>
    <s v="G"/>
    <s v="Yes"/>
    <n v="5"/>
    <s v="Reappoint Kost Forer Gabbay &amp; Kasierer as Auditors"/>
    <s v="Auditors"/>
    <s v="For"/>
    <x v="1"/>
    <m/>
    <s v="No"/>
  </r>
  <r>
    <x v="122"/>
    <s v="Israel"/>
    <s v="IL0010811243"/>
    <s v="Annual"/>
    <d v="2023-08-08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123"/>
    <s v="China"/>
    <s v="CNE100000593"/>
    <s v="Extraordinary Shareholders"/>
    <d v="2023-08-08T00:00:00"/>
    <s v="Management"/>
    <s v="G"/>
    <s v="Yes"/>
    <n v="1"/>
    <s v="Elect Wang Tingke as Director"/>
    <s v="Election of Directors"/>
    <s v="For"/>
    <x v="1"/>
    <m/>
    <s v="No"/>
  </r>
  <r>
    <x v="123"/>
    <s v="China"/>
    <s v="CNE100000593"/>
    <s v="Extraordinary Shareholders"/>
    <d v="2023-08-08T00:00:00"/>
    <s v="Management"/>
    <s v="G"/>
    <s v="Yes"/>
    <n v="2"/>
    <s v="Elect Yu Ze as Director"/>
    <s v="Election of Directors"/>
    <s v="For"/>
    <x v="0"/>
    <s v="Executive Chair without sufficient counterbalance."/>
    <s v="Yes"/>
  </r>
  <r>
    <x v="123"/>
    <s v="China"/>
    <s v="CNE100000593"/>
    <s v="Extraordinary Shareholders"/>
    <d v="2023-08-08T00:00:00"/>
    <s v="Management"/>
    <s v="G"/>
    <s v="Yes"/>
    <n v="3"/>
    <s v="Elect Jiang Caishi as Director"/>
    <s v="Election of Directors"/>
    <s v="For"/>
    <x v="1"/>
    <m/>
    <s v="No"/>
  </r>
  <r>
    <x v="123"/>
    <s v="China"/>
    <s v="CNE100000593"/>
    <s v="Extraordinary Shareholders"/>
    <d v="2023-08-08T00:00:00"/>
    <s v="Management"/>
    <s v="G"/>
    <s v="Yes"/>
    <n v="4"/>
    <s v="Elect Zhang Daoming as Director"/>
    <s v="Election of Directors"/>
    <s v="For"/>
    <x v="1"/>
    <m/>
    <s v="No"/>
  </r>
  <r>
    <x v="123"/>
    <s v="China"/>
    <s v="CNE100000593"/>
    <s v="Extraordinary Shareholders"/>
    <d v="2023-08-08T00:00:00"/>
    <s v="Management"/>
    <s v="G"/>
    <s v="Yes"/>
    <n v="5"/>
    <s v="Elect Hu Wei as Director"/>
    <s v="Election of Directors"/>
    <s v="For"/>
    <x v="1"/>
    <m/>
    <s v="No"/>
  </r>
  <r>
    <x v="123"/>
    <s v="China"/>
    <s v="CNE100000593"/>
    <s v="Extraordinary Shareholders"/>
    <d v="2023-08-08T00:00:00"/>
    <s v="Management"/>
    <s v="G"/>
    <s v="Yes"/>
    <n v="6"/>
    <s v="Elect Li Tao as Director"/>
    <s v="Election of Directors"/>
    <s v="For"/>
    <x v="0"/>
    <s v="Non-independent and Audit Committee lacks sufficient independence."/>
    <s v="Yes"/>
  </r>
  <r>
    <x v="123"/>
    <s v="China"/>
    <s v="CNE100000593"/>
    <s v="Extraordinary Shareholders"/>
    <d v="2023-08-08T00:00:00"/>
    <s v="Management"/>
    <s v="G"/>
    <s v="Yes"/>
    <n v="7"/>
    <s v="Elect Qu Xiaohui as Director"/>
    <s v="Election of Directors"/>
    <s v="For"/>
    <x v="1"/>
    <m/>
    <s v="No"/>
  </r>
  <r>
    <x v="123"/>
    <s v="China"/>
    <s v="CNE100000593"/>
    <s v="Extraordinary Shareholders"/>
    <d v="2023-08-08T00:00:00"/>
    <s v="Management"/>
    <s v="G"/>
    <s v="Yes"/>
    <n v="8"/>
    <s v="Elect Cheng Fengchao as Director"/>
    <s v="Election of Directors"/>
    <s v="For"/>
    <x v="0"/>
    <s v="Lack of gender diversity."/>
    <s v="Yes"/>
  </r>
  <r>
    <x v="123"/>
    <s v="China"/>
    <s v="CNE100000593"/>
    <s v="Extraordinary Shareholders"/>
    <d v="2023-08-08T00:00:00"/>
    <s v="Management"/>
    <s v="G"/>
    <s v="Yes"/>
    <n v="9"/>
    <s v="Elect Wei Chenyang as Director"/>
    <s v="Election of Directors"/>
    <s v="For"/>
    <x v="1"/>
    <m/>
    <s v="No"/>
  </r>
  <r>
    <x v="123"/>
    <s v="China"/>
    <s v="CNE100000593"/>
    <s v="Extraordinary Shareholders"/>
    <d v="2023-08-08T00:00:00"/>
    <s v="Management"/>
    <s v="G"/>
    <s v="Yes"/>
    <n v="10"/>
    <s v="Elect Li Weibin as Director"/>
    <s v="Election of Directors"/>
    <s v="For"/>
    <x v="1"/>
    <m/>
    <s v="No"/>
  </r>
  <r>
    <x v="123"/>
    <s v="China"/>
    <s v="CNE100000593"/>
    <s v="Extraordinary Shareholders"/>
    <d v="2023-08-08T00:00:00"/>
    <s v="Management"/>
    <s v="G"/>
    <s v="Yes"/>
    <n v="11"/>
    <s v="Elect Qu Xiaobo as Director"/>
    <s v="Election of Directors"/>
    <s v="For"/>
    <x v="1"/>
    <m/>
    <s v="No"/>
  </r>
  <r>
    <x v="123"/>
    <s v="China"/>
    <s v="CNE100000593"/>
    <s v="Extraordinary Shareholders"/>
    <d v="2023-08-08T00:00:00"/>
    <s v="Management"/>
    <s v="G"/>
    <s v="Yes"/>
    <n v="12"/>
    <s v="Elect Dong Qingxiu as Supervisor"/>
    <s v="Other"/>
    <s v="For"/>
    <x v="1"/>
    <m/>
    <s v="No"/>
  </r>
  <r>
    <x v="123"/>
    <s v="China"/>
    <s v="CNE100000593"/>
    <s v="Extraordinary Shareholders"/>
    <d v="2023-08-08T00:00:00"/>
    <s v="Management"/>
    <s v="G"/>
    <s v="Yes"/>
    <n v="13"/>
    <s v="Elect Wang Yadong as Supervisor"/>
    <s v="Other"/>
    <s v="For"/>
    <x v="1"/>
    <m/>
    <s v="No"/>
  </r>
  <r>
    <x v="123"/>
    <s v="China"/>
    <s v="CNE100000593"/>
    <s v="Extraordinary Shareholders"/>
    <d v="2023-08-08T00:00:00"/>
    <s v="Management"/>
    <s v="G"/>
    <s v="Yes"/>
    <n v="14"/>
    <s v="Elect Li Shuk Yin Edwin as Supervisor"/>
    <s v="Other"/>
    <s v="For"/>
    <x v="1"/>
    <m/>
    <s v="No"/>
  </r>
  <r>
    <x v="123"/>
    <s v="China"/>
    <s v="CNE100000593"/>
    <s v="Extraordinary Shareholders"/>
    <d v="2023-08-08T00:00:00"/>
    <s v="Management"/>
    <s v="G"/>
    <s v="Yes"/>
    <n v="15"/>
    <s v="Elect Carson Wen as Supervisor"/>
    <s v="Other"/>
    <s v="For"/>
    <x v="1"/>
    <m/>
    <s v="No"/>
  </r>
  <r>
    <x v="124"/>
    <s v="India"/>
    <s v="INE155A01022"/>
    <s v="Annual"/>
    <d v="2023-08-08T00:00:00"/>
    <s v="Management"/>
    <s v="G"/>
    <s v="Yes"/>
    <n v="1"/>
    <s v="Accept Financial Statements and Statutory Reports"/>
    <s v="Reports"/>
    <s v="For"/>
    <x v="1"/>
    <m/>
    <s v="No"/>
  </r>
  <r>
    <x v="124"/>
    <s v="India"/>
    <s v="INE155A01022"/>
    <s v="Annual"/>
    <d v="2023-08-08T00:00:00"/>
    <s v="Management"/>
    <s v="G"/>
    <s v="Yes"/>
    <n v="2"/>
    <s v="Accept Consolidated Financial Statements and Statutory Reports"/>
    <s v="Reports"/>
    <s v="For"/>
    <x v="1"/>
    <m/>
    <s v="No"/>
  </r>
  <r>
    <x v="124"/>
    <s v="India"/>
    <s v="INE155A01022"/>
    <s v="Annual"/>
    <d v="2023-08-08T00:00:00"/>
    <s v="Management"/>
    <s v="G"/>
    <s v="Yes"/>
    <n v="3"/>
    <s v="Approve Dividend"/>
    <s v="Other"/>
    <s v="For"/>
    <x v="1"/>
    <m/>
    <s v="No"/>
  </r>
  <r>
    <x v="124"/>
    <s v="India"/>
    <s v="INE155A01022"/>
    <s v="Annual"/>
    <d v="2023-08-08T00:00:00"/>
    <s v="Management"/>
    <s v="G"/>
    <s v="Yes"/>
    <n v="4"/>
    <s v="Reelect N Chandrasekaran as Director"/>
    <s v="Election of Directors"/>
    <s v="For"/>
    <x v="1"/>
    <m/>
    <s v="No"/>
  </r>
  <r>
    <x v="124"/>
    <s v="India"/>
    <s v="INE155A01022"/>
    <s v="Annual"/>
    <d v="2023-08-08T00:00:00"/>
    <s v="Management"/>
    <s v="G"/>
    <s v="Yes"/>
    <n v="5"/>
    <s v="Elect Usha Sangwan as Director"/>
    <s v="Election of Directors"/>
    <s v="For"/>
    <x v="1"/>
    <m/>
    <s v="No"/>
  </r>
  <r>
    <x v="124"/>
    <s v="India"/>
    <s v="INE155A01022"/>
    <s v="Annual"/>
    <d v="2023-08-08T00:00:00"/>
    <s v="Management"/>
    <s v="G"/>
    <s v="Yes"/>
    <n v="6"/>
    <s v="Approve Remuneration of Non-Executive Directors"/>
    <s v="Election of Directors"/>
    <s v="For"/>
    <x v="1"/>
    <m/>
    <s v="No"/>
  </r>
  <r>
    <x v="124"/>
    <s v="India"/>
    <s v="INE155A01022"/>
    <s v="Annual"/>
    <d v="2023-08-08T00:00:00"/>
    <s v="Management"/>
    <s v="G"/>
    <s v="Yes"/>
    <n v="7"/>
    <s v="Approve Appoinment of Branch Auditors and Authorize Board to Fix Their Remuneration"/>
    <s v="Auditors"/>
    <s v="For"/>
    <x v="1"/>
    <m/>
    <s v="No"/>
  </r>
  <r>
    <x v="124"/>
    <s v="India"/>
    <s v="INE155A01022"/>
    <s v="Annual"/>
    <d v="2023-08-08T00:00:00"/>
    <s v="Management"/>
    <s v="G"/>
    <s v="Yes"/>
    <n v="8"/>
    <s v="Approve Remuneration of Cost Auditors"/>
    <s v="Auditors"/>
    <s v="For"/>
    <x v="1"/>
    <m/>
    <s v="No"/>
  </r>
  <r>
    <x v="124"/>
    <s v="India"/>
    <s v="INE155A01022"/>
    <s v="Annual"/>
    <d v="2023-08-08T00:00:00"/>
    <s v="Management"/>
    <s v="G"/>
    <s v="Yes"/>
    <n v="9"/>
    <s v="Approve Material Related Party Transactions Between the Company and Tata Technologies Limited"/>
    <s v="Other"/>
    <s v="For"/>
    <x v="1"/>
    <m/>
    <s v="No"/>
  </r>
  <r>
    <x v="124"/>
    <s v="India"/>
    <s v="INE155A01022"/>
    <s v="Annual"/>
    <d v="2023-08-08T00:00:00"/>
    <s v="Management"/>
    <s v="G"/>
    <s v="Yes"/>
    <n v="10"/>
    <s v="Approve Material Related Party Transactions of TMF Holdings Limited, a Subsidiary of the Company with Tata Cummins Private Limited"/>
    <s v="Other"/>
    <s v="For"/>
    <x v="1"/>
    <m/>
    <s v="No"/>
  </r>
  <r>
    <x v="124"/>
    <s v="India"/>
    <s v="INE155A01022"/>
    <s v="Annual"/>
    <d v="2023-08-08T00:00:00"/>
    <s v="Management"/>
    <s v="G"/>
    <s v="Yes"/>
    <n v="11"/>
    <s v="Approve Material Related Party Transactions of the Company and its Identified Subsidiaries with Tata Capital Financial Services"/>
    <s v="Other"/>
    <s v="For"/>
    <x v="1"/>
    <m/>
    <s v="No"/>
  </r>
  <r>
    <x v="124"/>
    <s v="India"/>
    <s v="INE155A01022"/>
    <s v="Annual"/>
    <d v="2023-08-08T00:00:00"/>
    <s v="Management"/>
    <s v="G"/>
    <s v="Yes"/>
    <n v="12"/>
    <s v="Approve Material Related Party Transactions of the Company and its Identified Subsidiaries with Fiat India Automobiles Private Limited"/>
    <s v="Other"/>
    <s v="For"/>
    <x v="1"/>
    <m/>
    <s v="No"/>
  </r>
  <r>
    <x v="124"/>
    <s v="India"/>
    <s v="INE155A01022"/>
    <s v="Annual"/>
    <d v="2023-08-08T00:00:00"/>
    <s v="Management"/>
    <s v="G"/>
    <s v="Yes"/>
    <n v="13"/>
    <s v="Approve Material Related Party Transactions of Tata Motors Passenger Vehicles Limited"/>
    <s v="Other"/>
    <s v="For"/>
    <x v="1"/>
    <m/>
    <s v="No"/>
  </r>
  <r>
    <x v="124"/>
    <s v="India"/>
    <s v="INE155A01022"/>
    <s v="Annual"/>
    <d v="2023-08-08T00:00:00"/>
    <s v="Management"/>
    <s v="G"/>
    <s v="Yes"/>
    <n v="14"/>
    <s v="Approve Material Related Party Transactions of Jaguar Land Rover Group of Companies with Chery Jaguar Land Rover Automotive Company Limited"/>
    <s v="Other"/>
    <s v="For"/>
    <x v="1"/>
    <m/>
    <s v="No"/>
  </r>
  <r>
    <x v="124"/>
    <s v="India"/>
    <s v="INE155A01022"/>
    <s v="Annual"/>
    <d v="2023-08-08T00:00:00"/>
    <s v="Management"/>
    <s v="G"/>
    <s v="Yes"/>
    <n v="15"/>
    <s v="Approve Material Related Party Transactions of the Company and its Identified Subsidiaries Including Jaguar Land Rover Group of Companies with Tata Consultancy Services Limited"/>
    <s v="Other"/>
    <s v="For"/>
    <x v="1"/>
    <m/>
    <s v="No"/>
  </r>
  <r>
    <x v="124"/>
    <s v="India"/>
    <s v="INE155A01022"/>
    <s v="Annual"/>
    <d v="2023-08-08T00:00:00"/>
    <s v="Management"/>
    <s v="G"/>
    <s v="Yes"/>
    <n v="16"/>
    <s v="Approve Material Related Party Transactions with Tata Steel Limited"/>
    <s v="Other"/>
    <s v="For"/>
    <x v="1"/>
    <m/>
    <s v="No"/>
  </r>
  <r>
    <x v="124"/>
    <s v="India"/>
    <s v="INE155A01022"/>
    <s v="Annual"/>
    <d v="2023-08-08T00:00:00"/>
    <s v="Management"/>
    <s v="G"/>
    <s v="Yes"/>
    <n v="17"/>
    <s v="Approve Material Related Party Transactions between Tata Cummins Private Limited"/>
    <s v="Other"/>
    <s v="For"/>
    <x v="1"/>
    <m/>
    <s v="No"/>
  </r>
  <r>
    <x v="125"/>
    <s v="Canada"/>
    <s v="CA1247651088"/>
    <s v="Annual/Special"/>
    <d v="2023-08-09T00:00:00"/>
    <s v="Management"/>
    <s v="G"/>
    <s v="Yes"/>
    <n v="1.1000000000000001"/>
    <s v="Elect Director Ayman Antoun"/>
    <s v="Election of Directors"/>
    <s v="For"/>
    <x v="1"/>
    <m/>
    <s v="No"/>
  </r>
  <r>
    <x v="125"/>
    <s v="Canada"/>
    <s v="CA1247651088"/>
    <s v="Annual/Special"/>
    <d v="2023-08-09T00:00:00"/>
    <s v="Management"/>
    <s v="G"/>
    <s v="Yes"/>
    <n v="1.1000000000000001"/>
    <s v="Elect Director David G. Perkins"/>
    <s v="Election of Directors"/>
    <s v="For"/>
    <x v="1"/>
    <m/>
    <s v="No"/>
  </r>
  <r>
    <x v="125"/>
    <s v="Canada"/>
    <s v="CA1247651088"/>
    <s v="Annual/Special"/>
    <d v="2023-08-09T00:00:00"/>
    <s v="Management"/>
    <s v="G"/>
    <s v="Yes"/>
    <n v="1.1100000000000001"/>
    <s v="Elect Director Michael E. Roach"/>
    <s v="Election of Directors"/>
    <s v="For"/>
    <x v="1"/>
    <m/>
    <s v="No"/>
  </r>
  <r>
    <x v="125"/>
    <s v="Canada"/>
    <s v="CA1247651088"/>
    <s v="Annual/Special"/>
    <d v="2023-08-09T00:00:00"/>
    <s v="Management"/>
    <s v="G"/>
    <s v="Yes"/>
    <n v="1.1200000000000001"/>
    <s v="Elect Director Patrick M. Shanahan"/>
    <s v="Election of Directors"/>
    <s v="For"/>
    <x v="1"/>
    <m/>
    <s v="No"/>
  </r>
  <r>
    <x v="125"/>
    <s v="Canada"/>
    <s v="CA1247651088"/>
    <s v="Annual/Special"/>
    <d v="2023-08-09T00:00:00"/>
    <s v="Management"/>
    <s v="G"/>
    <s v="Yes"/>
    <n v="1.1299999999999999"/>
    <s v="Elect Director Andrew J. Stevens"/>
    <s v="Election of Directors"/>
    <s v="For"/>
    <x v="1"/>
    <m/>
    <s v="No"/>
  </r>
  <r>
    <x v="125"/>
    <s v="Canada"/>
    <s v="CA1247651088"/>
    <s v="Annual/Special"/>
    <d v="2023-08-09T00:00:00"/>
    <s v="Management"/>
    <s v="G"/>
    <s v="Yes"/>
    <n v="1.2"/>
    <s v="Elect Director Margaret S. (Peg) Billson"/>
    <s v="Election of Directors"/>
    <s v="For"/>
    <x v="1"/>
    <m/>
    <s v="No"/>
  </r>
  <r>
    <x v="125"/>
    <s v="Canada"/>
    <s v="CA1247651088"/>
    <s v="Annual/Special"/>
    <d v="2023-08-09T00:00:00"/>
    <s v="Management"/>
    <s v="G"/>
    <s v="Yes"/>
    <n v="1.3"/>
    <s v="Elect Director Sophie Brochu"/>
    <s v="Election of Directors"/>
    <s v="For"/>
    <x v="1"/>
    <m/>
    <s v="No"/>
  </r>
  <r>
    <x v="125"/>
    <s v="Canada"/>
    <s v="CA1247651088"/>
    <s v="Annual/Special"/>
    <d v="2023-08-09T00:00:00"/>
    <s v="Management"/>
    <s v="G"/>
    <s v="Yes"/>
    <n v="1.4"/>
    <s v="Elect Director Elise Eberwein"/>
    <s v="Election of Directors"/>
    <s v="For"/>
    <x v="1"/>
    <m/>
    <s v="No"/>
  </r>
  <r>
    <x v="125"/>
    <s v="Canada"/>
    <s v="CA1247651088"/>
    <s v="Annual/Special"/>
    <d v="2023-08-09T00:00:00"/>
    <s v="Management"/>
    <s v="G"/>
    <s v="Yes"/>
    <n v="1.5"/>
    <s v="Elect Director Marianne Harrison"/>
    <s v="Election of Directors"/>
    <s v="For"/>
    <x v="1"/>
    <m/>
    <s v="No"/>
  </r>
  <r>
    <x v="125"/>
    <s v="Canada"/>
    <s v="CA1247651088"/>
    <s v="Annual/Special"/>
    <d v="2023-08-09T00:00:00"/>
    <s v="Management"/>
    <s v="G"/>
    <s v="Yes"/>
    <n v="1.6"/>
    <s v="Elect Director Alan N. MacGibbon"/>
    <s v="Election of Directors"/>
    <s v="For"/>
    <x v="1"/>
    <m/>
    <s v="No"/>
  </r>
  <r>
    <x v="125"/>
    <s v="Canada"/>
    <s v="CA1247651088"/>
    <s v="Annual/Special"/>
    <d v="2023-08-09T00:00:00"/>
    <s v="Management"/>
    <s v="G"/>
    <s v="Yes"/>
    <n v="1.7"/>
    <s v="Elect Director Mary Lou Maher"/>
    <s v="Election of Directors"/>
    <s v="For"/>
    <x v="1"/>
    <m/>
    <s v="No"/>
  </r>
  <r>
    <x v="125"/>
    <s v="Canada"/>
    <s v="CA1247651088"/>
    <s v="Annual/Special"/>
    <d v="2023-08-09T00:00:00"/>
    <s v="Management"/>
    <s v="G"/>
    <s v="Yes"/>
    <n v="1.8"/>
    <s v="Elect Director Francois Olivier"/>
    <s v="Election of Directors"/>
    <s v="For"/>
    <x v="1"/>
    <m/>
    <s v="No"/>
  </r>
  <r>
    <x v="125"/>
    <s v="Canada"/>
    <s v="CA1247651088"/>
    <s v="Annual/Special"/>
    <d v="2023-08-09T00:00:00"/>
    <s v="Management"/>
    <s v="G"/>
    <s v="Yes"/>
    <n v="1.9"/>
    <s v="Elect Director Marc Parent"/>
    <s v="Election of Directors"/>
    <s v="For"/>
    <x v="1"/>
    <m/>
    <s v="No"/>
  </r>
  <r>
    <x v="125"/>
    <s v="Canada"/>
    <s v="CA1247651088"/>
    <s v="Annual/Special"/>
    <d v="2023-08-09T00:00:00"/>
    <s v="Management"/>
    <s v="G"/>
    <s v="Yes"/>
    <n v="2"/>
    <s v="Approve PricewaterhouseCoopers LLP as Auditors and Authorize Board to Fix Their Remuneration"/>
    <s v="Auditors"/>
    <s v="For"/>
    <x v="1"/>
    <m/>
    <s v="No"/>
  </r>
  <r>
    <x v="125"/>
    <s v="Canada"/>
    <s v="CA1247651088"/>
    <s v="Annual/Special"/>
    <d v="2023-08-09T00:00:00"/>
    <s v="Management"/>
    <s v="G"/>
    <s v="Yes"/>
    <n v="3"/>
    <s v="Advisory Vote on Executive Compensation Approach"/>
    <s v="Other"/>
    <s v="For"/>
    <x v="1"/>
    <m/>
    <s v="No"/>
  </r>
  <r>
    <x v="125"/>
    <s v="Canada"/>
    <s v="CA1247651088"/>
    <s v="Annual/Special"/>
    <d v="2023-08-09T00:00:00"/>
    <s v="Management"/>
    <s v="G"/>
    <s v="Yes"/>
    <n v="4"/>
    <s v="Approve Omnibus Incentive Plan"/>
    <s v="Other"/>
    <s v="For"/>
    <x v="1"/>
    <m/>
    <s v="No"/>
  </r>
  <r>
    <x v="126"/>
    <s v="India"/>
    <s v="INE158A01026"/>
    <s v="Annual"/>
    <d v="2023-08-09T00:00:00"/>
    <s v="Management"/>
    <s v="G"/>
    <s v="Yes"/>
    <n v="1"/>
    <s v="Accept Financial Statements and Statutory Reports"/>
    <s v="Reports"/>
    <s v="For"/>
    <x v="1"/>
    <m/>
    <s v="No"/>
  </r>
  <r>
    <x v="126"/>
    <s v="India"/>
    <s v="INE158A01026"/>
    <s v="Annual"/>
    <d v="2023-08-09T00:00:00"/>
    <s v="Management"/>
    <s v="G"/>
    <s v="Yes"/>
    <n v="2"/>
    <s v="Confirm Interim Dividend and Declare Final Dividend"/>
    <s v="Other"/>
    <s v="For"/>
    <x v="1"/>
    <m/>
    <s v="No"/>
  </r>
  <r>
    <x v="126"/>
    <s v="India"/>
    <s v="INE158A01026"/>
    <s v="Annual"/>
    <d v="2023-08-09T00:00:00"/>
    <s v="Management"/>
    <s v="G"/>
    <s v="Yes"/>
    <n v="3"/>
    <s v="Reelect Suman Kant Munjal as Director"/>
    <s v="Election of Directors"/>
    <s v="For"/>
    <x v="1"/>
    <m/>
    <s v="No"/>
  </r>
  <r>
    <x v="126"/>
    <s v="India"/>
    <s v="INE158A01026"/>
    <s v="Annual"/>
    <d v="2023-08-09T00:00:00"/>
    <s v="Management"/>
    <s v="G"/>
    <s v="Yes"/>
    <n v="4"/>
    <s v="Approve Remuneration of Cost Auditors"/>
    <s v="Auditors"/>
    <s v="For"/>
    <x v="1"/>
    <m/>
    <s v="No"/>
  </r>
  <r>
    <x v="126"/>
    <s v="India"/>
    <s v="INE158A01026"/>
    <s v="Annual"/>
    <d v="2023-08-09T00:00:00"/>
    <s v="Management"/>
    <s v="G"/>
    <s v="Yes"/>
    <n v="5"/>
    <s v="Reelect Jagmohan Singh Raju as Director"/>
    <s v="Election of Directors"/>
    <s v="For"/>
    <x v="1"/>
    <m/>
    <s v="No"/>
  </r>
  <r>
    <x v="42"/>
    <s v="Israel"/>
    <s v="IL0006046119"/>
    <s v="Special"/>
    <d v="2023-08-10T00:00:00"/>
    <s v="Management"/>
    <s v="G"/>
    <s v="Yes"/>
    <n v="1"/>
    <s v="Approve Grant of Options to Hanan Friedman, CEO"/>
    <s v="Other"/>
    <s v="For"/>
    <x v="0"/>
    <s v="Vesting of performance awards is less than three years."/>
    <s v="Yes"/>
  </r>
  <r>
    <x v="42"/>
    <s v="Israel"/>
    <s v="IL0006046119"/>
    <s v="Special"/>
    <d v="2023-08-10T00:00:00"/>
    <s v="Management"/>
    <s v="G"/>
    <s v="Yes"/>
    <n v="2"/>
    <s v="Approve Restricted Shares Plan to Directors"/>
    <s v="Election of Directors"/>
    <s v="For"/>
    <x v="1"/>
    <m/>
    <s v="No"/>
  </r>
  <r>
    <x v="42"/>
    <s v="Israel"/>
    <s v="IL0006046119"/>
    <s v="Special"/>
    <d v="2023-08-10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42"/>
    <s v="Israel"/>
    <s v="IL0006046119"/>
    <s v="Special"/>
    <d v="2023-08-10T00:00:00"/>
    <s v="Management"/>
    <s v="G"/>
    <s v="Yes"/>
    <s v="B1"/>
    <s v="If you are an Interest Holder as defined in Section 1 of the Securities Law, 1968, vote FOR.  Otherwise, vote against."/>
    <s v="Other"/>
    <s v="None"/>
    <x v="0"/>
    <m/>
    <s v="No"/>
  </r>
  <r>
    <x v="42"/>
    <s v="Israel"/>
    <s v="IL0006046119"/>
    <s v="Special"/>
    <d v="2023-08-10T00:00:00"/>
    <s v="Management"/>
    <s v="G"/>
    <s v="Yes"/>
    <s v="B2"/>
    <s v="If you are a Senior Officer as defined in Section 37(D) of the Securities Law, 1968, vote FOR. Otherwise, vote against."/>
    <s v="Other"/>
    <s v="None"/>
    <x v="0"/>
    <m/>
    <s v="No"/>
  </r>
  <r>
    <x v="42"/>
    <s v="Israel"/>
    <s v="IL0006046119"/>
    <s v="Special"/>
    <d v="2023-08-10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127"/>
    <s v="USA"/>
    <s v="US2855121099"/>
    <s v="Annual"/>
    <d v="2023-08-10T00:00:00"/>
    <s v="Management"/>
    <s v="G"/>
    <s v="Yes"/>
    <n v="2"/>
    <s v="Advisory Vote to Ratify Named Executive Officers' Compensation"/>
    <s v="Other"/>
    <s v="For"/>
    <x v="1"/>
    <m/>
    <s v="No"/>
  </r>
  <r>
    <x v="127"/>
    <s v="USA"/>
    <s v="US2855121099"/>
    <s v="Annual"/>
    <d v="2023-08-10T00:00:00"/>
    <s v="Management"/>
    <s v="G"/>
    <s v="Yes"/>
    <n v="3"/>
    <s v="Ratify KPMG LLP as Auditors"/>
    <s v="Auditors"/>
    <s v="For"/>
    <x v="1"/>
    <m/>
    <s v="No"/>
  </r>
  <r>
    <x v="127"/>
    <s v="USA"/>
    <s v="US2855121099"/>
    <s v="Annual"/>
    <d v="2023-08-10T00:00:00"/>
    <s v="Management"/>
    <s v="G"/>
    <s v="Yes"/>
    <n v="4"/>
    <s v="Advisory Vote on Say on Pay Frequency"/>
    <s v="Other"/>
    <s v="One Year"/>
    <x v="4"/>
    <m/>
    <s v="No"/>
  </r>
  <r>
    <x v="127"/>
    <s v="USA"/>
    <s v="US2855121099"/>
    <s v="Annual"/>
    <d v="2023-08-10T00:00:00"/>
    <s v="Shareholder"/>
    <s v="G"/>
    <s v="Yes"/>
    <n v="5"/>
    <s v="Submit Severance Agreement (Change-in-Control) to Shareholder Vote"/>
    <s v="Other"/>
    <s v="Against"/>
    <x v="0"/>
    <m/>
    <s v="No"/>
  </r>
  <r>
    <x v="127"/>
    <s v="USA"/>
    <s v="US2855121099"/>
    <s v="Annual"/>
    <d v="2023-08-10T00:00:00"/>
    <s v="Management"/>
    <s v="G"/>
    <s v="Yes"/>
    <s v="1a"/>
    <s v="Elect Director Kofi A. Bruce"/>
    <s v="Election of Directors"/>
    <s v="For"/>
    <x v="1"/>
    <m/>
    <s v="No"/>
  </r>
  <r>
    <x v="127"/>
    <s v="USA"/>
    <s v="US2855121099"/>
    <s v="Annual"/>
    <d v="2023-08-10T00:00:00"/>
    <s v="Management"/>
    <s v="G"/>
    <s v="Yes"/>
    <s v="1b"/>
    <s v="Elect Director Rachel A. Gonzalez"/>
    <s v="Election of Directors"/>
    <s v="For"/>
    <x v="1"/>
    <m/>
    <s v="No"/>
  </r>
  <r>
    <x v="127"/>
    <s v="USA"/>
    <s v="US2855121099"/>
    <s v="Annual"/>
    <d v="2023-08-10T00:00:00"/>
    <s v="Management"/>
    <s v="G"/>
    <s v="Yes"/>
    <s v="1c"/>
    <s v="Elect Director Jeffrey T. Huber"/>
    <s v="Election of Directors"/>
    <s v="For"/>
    <x v="0"/>
    <s v="Non-independent and Audit Committee lacks sufficient independence."/>
    <s v="Yes"/>
  </r>
  <r>
    <x v="127"/>
    <s v="USA"/>
    <s v="US2855121099"/>
    <s v="Annual"/>
    <d v="2023-08-10T00:00:00"/>
    <s v="Management"/>
    <s v="G"/>
    <s v="Yes"/>
    <s v="1d"/>
    <s v="Elect Director Talbott Roche"/>
    <s v="Election of Directors"/>
    <s v="For"/>
    <x v="1"/>
    <m/>
    <s v="No"/>
  </r>
  <r>
    <x v="127"/>
    <s v="USA"/>
    <s v="US2855121099"/>
    <s v="Annual"/>
    <d v="2023-08-10T00:00:00"/>
    <s v="Management"/>
    <s v="G"/>
    <s v="Yes"/>
    <s v="1e"/>
    <s v="Elect Director Richard A. Simonson"/>
    <s v="Election of Directors"/>
    <s v="For"/>
    <x v="0"/>
    <s v="Non-independent and Audit Committee lacks sufficient independence."/>
    <s v="Yes"/>
  </r>
  <r>
    <x v="127"/>
    <s v="USA"/>
    <s v="US2855121099"/>
    <s v="Annual"/>
    <d v="2023-08-10T00:00:00"/>
    <s v="Management"/>
    <s v="G"/>
    <s v="Yes"/>
    <s v="1f"/>
    <s v="Elect Director Luis A. Ubinas"/>
    <s v="Election of Directors"/>
    <s v="For"/>
    <x v="0"/>
    <s v="We will not support the election of a Lead Director that we regard to be non-independent."/>
    <s v="Yes"/>
  </r>
  <r>
    <x v="127"/>
    <s v="USA"/>
    <s v="US2855121099"/>
    <s v="Annual"/>
    <d v="2023-08-10T00:00:00"/>
    <s v="Management"/>
    <s v="G"/>
    <s v="Yes"/>
    <s v="1g"/>
    <s v="Elect Director Heidi J. Ueberroth"/>
    <s v="Election of Directors"/>
    <s v="For"/>
    <x v="1"/>
    <m/>
    <s v="No"/>
  </r>
  <r>
    <x v="127"/>
    <s v="USA"/>
    <s v="US2855121099"/>
    <s v="Annual"/>
    <d v="2023-08-10T00:00:00"/>
    <s v="Management"/>
    <s v="G"/>
    <s v="Yes"/>
    <s v="1h"/>
    <s v="Elect Director Andrew Wilson"/>
    <s v="Election of Directors"/>
    <s v="For"/>
    <x v="0"/>
    <s v="Executive Chair without sufficient counterbalance."/>
    <s v="Yes"/>
  </r>
  <r>
    <x v="128"/>
    <s v="China"/>
    <s v="CNE000001QZ7"/>
    <s v="Special"/>
    <d v="2023-08-10T00:00:00"/>
    <s v="Management"/>
    <s v="G"/>
    <s v="Yes"/>
    <n v="1"/>
    <s v="Elect Chen Xinjian as Non-independent Director"/>
    <s v="Election of Directors"/>
    <s v="For"/>
    <x v="1"/>
    <m/>
    <s v="No"/>
  </r>
  <r>
    <x v="12"/>
    <s v="India"/>
    <s v="INE081A01020"/>
    <s v="Court"/>
    <d v="2023-08-10T00:00:00"/>
    <s v="Management"/>
    <s v="G"/>
    <s v="Yes"/>
    <n v="1"/>
    <s v="Approve Scheme of Amalgamation"/>
    <s v="Other"/>
    <s v="For"/>
    <x v="1"/>
    <m/>
    <s v="No"/>
  </r>
  <r>
    <x v="129"/>
    <s v="Japan"/>
    <s v="JP3536150000"/>
    <s v="Annual"/>
    <d v="2023-08-10T00:00:00"/>
    <s v="Management"/>
    <s v="G"/>
    <s v="Yes"/>
    <n v="1.1000000000000001"/>
    <s v="Elect Director Tsuruha, Tatsuru"/>
    <s v="Election of Directors"/>
    <s v="For"/>
    <x v="1"/>
    <m/>
    <s v="No"/>
  </r>
  <r>
    <x v="129"/>
    <s v="Japan"/>
    <s v="JP3536150000"/>
    <s v="Annual"/>
    <d v="2023-08-10T00:00:00"/>
    <s v="Management"/>
    <s v="G"/>
    <s v="Yes"/>
    <n v="1.2"/>
    <s v="Elect Director Tsuruha, Jun"/>
    <s v="Election of Directors"/>
    <s v="For"/>
    <x v="1"/>
    <m/>
    <s v="No"/>
  </r>
  <r>
    <x v="129"/>
    <s v="Japan"/>
    <s v="JP3536150000"/>
    <s v="Annual"/>
    <d v="2023-08-10T00:00:00"/>
    <s v="Management"/>
    <s v="G"/>
    <s v="Yes"/>
    <n v="1.3"/>
    <s v="Elect Director Ogawa, Hisaya"/>
    <s v="Election of Directors"/>
    <s v="For"/>
    <x v="1"/>
    <m/>
    <s v="No"/>
  </r>
  <r>
    <x v="129"/>
    <s v="Japan"/>
    <s v="JP3536150000"/>
    <s v="Annual"/>
    <d v="2023-08-10T00:00:00"/>
    <s v="Management"/>
    <s v="G"/>
    <s v="Yes"/>
    <n v="1.4"/>
    <s v="Elect Director Murakami, Shoichi"/>
    <s v="Election of Directors"/>
    <s v="For"/>
    <x v="1"/>
    <m/>
    <s v="No"/>
  </r>
  <r>
    <x v="129"/>
    <s v="Japan"/>
    <s v="JP3536150000"/>
    <s v="Annual"/>
    <d v="2023-08-10T00:00:00"/>
    <s v="Management"/>
    <s v="G"/>
    <s v="Yes"/>
    <n v="1.5"/>
    <s v="Elect Director Yahata, Masahiro"/>
    <s v="Election of Directors"/>
    <s v="For"/>
    <x v="1"/>
    <m/>
    <s v="No"/>
  </r>
  <r>
    <x v="129"/>
    <s v="Japan"/>
    <s v="JP3536150000"/>
    <s v="Annual"/>
    <d v="2023-08-10T00:00:00"/>
    <s v="Management"/>
    <s v="G"/>
    <s v="Yes"/>
    <n v="1.6"/>
    <s v="Elect Director Tanaka, Wakana"/>
    <s v="Election of Directors"/>
    <s v="For"/>
    <x v="0"/>
    <s v="Support is not warranted due to structural governance issues that might not allow the board to properly supervise and hold management accountable, and the new candidate was nominated by the current board at a time when a proxy contest emerged."/>
    <s v="Yes"/>
  </r>
  <r>
    <x v="129"/>
    <s v="Japan"/>
    <s v="JP3536150000"/>
    <s v="Annual"/>
    <d v="2023-08-10T00:00:00"/>
    <s v="Management"/>
    <s v="G"/>
    <s v="Yes"/>
    <n v="1.7"/>
    <s v="Elect Director Okuno, Hiroshi"/>
    <s v="Election of Directors"/>
    <s v="For"/>
    <x v="0"/>
    <s v="Support is not warranted due to structural governance issues that might not allow the board to properly supervise and hold management accountable, and the new candidate was nominated by the current board at a time when a proxy contest emerged."/>
    <s v="Yes"/>
  </r>
  <r>
    <x v="129"/>
    <s v="Japan"/>
    <s v="JP3536150000"/>
    <s v="Annual"/>
    <d v="2023-08-10T00:00:00"/>
    <s v="Management"/>
    <s v="G"/>
    <s v="Yes"/>
    <n v="2.1"/>
    <s v="Elect Director and Audit Committee Member Ofune, Masahiro"/>
    <s v="Election of Directors"/>
    <s v="For"/>
    <x v="1"/>
    <m/>
    <s v="No"/>
  </r>
  <r>
    <x v="129"/>
    <s v="Japan"/>
    <s v="JP3536150000"/>
    <s v="Annual"/>
    <d v="2023-08-10T00:00:00"/>
    <s v="Management"/>
    <s v="G"/>
    <s v="Yes"/>
    <n v="2.2000000000000002"/>
    <s v="Elect Director and Audit Committee Member Sato, Harumi"/>
    <s v="Election of Directors"/>
    <s v="For"/>
    <x v="0"/>
    <s v="Support is not warranted due to structural governance issues that might not allow the board to properly supervise and hold management accountable, and the new candidate was nominated by the current board at a time when a proxy contest emerged."/>
    <s v="Yes"/>
  </r>
  <r>
    <x v="129"/>
    <s v="Japan"/>
    <s v="JP3536150000"/>
    <s v="Annual"/>
    <d v="2023-08-10T00:00:00"/>
    <s v="Management"/>
    <s v="G"/>
    <s v="Yes"/>
    <n v="2.2999999999999998"/>
    <s v="Elect Director and Audit Committee Member Okazaki, Takuya"/>
    <s v="Election of Directors"/>
    <s v="For"/>
    <x v="0"/>
    <s v="Support is not warranted due to structural governance issues that might not allow the board to properly supervise and hold management accountable, and the new candidate was nominated by the current board at a time when a proxy contest emerged."/>
    <s v="Yes"/>
  </r>
  <r>
    <x v="129"/>
    <s v="Japan"/>
    <s v="JP3536150000"/>
    <s v="Annual"/>
    <d v="2023-08-10T00:00:00"/>
    <s v="Shareholder"/>
    <s v="G"/>
    <s v="Yes"/>
    <n v="3.1"/>
    <s v="Appoint Shareholder Director and Audit Committee Member Nominee Gohara, Nobuo"/>
    <s v="Election of Directors"/>
    <s v="Against"/>
    <x v="1"/>
    <s v="Support is recommended as the appointment of the nominee will likely enhance independent monitoring of the board."/>
    <s v="Yes"/>
  </r>
  <r>
    <x v="129"/>
    <s v="Japan"/>
    <s v="JP3536150000"/>
    <s v="Annual"/>
    <d v="2023-08-10T00:00:00"/>
    <s v="Shareholder"/>
    <s v="G"/>
    <s v="Yes"/>
    <n v="3.2"/>
    <s v="Appoint Shareholder Director and Audit Committee Member Nominee Nakamura, Motohiko"/>
    <s v="Election of Directors"/>
    <s v="Against"/>
    <x v="1"/>
    <s v="Support is recommended as the appointment of the nominee will likely enhance independent monitoring of the board."/>
    <s v="Yes"/>
  </r>
  <r>
    <x v="129"/>
    <s v="Japan"/>
    <s v="JP3536150000"/>
    <s v="Annual"/>
    <d v="2023-08-10T00:00:00"/>
    <s v="Shareholder"/>
    <s v="G"/>
    <s v="Yes"/>
    <n v="3.3"/>
    <s v="Appoint Shareholder Director and Audit Committee Member Nominee Nakahata, Yuko"/>
    <s v="Election of Directors"/>
    <s v="Against"/>
    <x v="1"/>
    <s v="Support is recommended as the appointment of the nominee will likely enhance independent monitoring of the board."/>
    <s v="Yes"/>
  </r>
  <r>
    <x v="129"/>
    <s v="Japan"/>
    <s v="JP3536150000"/>
    <s v="Annual"/>
    <d v="2023-08-10T00:00:00"/>
    <s v="Shareholder"/>
    <s v="G"/>
    <s v="Yes"/>
    <n v="4.0999999999999996"/>
    <s v="Appoint Shareholder Director Nominee Tamagami, Muneto"/>
    <s v="Election of Directors"/>
    <s v="Against"/>
    <x v="1"/>
    <s v="Support is recommended as the appointment of the nominee will likely enhance independent monitoring of the board."/>
    <s v="Yes"/>
  </r>
  <r>
    <x v="129"/>
    <s v="Japan"/>
    <s v="JP3536150000"/>
    <s v="Annual"/>
    <d v="2023-08-10T00:00:00"/>
    <s v="Shareholder"/>
    <s v="G"/>
    <s v="Yes"/>
    <n v="4.2"/>
    <s v="Appoint Shareholder Director Nominee Ikeda, Akiko"/>
    <s v="Election of Directors"/>
    <s v="Against"/>
    <x v="1"/>
    <s v="Support is recommended as the appointment of the nominee will likely enhance independent monitoring of the board."/>
    <s v="Yes"/>
  </r>
  <r>
    <x v="129"/>
    <s v="Japan"/>
    <s v="JP3536150000"/>
    <s v="Annual"/>
    <d v="2023-08-10T00:00:00"/>
    <s v="Shareholder"/>
    <s v="G"/>
    <s v="Yes"/>
    <n v="5"/>
    <s v="Remove Incumbent Director and Audit Committee Member Fujii, Fumiyo"/>
    <s v="Election of Directors"/>
    <s v="Against"/>
    <x v="1"/>
    <s v="Support is recommended as the appointment of the nominee will likely enhance independent monitoring of the board."/>
    <s v="Yes"/>
  </r>
  <r>
    <x v="129"/>
    <s v="Japan"/>
    <s v="JP3536150000"/>
    <s v="Annual"/>
    <d v="2023-08-10T00:00:00"/>
    <s v="Shareholder"/>
    <s v="G"/>
    <s v="Yes"/>
    <n v="6"/>
    <s v="Approve Compensation for Outside Directors Who Are Not Audit Committee Members"/>
    <s v="Election of Directors"/>
    <s v="Against"/>
    <x v="0"/>
    <m/>
    <s v="No"/>
  </r>
  <r>
    <x v="129"/>
    <s v="Japan"/>
    <s v="JP3536150000"/>
    <s v="Annual"/>
    <d v="2023-08-10T00:00:00"/>
    <s v="Shareholder"/>
    <s v="G"/>
    <s v="Yes"/>
    <n v="7"/>
    <s v="Approve Compensation for Outside Directors Who Are Audit Committee Members"/>
    <s v="Election of Directors"/>
    <s v="Against"/>
    <x v="0"/>
    <m/>
    <s v="No"/>
  </r>
  <r>
    <x v="129"/>
    <s v="Japan"/>
    <s v="JP3536150000"/>
    <s v="Annual"/>
    <d v="2023-08-10T00:00:00"/>
    <s v="Shareholder"/>
    <s v="G"/>
    <s v="Yes"/>
    <n v="8"/>
    <s v="Amend Restricted Stock Plan"/>
    <s v="Other"/>
    <s v="Against"/>
    <x v="1"/>
    <s v="Support is recommended because this plan is likely to help sharpen recipients' focus on share price performance and align their interests more closely with those of shareholders."/>
    <s v="Yes"/>
  </r>
  <r>
    <x v="129"/>
    <s v="Japan"/>
    <s v="JP3536150000"/>
    <s v="Annual"/>
    <d v="2023-08-10T00:00:00"/>
    <s v="Shareholder"/>
    <s v="G"/>
    <s v="Yes"/>
    <n v="9"/>
    <s v="Amend Restricted Stock Plan"/>
    <s v="Other"/>
    <s v="Against"/>
    <x v="1"/>
    <s v="Support is recommended because this plan is likely to help sharpen recipients' focus on share price performance and align their interests more closely with those of shareholders."/>
    <s v="Yes"/>
  </r>
  <r>
    <x v="129"/>
    <s v="Japan"/>
    <s v="JP3536150000"/>
    <s v="Annual"/>
    <d v="2023-08-10T00:00:00"/>
    <s v="Shareholder"/>
    <s v="G"/>
    <s v="Yes"/>
    <n v="10"/>
    <s v="Amend Articles to Abolish Company Chairperson and Company Vice Chairperson Posts"/>
    <s v="Other"/>
    <s v="Against"/>
    <x v="0"/>
    <m/>
    <s v="No"/>
  </r>
  <r>
    <x v="129"/>
    <s v="Japan"/>
    <s v="JP3536150000"/>
    <s v="Annual"/>
    <d v="2023-08-10T00:00:00"/>
    <s v="Shareholder"/>
    <s v="G"/>
    <s v="Yes"/>
    <n v="11"/>
    <s v="Amend Articles to Separate Chairperson of the Board and CEO, and Appoint Outside Director as Board Chairperson"/>
    <s v="Election of Directors"/>
    <s v="Against"/>
    <x v="1"/>
    <s v="Support is recommended because the proposed amendment will lead to a better governance structure."/>
    <s v="Yes"/>
  </r>
  <r>
    <x v="130"/>
    <s v="South Korea"/>
    <s v="KR7006360002"/>
    <s v="Special"/>
    <d v="2023-08-11T00:00:00"/>
    <s v="Management"/>
    <s v="G"/>
    <s v="Yes"/>
    <n v="1"/>
    <s v="Elect Choi Hyeon-suk as Outside Director"/>
    <s v="Election of Directors"/>
    <s v="For"/>
    <x v="1"/>
    <m/>
    <s v="No"/>
  </r>
  <r>
    <x v="130"/>
    <s v="South Korea"/>
    <s v="KR7006360002"/>
    <s v="Special"/>
    <d v="2023-08-11T00:00:00"/>
    <s v="Management"/>
    <s v="G"/>
    <s v="Yes"/>
    <n v="2"/>
    <s v="Elect Choi Hyeon-suk as a Member of Audit Committee"/>
    <s v="Auditors"/>
    <s v="For"/>
    <x v="1"/>
    <m/>
    <s v="No"/>
  </r>
  <r>
    <x v="131"/>
    <s v="India"/>
    <s v="INE040A01034"/>
    <s v="Annual"/>
    <d v="2023-08-11T00:00:00"/>
    <s v="Management"/>
    <s v="G"/>
    <s v="Yes"/>
    <n v="1"/>
    <s v="Accept Standalone Financial Statements and Statutory Reports"/>
    <s v="Reports"/>
    <s v="For"/>
    <x v="1"/>
    <m/>
    <s v="No"/>
  </r>
  <r>
    <x v="131"/>
    <s v="India"/>
    <s v="INE040A01034"/>
    <s v="Annual"/>
    <d v="2023-08-11T00:00:00"/>
    <s v="Management"/>
    <s v="G"/>
    <s v="Yes"/>
    <n v="2"/>
    <s v="Accept Consolidated Financial Statements and Statutory Reports"/>
    <s v="Reports"/>
    <s v="For"/>
    <x v="1"/>
    <m/>
    <s v="No"/>
  </r>
  <r>
    <x v="131"/>
    <s v="India"/>
    <s v="INE040A01034"/>
    <s v="Annual"/>
    <d v="2023-08-11T00:00:00"/>
    <s v="Management"/>
    <s v="G"/>
    <s v="Yes"/>
    <n v="3"/>
    <s v="Approve Dividend"/>
    <s v="Other"/>
    <s v="For"/>
    <x v="1"/>
    <m/>
    <s v="No"/>
  </r>
  <r>
    <x v="131"/>
    <s v="India"/>
    <s v="INE040A01034"/>
    <s v="Annual"/>
    <d v="2023-08-11T00:00:00"/>
    <s v="Management"/>
    <s v="G"/>
    <s v="Yes"/>
    <n v="4"/>
    <s v="Reelect Kaizad Bharucha as Director"/>
    <s v="Election of Directors"/>
    <s v="For"/>
    <x v="1"/>
    <m/>
    <s v="No"/>
  </r>
  <r>
    <x v="131"/>
    <s v="India"/>
    <s v="INE040A01034"/>
    <s v="Annual"/>
    <d v="2023-08-11T00:00:00"/>
    <s v="Management"/>
    <s v="G"/>
    <s v="Yes"/>
    <n v="5"/>
    <s v="Authorize Board to Fix Remuneration of Auditors"/>
    <s v="Auditors"/>
    <s v="For"/>
    <x v="1"/>
    <m/>
    <s v="No"/>
  </r>
  <r>
    <x v="131"/>
    <s v="India"/>
    <s v="INE040A01034"/>
    <s v="Annual"/>
    <d v="2023-08-11T00:00:00"/>
    <s v="Management"/>
    <s v="G"/>
    <s v="Yes"/>
    <n v="6"/>
    <s v="Elect Renu Karnad as Director"/>
    <s v="Election of Directors"/>
    <s v="For"/>
    <x v="1"/>
    <m/>
    <s v="No"/>
  </r>
  <r>
    <x v="131"/>
    <s v="India"/>
    <s v="INE040A01034"/>
    <s v="Annual"/>
    <d v="2023-08-11T00:00:00"/>
    <s v="Management"/>
    <s v="G"/>
    <s v="Yes"/>
    <n v="7"/>
    <s v="Elect Keki Mistry as Director"/>
    <s v="Election of Directors"/>
    <s v="For"/>
    <x v="1"/>
    <m/>
    <s v="No"/>
  </r>
  <r>
    <x v="131"/>
    <s v="India"/>
    <s v="INE040A01034"/>
    <s v="Annual"/>
    <d v="2023-08-11T00:00:00"/>
    <s v="Management"/>
    <s v="G"/>
    <s v="Yes"/>
    <n v="8"/>
    <s v="Authorize Issuance of Unsecured Perpetual Debt Instruments, Tier II Capital Bonds and Long Term Bonds on Private Placement Basis"/>
    <s v="Other"/>
    <s v="For"/>
    <x v="1"/>
    <m/>
    <s v="No"/>
  </r>
  <r>
    <x v="131"/>
    <s v="India"/>
    <s v="INE040A01034"/>
    <s v="Annual"/>
    <d v="2023-08-11T00:00:00"/>
    <s v="Management"/>
    <s v="G"/>
    <s v="Yes"/>
    <n v="9"/>
    <s v="Approve Related Party Transactions with HDFC Credila Financial Services Limited"/>
    <s v="Other"/>
    <s v="For"/>
    <x v="1"/>
    <m/>
    <s v="No"/>
  </r>
  <r>
    <x v="131"/>
    <s v="India"/>
    <s v="INE040A01034"/>
    <s v="Annual"/>
    <d v="2023-08-11T00:00:00"/>
    <s v="Management"/>
    <s v="G"/>
    <s v="Yes"/>
    <n v="10"/>
    <s v="Approve Related Party Transactions with HCL Technologies Limited"/>
    <s v="Other"/>
    <s v="For"/>
    <x v="1"/>
    <m/>
    <s v="No"/>
  </r>
  <r>
    <x v="132"/>
    <s v="India"/>
    <s v="INE154A01025"/>
    <s v="Annual"/>
    <d v="2023-08-11T00:00:00"/>
    <s v="Management"/>
    <s v="G"/>
    <s v="Yes"/>
    <n v="1"/>
    <s v="Accept Financial Statements and Statutory Reports"/>
    <s v="Reports"/>
    <s v="For"/>
    <x v="1"/>
    <m/>
    <s v="No"/>
  </r>
  <r>
    <x v="132"/>
    <s v="India"/>
    <s v="INE154A01025"/>
    <s v="Annual"/>
    <d v="2023-08-11T00:00:00"/>
    <s v="Management"/>
    <s v="G"/>
    <s v="Yes"/>
    <n v="2"/>
    <s v="Confirm Interim Dividend and Declare Final Dividend and Special Dividend"/>
    <s v="Other"/>
    <s v="For"/>
    <x v="1"/>
    <m/>
    <s v="No"/>
  </r>
  <r>
    <x v="132"/>
    <s v="India"/>
    <s v="INE154A01025"/>
    <s v="Annual"/>
    <d v="2023-08-11T00:00:00"/>
    <s v="Management"/>
    <s v="G"/>
    <s v="Yes"/>
    <n v="3"/>
    <s v="Reelect Sumant Bhargavan as Director"/>
    <s v="Election of Directors"/>
    <s v="For"/>
    <x v="1"/>
    <m/>
    <s v="No"/>
  </r>
  <r>
    <x v="132"/>
    <s v="India"/>
    <s v="INE154A01025"/>
    <s v="Annual"/>
    <d v="2023-08-11T00:00:00"/>
    <s v="Management"/>
    <s v="G"/>
    <s v="Yes"/>
    <n v="4"/>
    <s v="Reelect Mukesh Gupta as Director"/>
    <s v="Election of Directors"/>
    <s v="For"/>
    <x v="1"/>
    <m/>
    <s v="No"/>
  </r>
  <r>
    <x v="132"/>
    <s v="India"/>
    <s v="INE154A01025"/>
    <s v="Annual"/>
    <d v="2023-08-11T00:00:00"/>
    <s v="Management"/>
    <s v="G"/>
    <s v="Yes"/>
    <n v="5"/>
    <s v="Approve Remuneration of S R B C &amp; CO LLP, Chartered Accountants as Auditors"/>
    <s v="Auditors"/>
    <s v="For"/>
    <x v="1"/>
    <m/>
    <s v="No"/>
  </r>
  <r>
    <x v="132"/>
    <s v="India"/>
    <s v="INE154A01025"/>
    <s v="Annual"/>
    <d v="2023-08-11T00:00:00"/>
    <s v="Management"/>
    <s v="G"/>
    <s v="Yes"/>
    <n v="6"/>
    <s v="Elect Alka Marezban Bharucha as Director"/>
    <s v="Election of Directors"/>
    <s v="For"/>
    <x v="1"/>
    <m/>
    <s v="No"/>
  </r>
  <r>
    <x v="132"/>
    <s v="India"/>
    <s v="INE154A01025"/>
    <s v="Annual"/>
    <d v="2023-08-11T00:00:00"/>
    <s v="Management"/>
    <s v="G"/>
    <s v="Yes"/>
    <n v="7"/>
    <s v="Reelect Anand Nayak as Director"/>
    <s v="Election of Directors"/>
    <s v="For"/>
    <x v="1"/>
    <m/>
    <s v="No"/>
  </r>
  <r>
    <x v="132"/>
    <s v="India"/>
    <s v="INE154A01025"/>
    <s v="Annual"/>
    <d v="2023-08-11T00:00:00"/>
    <s v="Management"/>
    <s v="G"/>
    <s v="Yes"/>
    <n v="8"/>
    <s v="Reelect Ajit Kumar Seth as Director"/>
    <s v="Election of Directors"/>
    <s v="For"/>
    <x v="1"/>
    <m/>
    <s v="No"/>
  </r>
  <r>
    <x v="132"/>
    <s v="India"/>
    <s v="INE154A01025"/>
    <s v="Annual"/>
    <d v="2023-08-11T00:00:00"/>
    <s v="Management"/>
    <s v="G"/>
    <s v="Yes"/>
    <n v="9"/>
    <s v="Approve Appointment and Remuneration of Hemant Malik as Whole-Time Director"/>
    <s v="Election of Directors"/>
    <s v="For"/>
    <x v="1"/>
    <m/>
    <s v="No"/>
  </r>
  <r>
    <x v="132"/>
    <s v="India"/>
    <s v="INE154A01025"/>
    <s v="Annual"/>
    <d v="2023-08-11T00:00:00"/>
    <s v="Management"/>
    <s v="G"/>
    <s v="Yes"/>
    <n v="10"/>
    <s v="Approve Reappointment and Remuneration of Sanjiv Puri as Managing Director &amp; Chairman"/>
    <s v="Election of Directors"/>
    <s v="For"/>
    <x v="0"/>
    <s v="Executive Chair without sufficient counterbalance. We are not supportive of Executives on the Remuneration Committee. Executive Director and the Nomination Committee lacks sufficient independence."/>
    <s v="Yes"/>
  </r>
  <r>
    <x v="132"/>
    <s v="India"/>
    <s v="INE154A01025"/>
    <s v="Annual"/>
    <d v="2023-08-11T00:00:00"/>
    <s v="Management"/>
    <s v="G"/>
    <s v="Yes"/>
    <n v="11"/>
    <s v="Approve Payment of Commission to Non-Executive Directors"/>
    <s v="Election of Directors"/>
    <s v="For"/>
    <x v="1"/>
    <m/>
    <s v="No"/>
  </r>
  <r>
    <x v="132"/>
    <s v="India"/>
    <s v="INE154A01025"/>
    <s v="Annual"/>
    <d v="2023-08-11T00:00:00"/>
    <s v="Management"/>
    <s v="G"/>
    <s v="Yes"/>
    <n v="12"/>
    <s v="Approve Material Related Party Transactions with British American Tobacco (GLP) Limited, United Kingdom"/>
    <s v="Other"/>
    <s v="For"/>
    <x v="1"/>
    <m/>
    <s v="No"/>
  </r>
  <r>
    <x v="132"/>
    <s v="India"/>
    <s v="INE154A01025"/>
    <s v="Annual"/>
    <d v="2023-08-11T00:00:00"/>
    <s v="Management"/>
    <s v="G"/>
    <s v="Yes"/>
    <n v="13"/>
    <s v="Approve Remuneration of ABK &amp; Associates, Cost Accountants"/>
    <s v="Incentives and Remuneration"/>
    <s v="For"/>
    <x v="1"/>
    <m/>
    <s v="No"/>
  </r>
  <r>
    <x v="132"/>
    <s v="India"/>
    <s v="INE154A01025"/>
    <s v="Annual"/>
    <d v="2023-08-11T00:00:00"/>
    <s v="Management"/>
    <s v="G"/>
    <s v="Yes"/>
    <n v="14"/>
    <s v="Approve Remuneration of S. Mahadevan &amp; Co., Cost Accountants"/>
    <s v="Incentives and Remuneration"/>
    <s v="For"/>
    <x v="1"/>
    <m/>
    <s v="No"/>
  </r>
  <r>
    <x v="133"/>
    <s v="Canada"/>
    <s v="CA8029121057"/>
    <s v="Annual"/>
    <d v="2023-08-11T00:00:00"/>
    <s v="Management"/>
    <s v="G"/>
    <s v="Yes"/>
    <n v="1.1000000000000001"/>
    <s v="Elect Director Lino A. Saputo"/>
    <s v="Election of Directors"/>
    <s v="For"/>
    <x v="0"/>
    <s v="Executive Chair without sufficient counterbalance."/>
    <s v="Yes"/>
  </r>
  <r>
    <x v="133"/>
    <s v="Canada"/>
    <s v="CA8029121057"/>
    <s v="Annual"/>
    <d v="2023-08-11T00:00:00"/>
    <s v="Management"/>
    <s v="G"/>
    <s v="Yes"/>
    <n v="1.2"/>
    <s v="Elect Director Henry E. Demone"/>
    <s v="Election of Directors"/>
    <s v="For"/>
    <x v="1"/>
    <m/>
    <s v="No"/>
  </r>
  <r>
    <x v="133"/>
    <s v="Canada"/>
    <s v="CA8029121057"/>
    <s v="Annual"/>
    <d v="2023-08-11T00:00:00"/>
    <s v="Management"/>
    <s v="G"/>
    <s v="Yes"/>
    <n v="1.3"/>
    <s v="Elect Director Olu Fajemirokun-Beck"/>
    <s v="Election of Directors"/>
    <s v="For"/>
    <x v="1"/>
    <m/>
    <s v="No"/>
  </r>
  <r>
    <x v="133"/>
    <s v="Canada"/>
    <s v="CA8029121057"/>
    <s v="Annual"/>
    <d v="2023-08-11T00:00:00"/>
    <s v="Management"/>
    <s v="G"/>
    <s v="Yes"/>
    <n v="1.4"/>
    <s v="Elect Director Anthony M. Fata"/>
    <s v="Election of Directors"/>
    <s v="For"/>
    <x v="0"/>
    <s v="We will not support the election of a Lead Director that we regard to be non-independent."/>
    <s v="Yes"/>
  </r>
  <r>
    <x v="133"/>
    <s v="Canada"/>
    <s v="CA8029121057"/>
    <s v="Annual"/>
    <d v="2023-08-11T00:00:00"/>
    <s v="Management"/>
    <s v="G"/>
    <s v="Yes"/>
    <n v="1.5"/>
    <s v="Elect Director Annalisa King"/>
    <s v="Election of Directors"/>
    <s v="For"/>
    <x v="1"/>
    <m/>
    <s v="No"/>
  </r>
  <r>
    <x v="133"/>
    <s v="Canada"/>
    <s v="CA8029121057"/>
    <s v="Annual"/>
    <d v="2023-08-11T00:00:00"/>
    <s v="Management"/>
    <s v="G"/>
    <s v="Yes"/>
    <n v="1.6"/>
    <s v="Elect Director Karen Kinsley"/>
    <s v="Election of Directors"/>
    <s v="For"/>
    <x v="1"/>
    <m/>
    <s v="No"/>
  </r>
  <r>
    <x v="133"/>
    <s v="Canada"/>
    <s v="CA8029121057"/>
    <s v="Annual"/>
    <d v="2023-08-11T00:00:00"/>
    <s v="Management"/>
    <s v="G"/>
    <s v="Yes"/>
    <n v="1.7"/>
    <s v="Elect Director Diane Nyisztor"/>
    <s v="Election of Directors"/>
    <s v="For"/>
    <x v="1"/>
    <m/>
    <s v="No"/>
  </r>
  <r>
    <x v="133"/>
    <s v="Canada"/>
    <s v="CA8029121057"/>
    <s v="Annual"/>
    <d v="2023-08-11T00:00:00"/>
    <s v="Management"/>
    <s v="G"/>
    <s v="Yes"/>
    <n v="1.8"/>
    <s v="Elect Director Franziska Ruf"/>
    <s v="Election of Directors"/>
    <s v="For"/>
    <x v="1"/>
    <m/>
    <s v="No"/>
  </r>
  <r>
    <x v="133"/>
    <s v="Canada"/>
    <s v="CA8029121057"/>
    <s v="Annual"/>
    <d v="2023-08-11T00:00:00"/>
    <s v="Management"/>
    <s v="G"/>
    <s v="Yes"/>
    <n v="1.9"/>
    <s v="Elect Director Annette Verschuren"/>
    <s v="Election of Directors"/>
    <s v="For"/>
    <x v="1"/>
    <m/>
    <s v="No"/>
  </r>
  <r>
    <x v="133"/>
    <s v="Canada"/>
    <s v="CA8029121057"/>
    <s v="Annual"/>
    <d v="2023-08-11T00:00:00"/>
    <s v="Management"/>
    <s v="G"/>
    <s v="Yes"/>
    <n v="2"/>
    <s v="Approve KPMG LLP as Auditors and Authorize Board to Fix Their Remuneration"/>
    <s v="Auditors"/>
    <s v="For"/>
    <x v="1"/>
    <m/>
    <s v="No"/>
  </r>
  <r>
    <x v="133"/>
    <s v="Canada"/>
    <s v="CA8029121057"/>
    <s v="Annual"/>
    <d v="2023-08-11T00:00:00"/>
    <s v="Management"/>
    <s v="G"/>
    <s v="Yes"/>
    <n v="3"/>
    <s v="Advisory Vote on Executive Compensation Approach"/>
    <s v="Other"/>
    <s v="For"/>
    <x v="0"/>
    <s v="Short term awards are greater than long term incentives."/>
    <s v="Yes"/>
  </r>
  <r>
    <x v="134"/>
    <s v="India"/>
    <s v="INE481G01011"/>
    <s v="Annual"/>
    <d v="2023-08-11T00:00:00"/>
    <s v="Management"/>
    <s v="G"/>
    <s v="Yes"/>
    <n v="1"/>
    <s v="Accept Financial Statements and Statutory Reports"/>
    <s v="Reports"/>
    <s v="For"/>
    <x v="1"/>
    <m/>
    <s v="No"/>
  </r>
  <r>
    <x v="134"/>
    <s v="India"/>
    <s v="INE481G01011"/>
    <s v="Annual"/>
    <d v="2023-08-11T00:00:00"/>
    <s v="Management"/>
    <s v="G"/>
    <s v="Yes"/>
    <n v="2"/>
    <s v="Approve Dividend"/>
    <s v="Other"/>
    <s v="For"/>
    <x v="1"/>
    <m/>
    <s v="No"/>
  </r>
  <r>
    <x v="134"/>
    <s v="India"/>
    <s v="INE481G01011"/>
    <s v="Annual"/>
    <d v="2023-08-11T00:00:00"/>
    <s v="Management"/>
    <s v="G"/>
    <s v="Yes"/>
    <n v="3"/>
    <s v="Reelect Rajashree Birla as Director"/>
    <s v="Election of Directors"/>
    <s v="For"/>
    <x v="0"/>
    <s v="Director is considered overboarded."/>
    <s v="Yes"/>
  </r>
  <r>
    <x v="134"/>
    <s v="India"/>
    <s v="INE481G01011"/>
    <s v="Annual"/>
    <d v="2023-08-11T00:00:00"/>
    <s v="Management"/>
    <s v="G"/>
    <s v="Yes"/>
    <n v="4"/>
    <s v="Approve Remuneration of Cost Auditors"/>
    <s v="Auditors"/>
    <s v="For"/>
    <x v="1"/>
    <m/>
    <s v="No"/>
  </r>
  <r>
    <x v="134"/>
    <s v="India"/>
    <s v="INE481G01011"/>
    <s v="Annual"/>
    <d v="2023-08-11T00:00:00"/>
    <s v="Management"/>
    <s v="G"/>
    <s v="Yes"/>
    <n v="5"/>
    <s v="Amend Articles of Association - Board Related"/>
    <s v="Other"/>
    <s v="For"/>
    <x v="1"/>
    <m/>
    <s v="No"/>
  </r>
  <r>
    <x v="7"/>
    <s v="China"/>
    <s v="CNE0000015R4"/>
    <s v="Special"/>
    <d v="2023-08-14T00:00:00"/>
    <s v="Management"/>
    <s v="G"/>
    <s v="Yes"/>
    <n v="1"/>
    <s v="Approve Repurchase and Cancellation of Performance Shares"/>
    <s v="Other"/>
    <s v="For"/>
    <x v="1"/>
    <m/>
    <s v="No"/>
  </r>
  <r>
    <x v="135"/>
    <s v="China"/>
    <s v="CNE0000016L5"/>
    <s v="Special"/>
    <d v="2023-08-14T00:00:00"/>
    <s v="Shareholder"/>
    <s v="G"/>
    <s v="Yes"/>
    <n v="1"/>
    <s v="Elect Wu Lishun as Non-independent Director"/>
    <s v="Election of Directors"/>
    <s v="For"/>
    <x v="1"/>
    <m/>
    <s v="No"/>
  </r>
  <r>
    <x v="135"/>
    <s v="China"/>
    <s v="CNE0000016L5"/>
    <s v="Special"/>
    <d v="2023-08-14T00:00:00"/>
    <s v="Management"/>
    <s v="G"/>
    <s v="Yes"/>
    <n v="2"/>
    <s v="Approve Cancellation of Treasury Shares in Company's Special Securities Account"/>
    <s v="Other"/>
    <s v="For"/>
    <x v="1"/>
    <m/>
    <s v="No"/>
  </r>
  <r>
    <x v="22"/>
    <s v="China"/>
    <s v="CNE100001FR6"/>
    <s v="Special"/>
    <d v="2023-08-14T00:00:00"/>
    <s v="Management"/>
    <s v="G"/>
    <s v="Yes"/>
    <n v="1"/>
    <s v="Approve Termination of the Stock Option and Performance Share Incentive Plan, Cancellation of Stock Options and Repurchase and Cancellation of Performance Shares"/>
    <s v="Other"/>
    <s v="For"/>
    <x v="1"/>
    <m/>
    <s v="No"/>
  </r>
  <r>
    <x v="22"/>
    <s v="China"/>
    <s v="CNE100001FR6"/>
    <s v="Special"/>
    <d v="2023-08-14T00:00:00"/>
    <s v="Management"/>
    <s v="G"/>
    <s v="Yes"/>
    <n v="2"/>
    <s v="Approve Change in Registered Capital and Amendment of Articles of Association"/>
    <s v="Other"/>
    <s v="For"/>
    <x v="1"/>
    <m/>
    <s v="No"/>
  </r>
  <r>
    <x v="136"/>
    <s v="China"/>
    <s v="CNE000000MN4"/>
    <s v="Special"/>
    <d v="2023-08-14T00:00:00"/>
    <s v="Management"/>
    <s v="G"/>
    <s v="Yes"/>
    <n v="1"/>
    <s v="Approve Signing of Financial Services Agreement and Related Party Transaction"/>
    <s v="Other"/>
    <s v="For"/>
    <x v="0"/>
    <s v="The proposed transaction is not in the best interest of existing shareholders."/>
    <s v="Yes"/>
  </r>
  <r>
    <x v="136"/>
    <s v="China"/>
    <s v="CNE000000MN4"/>
    <s v="Special"/>
    <d v="2023-08-14T00:00:00"/>
    <s v="Management"/>
    <s v="G"/>
    <s v="Yes"/>
    <n v="2"/>
    <s v="Approve Company's Eligibility for Corporate Bond Issuance"/>
    <s v="Other"/>
    <s v="For"/>
    <x v="1"/>
    <m/>
    <s v="No"/>
  </r>
  <r>
    <x v="136"/>
    <s v="China"/>
    <s v="CNE000000MN4"/>
    <s v="Special"/>
    <d v="2023-08-14T00:00:00"/>
    <s v="Management"/>
    <s v="G"/>
    <s v="Yes"/>
    <n v="3"/>
    <s v="Approve Corporate Bond Issuance"/>
    <s v="Other"/>
    <s v="For"/>
    <x v="1"/>
    <m/>
    <s v="No"/>
  </r>
  <r>
    <x v="136"/>
    <s v="China"/>
    <s v="CNE000000MN4"/>
    <s v="Special"/>
    <d v="2023-08-14T00:00:00"/>
    <s v="Management"/>
    <s v="G"/>
    <s v="Yes"/>
    <n v="4"/>
    <s v="Approve Authorized Matters for the Issue of Corporate Bond"/>
    <s v="Other"/>
    <s v="For"/>
    <x v="1"/>
    <m/>
    <s v="No"/>
  </r>
  <r>
    <x v="137"/>
    <s v="China"/>
    <s v="CNE1000002N9"/>
    <s v="Extraordinary Shareholders"/>
    <d v="2023-08-15T00:00:00"/>
    <s v="Management"/>
    <s v="G"/>
    <s v="Yes"/>
    <n v="1"/>
    <s v="Approve Merger Agreements Compensation Agreement and Merger by Absorption and Related Transactions"/>
    <s v="Other"/>
    <s v="For"/>
    <x v="1"/>
    <m/>
    <s v="No"/>
  </r>
  <r>
    <x v="138"/>
    <s v="China"/>
    <s v="CNE000000JP5"/>
    <s v="Special"/>
    <d v="2023-08-15T00:00:00"/>
    <s v="Management"/>
    <s v="G"/>
    <s v="Yes"/>
    <n v="1"/>
    <s v="Approve Draft and Summary of Stock Ownership Plan"/>
    <s v="Other"/>
    <s v="For"/>
    <x v="0"/>
    <s v="LTIP lacks disclosure."/>
    <s v="Yes"/>
  </r>
  <r>
    <x v="138"/>
    <s v="China"/>
    <s v="CNE000000JP5"/>
    <s v="Special"/>
    <d v="2023-08-15T00:00:00"/>
    <s v="Management"/>
    <s v="G"/>
    <s v="Yes"/>
    <n v="2"/>
    <s v="Approve Stock Ownership Plan Management Rules"/>
    <s v="Other"/>
    <s v="For"/>
    <x v="0"/>
    <s v="LTIP lacks disclosure."/>
    <s v="Yes"/>
  </r>
  <r>
    <x v="138"/>
    <s v="China"/>
    <s v="CNE000000JP5"/>
    <s v="Special"/>
    <d v="2023-08-15T00:00:00"/>
    <s v="Management"/>
    <s v="G"/>
    <s v="Yes"/>
    <n v="3"/>
    <s v="Approve Repurchase and Cancellation of Performance Shares"/>
    <s v="Other"/>
    <s v="For"/>
    <x v="1"/>
    <m/>
    <s v="No"/>
  </r>
  <r>
    <x v="138"/>
    <s v="China"/>
    <s v="CNE000000JP5"/>
    <s v="Special"/>
    <d v="2023-08-15T00:00:00"/>
    <s v="Management"/>
    <s v="G"/>
    <s v="Yes"/>
    <n v="4"/>
    <s v="Amend Articles of Association"/>
    <s v="Other"/>
    <s v="For"/>
    <x v="1"/>
    <m/>
    <s v="No"/>
  </r>
  <r>
    <x v="139"/>
    <s v="USA"/>
    <s v="US74736K1016"/>
    <s v="Annual"/>
    <d v="2023-08-15T00:00:00"/>
    <s v="Management"/>
    <s v="G"/>
    <s v="Yes"/>
    <n v="2"/>
    <s v="Advisory Vote to Ratify Named Executive Officers' Compensation"/>
    <s v="Other"/>
    <s v="For"/>
    <x v="0"/>
    <s v="Vesting of performance awards is less than three years. Lack of a clawback provision."/>
    <s v="Yes"/>
  </r>
  <r>
    <x v="139"/>
    <s v="USA"/>
    <s v="US74736K1016"/>
    <s v="Annual"/>
    <d v="2023-08-15T00:00:00"/>
    <s v="Management"/>
    <s v="G"/>
    <s v="Yes"/>
    <n v="3"/>
    <s v="Ratify Ernst &amp; Young LLP as Auditors"/>
    <s v="Auditors"/>
    <s v="For"/>
    <x v="1"/>
    <m/>
    <s v="No"/>
  </r>
  <r>
    <x v="139"/>
    <s v="USA"/>
    <s v="US74736K1016"/>
    <s v="Annual"/>
    <d v="2023-08-15T00:00:00"/>
    <s v="Management"/>
    <s v="G"/>
    <s v="Yes"/>
    <s v="1a"/>
    <s v="Elect Director Ralph G. Quinsey"/>
    <s v="Election of Directors"/>
    <s v="For"/>
    <x v="0"/>
    <s v="Lack of gender diversity."/>
    <s v="Yes"/>
  </r>
  <r>
    <x v="139"/>
    <s v="USA"/>
    <s v="US74736K1016"/>
    <s v="Annual"/>
    <d v="2023-08-15T00:00:00"/>
    <s v="Management"/>
    <s v="G"/>
    <s v="Yes"/>
    <s v="1b"/>
    <s v="Elect Director Robert A. Bruggeworth"/>
    <s v="Election of Directors"/>
    <s v="For"/>
    <x v="1"/>
    <m/>
    <s v="No"/>
  </r>
  <r>
    <x v="139"/>
    <s v="USA"/>
    <s v="US74736K1016"/>
    <s v="Annual"/>
    <d v="2023-08-15T00:00:00"/>
    <s v="Management"/>
    <s v="G"/>
    <s v="Yes"/>
    <s v="1c"/>
    <s v="Elect Director Judy Bruner"/>
    <s v="Election of Directors"/>
    <s v="For"/>
    <x v="1"/>
    <m/>
    <s v="No"/>
  </r>
  <r>
    <x v="139"/>
    <s v="USA"/>
    <s v="US74736K1016"/>
    <s v="Annual"/>
    <d v="2023-08-15T00:00:00"/>
    <s v="Management"/>
    <s v="G"/>
    <s v="Yes"/>
    <s v="1d"/>
    <s v="Elect Director Jeffery R. Gardner"/>
    <s v="Election of Directors"/>
    <s v="For"/>
    <x v="1"/>
    <m/>
    <s v="No"/>
  </r>
  <r>
    <x v="139"/>
    <s v="USA"/>
    <s v="US74736K1016"/>
    <s v="Annual"/>
    <d v="2023-08-15T00:00:00"/>
    <s v="Management"/>
    <s v="G"/>
    <s v="Yes"/>
    <s v="1e"/>
    <s v="Elect Director John R. Harding"/>
    <s v="Election of Directors"/>
    <s v="For"/>
    <x v="1"/>
    <m/>
    <s v="No"/>
  </r>
  <r>
    <x v="139"/>
    <s v="USA"/>
    <s v="US74736K1016"/>
    <s v="Annual"/>
    <d v="2023-08-15T00:00:00"/>
    <s v="Management"/>
    <s v="G"/>
    <s v="Yes"/>
    <s v="1f"/>
    <s v="Elect Director David H. Y. Ho"/>
    <s v="Election of Directors"/>
    <s v="For"/>
    <x v="1"/>
    <m/>
    <s v="No"/>
  </r>
  <r>
    <x v="139"/>
    <s v="USA"/>
    <s v="US74736K1016"/>
    <s v="Annual"/>
    <d v="2023-08-15T00:00:00"/>
    <s v="Management"/>
    <s v="G"/>
    <s v="Yes"/>
    <s v="1g"/>
    <s v="Elect Director Roderick D. Nelson"/>
    <s v="Election of Directors"/>
    <s v="For"/>
    <x v="1"/>
    <m/>
    <s v="No"/>
  </r>
  <r>
    <x v="139"/>
    <s v="USA"/>
    <s v="US74736K1016"/>
    <s v="Annual"/>
    <d v="2023-08-15T00:00:00"/>
    <s v="Management"/>
    <s v="G"/>
    <s v="Yes"/>
    <s v="1h"/>
    <s v="Elect Director Walden C. Rhines"/>
    <s v="Election of Directors"/>
    <s v="For"/>
    <x v="1"/>
    <m/>
    <s v="No"/>
  </r>
  <r>
    <x v="139"/>
    <s v="USA"/>
    <s v="US74736K1016"/>
    <s v="Annual"/>
    <d v="2023-08-15T00:00:00"/>
    <s v="Management"/>
    <s v="G"/>
    <s v="Yes"/>
    <s v="1i"/>
    <s v="Elect Director Susan L. Spradley"/>
    <s v="Election of Directors"/>
    <s v="For"/>
    <x v="1"/>
    <m/>
    <s v="No"/>
  </r>
  <r>
    <x v="140"/>
    <s v="Sweden"/>
    <s v="SE0000872095"/>
    <s v="Extraordinary Shareholders"/>
    <d v="2023-08-15T00:00:00"/>
    <s v="Management"/>
    <s v="G"/>
    <s v="No"/>
    <n v="1"/>
    <s v="Open Meeting"/>
    <s v="Other"/>
    <s v="Non voting"/>
    <x v="2"/>
    <m/>
    <s v="No"/>
  </r>
  <r>
    <x v="140"/>
    <s v="Sweden"/>
    <s v="SE0000872095"/>
    <s v="Extraordinary Shareholders"/>
    <d v="2023-08-15T00:00:00"/>
    <s v="Management"/>
    <s v="G"/>
    <s v="Yes"/>
    <n v="2"/>
    <s v="Elect Chairman of Meeting"/>
    <s v="Other"/>
    <s v="For"/>
    <x v="1"/>
    <m/>
    <s v="No"/>
  </r>
  <r>
    <x v="140"/>
    <s v="Sweden"/>
    <s v="SE0000872095"/>
    <s v="Extraordinary Shareholders"/>
    <d v="2023-08-15T00:00:00"/>
    <s v="Management"/>
    <s v="G"/>
    <s v="Yes"/>
    <n v="3"/>
    <s v="Prepare and Approve List of Shareholders"/>
    <s v="Other"/>
    <s v="For"/>
    <x v="1"/>
    <m/>
    <s v="No"/>
  </r>
  <r>
    <x v="140"/>
    <s v="Sweden"/>
    <s v="SE0000872095"/>
    <s v="Extraordinary Shareholders"/>
    <d v="2023-08-15T00:00:00"/>
    <s v="Management"/>
    <s v="G"/>
    <s v="Yes"/>
    <n v="4"/>
    <s v="Approve Agenda of Meeting"/>
    <s v="Other"/>
    <s v="For"/>
    <x v="1"/>
    <m/>
    <s v="No"/>
  </r>
  <r>
    <x v="140"/>
    <s v="Sweden"/>
    <s v="SE0000872095"/>
    <s v="Extraordinary Shareholders"/>
    <d v="2023-08-15T00:00:00"/>
    <s v="Management"/>
    <s v="G"/>
    <s v="No"/>
    <n v="5"/>
    <s v="Designate Inspector(s) of Minutes of Meeting"/>
    <s v="Other"/>
    <s v="Non voting"/>
    <x v="2"/>
    <m/>
    <s v="No"/>
  </r>
  <r>
    <x v="140"/>
    <s v="Sweden"/>
    <s v="SE0000872095"/>
    <s v="Extraordinary Shareholders"/>
    <d v="2023-08-15T00:00:00"/>
    <s v="Management"/>
    <s v="G"/>
    <s v="Yes"/>
    <n v="6"/>
    <s v="Acknowledge Proper Convening of Meeting"/>
    <s v="Other"/>
    <s v="For"/>
    <x v="1"/>
    <m/>
    <s v="No"/>
  </r>
  <r>
    <x v="140"/>
    <s v="Sweden"/>
    <s v="SE0000872095"/>
    <s v="Extraordinary Shareholders"/>
    <d v="2023-08-15T00:00:00"/>
    <s v="Management"/>
    <s v="G"/>
    <s v="Yes"/>
    <n v="7"/>
    <s v="Approve Creation of SEK 6 Billion Pool of Capital with Preemptive Rights"/>
    <s v="Other"/>
    <s v="For"/>
    <x v="1"/>
    <m/>
    <s v="No"/>
  </r>
  <r>
    <x v="140"/>
    <s v="Sweden"/>
    <s v="SE0000872095"/>
    <s v="Extraordinary Shareholders"/>
    <d v="2023-08-15T00:00:00"/>
    <s v="Management"/>
    <s v="G"/>
    <s v="Yes"/>
    <n v="8"/>
    <s v="Approve Equity Plan Financing"/>
    <s v="Other"/>
    <s v="For"/>
    <x v="1"/>
    <m/>
    <s v="No"/>
  </r>
  <r>
    <x v="140"/>
    <s v="Sweden"/>
    <s v="SE0000872095"/>
    <s v="Extraordinary Shareholders"/>
    <d v="2023-08-15T00:00:00"/>
    <s v="Management"/>
    <s v="G"/>
    <s v="No"/>
    <n v="9"/>
    <s v="Close Meeting"/>
    <s v="Other"/>
    <s v="Non voting"/>
    <x v="2"/>
    <m/>
    <s v="No"/>
  </r>
  <r>
    <x v="141"/>
    <s v="Israel"/>
    <s v="IL0006912120"/>
    <s v="Annual"/>
    <d v="2023-08-16T00:00:00"/>
    <s v="Management"/>
    <s v="G"/>
    <s v="No"/>
    <n v="1"/>
    <s v="Discuss Financial Statements and the Report of the Board"/>
    <s v="Reports"/>
    <s v="Non voting"/>
    <x v="2"/>
    <m/>
    <s v="No"/>
  </r>
  <r>
    <x v="141"/>
    <s v="Israel"/>
    <s v="IL0006912120"/>
    <s v="Annual"/>
    <d v="2023-08-16T00:00:00"/>
    <s v="Management"/>
    <s v="G"/>
    <s v="Yes"/>
    <n v="2"/>
    <s v="Reappoint Ziv Haft &amp; Co. and Somekh Chaikin as Joint Auditors and Authorize Board to Fix Their Remuneration"/>
    <s v="Auditors"/>
    <s v="For"/>
    <x v="1"/>
    <m/>
    <s v="No"/>
  </r>
  <r>
    <x v="141"/>
    <s v="Israel"/>
    <s v="IL0006912120"/>
    <s v="Annual"/>
    <d v="2023-08-16T00:00:00"/>
    <s v="Management"/>
    <s v="G"/>
    <s v="Yes"/>
    <n v="3.1"/>
    <s v="Reelect Aharon Abramovich as External Director"/>
    <s v="Election of Directors"/>
    <s v="For"/>
    <x v="1"/>
    <m/>
    <s v="No"/>
  </r>
  <r>
    <x v="141"/>
    <s v="Israel"/>
    <s v="IL0006912120"/>
    <s v="Annual"/>
    <d v="2023-08-16T00:00:00"/>
    <s v="Management"/>
    <s v="G"/>
    <s v="Yes"/>
    <n v="3.2"/>
    <s v="Elect Ofer Levy as External Director"/>
    <s v="Election of Directors"/>
    <s v="For"/>
    <x v="1"/>
    <m/>
    <s v="No"/>
  </r>
  <r>
    <x v="141"/>
    <s v="Israel"/>
    <s v="IL0006912120"/>
    <s v="Annual"/>
    <d v="2023-08-16T00:00:00"/>
    <s v="Management"/>
    <s v="G"/>
    <s v="Yes"/>
    <n v="3.3"/>
    <s v="Elect Amir Kushilevitz Ilan as External Director"/>
    <s v="Election of Directors"/>
    <s v="For"/>
    <x v="3"/>
    <s v="Alternative candidate selected."/>
    <s v="Yes"/>
  </r>
  <r>
    <x v="141"/>
    <s v="Israel"/>
    <s v="IL0006912120"/>
    <s v="Annual"/>
    <d v="2023-08-16T00:00:00"/>
    <s v="Management"/>
    <s v="G"/>
    <s v="Yes"/>
    <n v="4.0999999999999996"/>
    <s v="Reelect Iris Avner as External Director"/>
    <s v="Election of Directors"/>
    <s v="For"/>
    <x v="1"/>
    <m/>
    <s v="No"/>
  </r>
  <r>
    <x v="141"/>
    <s v="Israel"/>
    <s v="IL0006912120"/>
    <s v="Annual"/>
    <d v="2023-08-16T00:00:00"/>
    <s v="Management"/>
    <s v="G"/>
    <s v="Yes"/>
    <n v="4.2"/>
    <s v="Elect Shlomo Mor-Yosef as External Director"/>
    <s v="Election of Directors"/>
    <s v="For"/>
    <x v="3"/>
    <s v="Alternative candidate selected."/>
    <s v="Yes"/>
  </r>
  <r>
    <x v="141"/>
    <s v="Israel"/>
    <s v="IL0006912120"/>
    <s v="Annual"/>
    <d v="2023-08-16T00:00:00"/>
    <s v="Management"/>
    <s v="G"/>
    <s v="Yes"/>
    <n v="4.3"/>
    <s v="Elect Ari Pinto as External Director"/>
    <s v="Election of Directors"/>
    <s v="For"/>
    <x v="1"/>
    <m/>
    <s v="No"/>
  </r>
  <r>
    <x v="141"/>
    <s v="Israel"/>
    <s v="IL0006912120"/>
    <s v="Annual"/>
    <d v="2023-08-16T00:00:00"/>
    <s v="Management"/>
    <s v="G"/>
    <s v="Yes"/>
    <n v="4.4000000000000004"/>
    <s v="Elect Sigal Regev as External Director"/>
    <s v="Election of Directors"/>
    <s v="For"/>
    <x v="1"/>
    <m/>
    <s v="No"/>
  </r>
  <r>
    <x v="141"/>
    <s v="Israel"/>
    <s v="IL0006912120"/>
    <s v="Annual"/>
    <d v="2023-08-16T00:00:00"/>
    <s v="Management"/>
    <s v="G"/>
    <s v="Yes"/>
    <n v="5"/>
    <s v="Approve Employment Terms of Avraham Levi, CEO"/>
    <s v="Other"/>
    <s v="For"/>
    <x v="1"/>
    <m/>
    <s v="No"/>
  </r>
  <r>
    <x v="141"/>
    <s v="Israel"/>
    <s v="IL0006912120"/>
    <s v="Annual"/>
    <d v="2023-08-16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141"/>
    <s v="Israel"/>
    <s v="IL0006912120"/>
    <s v="Annual"/>
    <d v="2023-08-16T00:00:00"/>
    <s v="Management"/>
    <s v="G"/>
    <s v="Yes"/>
    <s v="B1"/>
    <s v="If you are an Interest Holder as defined in Section 1 of the Securities Law, 1968, vote FOR.  Otherwise, vote against."/>
    <s v="Other"/>
    <s v="None"/>
    <x v="0"/>
    <m/>
    <s v="No"/>
  </r>
  <r>
    <x v="141"/>
    <s v="Israel"/>
    <s v="IL0006912120"/>
    <s v="Annual"/>
    <d v="2023-08-16T00:00:00"/>
    <s v="Management"/>
    <s v="G"/>
    <s v="Yes"/>
    <s v="B2"/>
    <s v="If you are a Senior Officer as defined in Section 37(D) of the Securities Law, 1968, vote FOR. Otherwise, vote against."/>
    <s v="Other"/>
    <s v="None"/>
    <x v="0"/>
    <m/>
    <s v="No"/>
  </r>
  <r>
    <x v="141"/>
    <s v="Israel"/>
    <s v="IL0006912120"/>
    <s v="Annual"/>
    <d v="2023-08-16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142"/>
    <s v="USA"/>
    <s v="US8326964058"/>
    <s v="Annual"/>
    <d v="2023-08-16T00:00:00"/>
    <s v="Management"/>
    <s v="G"/>
    <s v="Yes"/>
    <n v="2"/>
    <s v="Ratify Ernst &amp; Young LLP as Auditors"/>
    <s v="Auditors"/>
    <s v="For"/>
    <x v="1"/>
    <m/>
    <s v="No"/>
  </r>
  <r>
    <x v="142"/>
    <s v="USA"/>
    <s v="US8326964058"/>
    <s v="Annual"/>
    <d v="2023-08-16T00:00:00"/>
    <s v="Management"/>
    <s v="G"/>
    <s v="Yes"/>
    <n v="3"/>
    <s v="Advisory Vote to Ratify Named Executive Officers' Compensation"/>
    <s v="Other"/>
    <s v="For"/>
    <x v="1"/>
    <m/>
    <s v="No"/>
  </r>
  <r>
    <x v="142"/>
    <s v="USA"/>
    <s v="US8326964058"/>
    <s v="Annual"/>
    <d v="2023-08-16T00:00:00"/>
    <s v="Management"/>
    <s v="G"/>
    <s v="Yes"/>
    <n v="4"/>
    <s v="Advisory Vote on Say on Pay Frequency"/>
    <s v="Other"/>
    <s v="One Year"/>
    <x v="4"/>
    <m/>
    <s v="No"/>
  </r>
  <r>
    <x v="142"/>
    <s v="USA"/>
    <s v="US8326964058"/>
    <s v="Annual"/>
    <d v="2023-08-16T00:00:00"/>
    <s v="Management"/>
    <s v="G"/>
    <s v="Yes"/>
    <s v="1a"/>
    <s v="Elect Director Mercedes Abramo"/>
    <s v="Election of Directors"/>
    <s v="For"/>
    <x v="1"/>
    <m/>
    <s v="No"/>
  </r>
  <r>
    <x v="142"/>
    <s v="USA"/>
    <s v="US8326964058"/>
    <s v="Annual"/>
    <d v="2023-08-16T00:00:00"/>
    <s v="Management"/>
    <s v="G"/>
    <s v="Yes"/>
    <s v="1b"/>
    <s v="Elect Director Tarang P. Amin"/>
    <s v="Election of Directors"/>
    <s v="For"/>
    <x v="1"/>
    <m/>
    <s v="No"/>
  </r>
  <r>
    <x v="142"/>
    <s v="USA"/>
    <s v="US8326964058"/>
    <s v="Annual"/>
    <d v="2023-08-16T00:00:00"/>
    <s v="Management"/>
    <s v="G"/>
    <s v="Yes"/>
    <s v="1c"/>
    <s v="Elect Director Susan E. Chapman-Hughes"/>
    <s v="Election of Directors"/>
    <s v="For"/>
    <x v="1"/>
    <m/>
    <s v="No"/>
  </r>
  <r>
    <x v="142"/>
    <s v="USA"/>
    <s v="US8326964058"/>
    <s v="Annual"/>
    <d v="2023-08-16T00:00:00"/>
    <s v="Management"/>
    <s v="G"/>
    <s v="Yes"/>
    <s v="1d"/>
    <s v="Elect Director Jay L. Henderson"/>
    <s v="Election of Directors"/>
    <s v="For"/>
    <x v="1"/>
    <m/>
    <s v="No"/>
  </r>
  <r>
    <x v="142"/>
    <s v="USA"/>
    <s v="US8326964058"/>
    <s v="Annual"/>
    <d v="2023-08-16T00:00:00"/>
    <s v="Management"/>
    <s v="G"/>
    <s v="Yes"/>
    <s v="1e"/>
    <s v="Elect Director Jonathan E. Johnson, III"/>
    <s v="Election of Directors"/>
    <s v="For"/>
    <x v="1"/>
    <m/>
    <s v="No"/>
  </r>
  <r>
    <x v="142"/>
    <s v="USA"/>
    <s v="US8326964058"/>
    <s v="Annual"/>
    <d v="2023-08-16T00:00:00"/>
    <s v="Management"/>
    <s v="G"/>
    <s v="Yes"/>
    <s v="1f"/>
    <s v="Elect Director Kirk L. Perry"/>
    <s v="Election of Directors"/>
    <s v="For"/>
    <x v="1"/>
    <m/>
    <s v="No"/>
  </r>
  <r>
    <x v="142"/>
    <s v="USA"/>
    <s v="US8326964058"/>
    <s v="Annual"/>
    <d v="2023-08-16T00:00:00"/>
    <s v="Management"/>
    <s v="G"/>
    <s v="Yes"/>
    <s v="1g"/>
    <s v="Elect Director Alex Shumate"/>
    <s v="Election of Directors"/>
    <s v="For"/>
    <x v="0"/>
    <s v="We will not support the election of a Lead Director that we regard to be non-independent."/>
    <s v="Yes"/>
  </r>
  <r>
    <x v="142"/>
    <s v="USA"/>
    <s v="US8326964058"/>
    <s v="Annual"/>
    <d v="2023-08-16T00:00:00"/>
    <s v="Management"/>
    <s v="G"/>
    <s v="Yes"/>
    <s v="1h"/>
    <s v="Elect Director Mark T. Smucker"/>
    <s v="Election of Directors"/>
    <s v="For"/>
    <x v="0"/>
    <s v="Executive Chair without sufficient counterbalance."/>
    <s v="Yes"/>
  </r>
  <r>
    <x v="142"/>
    <s v="USA"/>
    <s v="US8326964058"/>
    <s v="Annual"/>
    <d v="2023-08-16T00:00:00"/>
    <s v="Management"/>
    <s v="G"/>
    <s v="Yes"/>
    <s v="1i"/>
    <s v="Elect Director Jodi L. Taylor"/>
    <s v="Election of Directors"/>
    <s v="For"/>
    <x v="1"/>
    <m/>
    <s v="No"/>
  </r>
  <r>
    <x v="142"/>
    <s v="USA"/>
    <s v="US8326964058"/>
    <s v="Annual"/>
    <d v="2023-08-16T00:00:00"/>
    <s v="Management"/>
    <s v="G"/>
    <s v="Yes"/>
    <s v="1j"/>
    <s v="Elect Director Dawn C. Willoughby"/>
    <s v="Election of Directors"/>
    <s v="For"/>
    <x v="1"/>
    <m/>
    <s v="No"/>
  </r>
  <r>
    <x v="143"/>
    <s v="Japan"/>
    <s v="JP3047490002"/>
    <s v="Special"/>
    <d v="2023-08-17T00:00:00"/>
    <s v="Management"/>
    <s v="G"/>
    <s v="Yes"/>
    <n v="1"/>
    <s v="Amend Articles to Disclose Unitholder Meeting Materials on Internet"/>
    <s v="Other"/>
    <s v="For"/>
    <x v="1"/>
    <m/>
    <s v="No"/>
  </r>
  <r>
    <x v="143"/>
    <s v="Japan"/>
    <s v="JP3047490002"/>
    <s v="Special"/>
    <d v="2023-08-17T00:00:00"/>
    <s v="Management"/>
    <s v="G"/>
    <s v="Yes"/>
    <n v="2"/>
    <s v="Elect Executive Director Kashiwagi, Nobuhide"/>
    <s v="Election of Directors"/>
    <s v="For"/>
    <x v="1"/>
    <m/>
    <s v="No"/>
  </r>
  <r>
    <x v="143"/>
    <s v="Japan"/>
    <s v="JP3047490002"/>
    <s v="Special"/>
    <d v="2023-08-17T00:00:00"/>
    <s v="Management"/>
    <s v="G"/>
    <s v="Yes"/>
    <n v="3.1"/>
    <s v="Elect Alternate Executive Director Murayama, Kazuyuki"/>
    <s v="Election of Directors"/>
    <s v="For"/>
    <x v="1"/>
    <m/>
    <s v="No"/>
  </r>
  <r>
    <x v="143"/>
    <s v="Japan"/>
    <s v="JP3047490002"/>
    <s v="Special"/>
    <d v="2023-08-17T00:00:00"/>
    <s v="Management"/>
    <s v="G"/>
    <s v="Yes"/>
    <n v="3.2"/>
    <s v="Elect Alternate Executive Director Kamikawara, Manabu"/>
    <s v="Election of Directors"/>
    <s v="For"/>
    <x v="1"/>
    <m/>
    <s v="No"/>
  </r>
  <r>
    <x v="143"/>
    <s v="Japan"/>
    <s v="JP3047490002"/>
    <s v="Special"/>
    <d v="2023-08-17T00:00:00"/>
    <s v="Management"/>
    <s v="G"/>
    <s v="Yes"/>
    <n v="4.0999999999999996"/>
    <s v="Elect Supervisory Director Ariga, Yoshinori"/>
    <s v="Election of Directors"/>
    <s v="For"/>
    <x v="1"/>
    <m/>
    <s v="No"/>
  </r>
  <r>
    <x v="143"/>
    <s v="Japan"/>
    <s v="JP3047490002"/>
    <s v="Special"/>
    <d v="2023-08-17T00:00:00"/>
    <s v="Management"/>
    <s v="G"/>
    <s v="Yes"/>
    <n v="4.2"/>
    <s v="Elect Supervisory Director Takamatsu, Kazuhiko"/>
    <s v="Election of Directors"/>
    <s v="For"/>
    <x v="1"/>
    <m/>
    <s v="No"/>
  </r>
  <r>
    <x v="143"/>
    <s v="Japan"/>
    <s v="JP3047490002"/>
    <s v="Special"/>
    <d v="2023-08-17T00:00:00"/>
    <s v="Management"/>
    <s v="G"/>
    <s v="Yes"/>
    <n v="5"/>
    <s v="Elect Alternate Supervisory Director Inagaki, Natsuko"/>
    <s v="Election of Directors"/>
    <s v="For"/>
    <x v="1"/>
    <m/>
    <s v="No"/>
  </r>
  <r>
    <x v="144"/>
    <s v="New Zealand"/>
    <s v="NZIFTE0003S3"/>
    <s v="Annual"/>
    <d v="2023-08-17T00:00:00"/>
    <s v="Management"/>
    <s v="G"/>
    <s v="Yes"/>
    <n v="1"/>
    <s v="Elect Peter Springford as Director"/>
    <s v="Election of Directors"/>
    <s v="For"/>
    <x v="1"/>
    <m/>
    <s v="No"/>
  </r>
  <r>
    <x v="144"/>
    <s v="New Zealand"/>
    <s v="NZIFTE0003S3"/>
    <s v="Annual"/>
    <d v="2023-08-17T00:00:00"/>
    <s v="Management"/>
    <s v="G"/>
    <s v="Yes"/>
    <n v="2"/>
    <s v="Elect Anne Urlwin as Director"/>
    <s v="Election of Directors"/>
    <s v="For"/>
    <x v="1"/>
    <m/>
    <s v="No"/>
  </r>
  <r>
    <x v="144"/>
    <s v="New Zealand"/>
    <s v="NZIFTE0003S3"/>
    <s v="Annual"/>
    <d v="2023-08-17T00:00:00"/>
    <s v="Management"/>
    <s v="G"/>
    <s v="Yes"/>
    <n v="3"/>
    <s v="Approve Payment of FY2022 Incentive Fee by Share Issue (2022 Scrip Option) to Morrison &amp; Co Infrastructure Management Limited"/>
    <s v="Other"/>
    <s v="For"/>
    <x v="1"/>
    <m/>
    <s v="No"/>
  </r>
  <r>
    <x v="144"/>
    <s v="New Zealand"/>
    <s v="NZIFTE0003S3"/>
    <s v="Annual"/>
    <d v="2023-08-17T00:00:00"/>
    <s v="Management"/>
    <s v="G"/>
    <s v="Yes"/>
    <n v="4"/>
    <s v="Approve Payment of FY2023 Incentive Fee by Share Issue (2023 Scrip Option) to Morrison &amp; Co Infrastructure Management Limited"/>
    <s v="Other"/>
    <s v="For"/>
    <x v="1"/>
    <m/>
    <s v="No"/>
  </r>
  <r>
    <x v="144"/>
    <s v="New Zealand"/>
    <s v="NZIFTE0003S3"/>
    <s v="Annual"/>
    <d v="2023-08-17T00:00:00"/>
    <s v="Management"/>
    <s v="G"/>
    <s v="Yes"/>
    <n v="5"/>
    <s v="Approve the Increase in Maximum Aggregate Remuneration of Directors"/>
    <s v="Election of Directors"/>
    <s v="For"/>
    <x v="0"/>
    <s v="Aggregate cap on non-executive pay is not adequately justified."/>
    <s v="Yes"/>
  </r>
  <r>
    <x v="144"/>
    <s v="New Zealand"/>
    <s v="NZIFTE0003S3"/>
    <s v="Annual"/>
    <d v="2023-08-17T00:00:00"/>
    <s v="Management"/>
    <s v="G"/>
    <s v="Yes"/>
    <n v="6"/>
    <s v="Authorize Board to Fix Remuneration of the Auditors"/>
    <s v="Auditors"/>
    <s v="For"/>
    <x v="1"/>
    <m/>
    <s v="No"/>
  </r>
  <r>
    <x v="145"/>
    <s v="China"/>
    <s v="CNE100000L63"/>
    <s v="Special"/>
    <d v="2023-08-17T00:00:00"/>
    <s v="Management"/>
    <s v="G"/>
    <s v="Yes"/>
    <n v="1"/>
    <s v="Approve Issuance of H Class Shares and Listing in The Stock Exchange of Hong Kong Limited"/>
    <s v="Other"/>
    <s v="For"/>
    <x v="1"/>
    <m/>
    <s v="No"/>
  </r>
  <r>
    <x v="145"/>
    <s v="China"/>
    <s v="CNE100000L63"/>
    <s v="Special"/>
    <d v="2023-08-17T00:00:00"/>
    <s v="Management"/>
    <s v="G"/>
    <s v="Yes"/>
    <n v="2.1"/>
    <s v="Approve Share Type and Par Value"/>
    <s v="Other"/>
    <s v="For"/>
    <x v="1"/>
    <m/>
    <s v="No"/>
  </r>
  <r>
    <x v="145"/>
    <s v="China"/>
    <s v="CNE100000L63"/>
    <s v="Special"/>
    <d v="2023-08-17T00:00:00"/>
    <s v="Management"/>
    <s v="G"/>
    <s v="Yes"/>
    <n v="2.2000000000000002"/>
    <s v="Approve Issue Manner"/>
    <s v="Other"/>
    <s v="For"/>
    <x v="1"/>
    <m/>
    <s v="No"/>
  </r>
  <r>
    <x v="145"/>
    <s v="China"/>
    <s v="CNE100000L63"/>
    <s v="Special"/>
    <d v="2023-08-17T00:00:00"/>
    <s v="Management"/>
    <s v="G"/>
    <s v="Yes"/>
    <n v="2.2999999999999998"/>
    <s v="Approve Issue Size"/>
    <s v="Other"/>
    <s v="For"/>
    <x v="1"/>
    <m/>
    <s v="No"/>
  </r>
  <r>
    <x v="145"/>
    <s v="China"/>
    <s v="CNE100000L63"/>
    <s v="Special"/>
    <d v="2023-08-17T00:00:00"/>
    <s v="Management"/>
    <s v="G"/>
    <s v="Yes"/>
    <n v="2.4"/>
    <s v="Approve Target Subscribers"/>
    <s v="Other"/>
    <s v="For"/>
    <x v="1"/>
    <m/>
    <s v="No"/>
  </r>
  <r>
    <x v="145"/>
    <s v="China"/>
    <s v="CNE100000L63"/>
    <s v="Special"/>
    <d v="2023-08-17T00:00:00"/>
    <s v="Management"/>
    <s v="G"/>
    <s v="Yes"/>
    <n v="2.5"/>
    <s v="Approve Pricing Method"/>
    <s v="Other"/>
    <s v="For"/>
    <x v="1"/>
    <m/>
    <s v="No"/>
  </r>
  <r>
    <x v="145"/>
    <s v="China"/>
    <s v="CNE100000L63"/>
    <s v="Special"/>
    <d v="2023-08-17T00:00:00"/>
    <s v="Management"/>
    <s v="G"/>
    <s v="Yes"/>
    <n v="2.6"/>
    <s v="Approve Issue Time"/>
    <s v="Other"/>
    <s v="For"/>
    <x v="1"/>
    <m/>
    <s v="No"/>
  </r>
  <r>
    <x v="145"/>
    <s v="China"/>
    <s v="CNE100000L63"/>
    <s v="Special"/>
    <d v="2023-08-17T00:00:00"/>
    <s v="Management"/>
    <s v="G"/>
    <s v="Yes"/>
    <n v="2.7"/>
    <s v="Approve Issue Principle"/>
    <s v="Other"/>
    <s v="For"/>
    <x v="1"/>
    <m/>
    <s v="No"/>
  </r>
  <r>
    <x v="145"/>
    <s v="China"/>
    <s v="CNE100000L63"/>
    <s v="Special"/>
    <d v="2023-08-17T00:00:00"/>
    <s v="Management"/>
    <s v="G"/>
    <s v="Yes"/>
    <n v="3"/>
    <s v="Approve Conversion to an Overseas Fundraising Company"/>
    <s v="Other"/>
    <s v="For"/>
    <x v="1"/>
    <m/>
    <s v="No"/>
  </r>
  <r>
    <x v="145"/>
    <s v="China"/>
    <s v="CNE100000L63"/>
    <s v="Special"/>
    <d v="2023-08-17T00:00:00"/>
    <s v="Management"/>
    <s v="G"/>
    <s v="Yes"/>
    <n v="4"/>
    <s v="Approve Resolution Validity Period"/>
    <s v="Other"/>
    <s v="For"/>
    <x v="1"/>
    <m/>
    <s v="No"/>
  </r>
  <r>
    <x v="145"/>
    <s v="China"/>
    <s v="CNE100000L63"/>
    <s v="Special"/>
    <d v="2023-08-17T00:00:00"/>
    <s v="Management"/>
    <s v="G"/>
    <s v="Yes"/>
    <n v="5"/>
    <s v="Approve Authorization of Board to Handle All Related Matters"/>
    <s v="Other"/>
    <s v="For"/>
    <x v="1"/>
    <m/>
    <s v="No"/>
  </r>
  <r>
    <x v="145"/>
    <s v="China"/>
    <s v="CNE100000L63"/>
    <s v="Special"/>
    <d v="2023-08-17T00:00:00"/>
    <s v="Management"/>
    <s v="G"/>
    <s v="Yes"/>
    <n v="6"/>
    <s v="Approve Report on the Usage of Previously Raised Funds"/>
    <s v="Reports"/>
    <s v="For"/>
    <x v="1"/>
    <m/>
    <s v="No"/>
  </r>
  <r>
    <x v="145"/>
    <s v="China"/>
    <s v="CNE100000L63"/>
    <s v="Special"/>
    <d v="2023-08-17T00:00:00"/>
    <s v="Management"/>
    <s v="G"/>
    <s v="Yes"/>
    <n v="7"/>
    <s v="Approve Usage Plan of Raised Funds"/>
    <s v="Other"/>
    <s v="For"/>
    <x v="1"/>
    <m/>
    <s v="No"/>
  </r>
  <r>
    <x v="145"/>
    <s v="China"/>
    <s v="CNE100000L63"/>
    <s v="Special"/>
    <d v="2023-08-17T00:00:00"/>
    <s v="Management"/>
    <s v="G"/>
    <s v="Yes"/>
    <n v="8"/>
    <s v="Approve Distribution Arrangement of Cumulative Earnings"/>
    <s v="Other"/>
    <s v="For"/>
    <x v="1"/>
    <m/>
    <s v="No"/>
  </r>
  <r>
    <x v="145"/>
    <s v="China"/>
    <s v="CNE100000L63"/>
    <s v="Special"/>
    <d v="2023-08-17T00:00:00"/>
    <s v="Management"/>
    <s v="G"/>
    <s v="Yes"/>
    <n v="9"/>
    <s v="Approve Amendments to Articles of Association and Relevant Rules of Procedure"/>
    <s v="Other"/>
    <s v="For"/>
    <x v="1"/>
    <m/>
    <s v="No"/>
  </r>
  <r>
    <x v="145"/>
    <s v="China"/>
    <s v="CNE100000L63"/>
    <s v="Special"/>
    <d v="2023-08-17T00:00:00"/>
    <s v="Management"/>
    <s v="G"/>
    <s v="Yes"/>
    <n v="10"/>
    <s v="Approve to Appoint Auditor"/>
    <s v="Auditors"/>
    <s v="For"/>
    <x v="1"/>
    <m/>
    <s v="No"/>
  </r>
  <r>
    <x v="146"/>
    <s v="New Zealand"/>
    <s v="NZXROE0001S2"/>
    <s v="Annual"/>
    <d v="2023-08-17T00:00:00"/>
    <s v="Management"/>
    <s v="G"/>
    <s v="Yes"/>
    <n v="1"/>
    <s v="Authorize Board to Fix Remuneration of the Auditors"/>
    <s v="Auditors"/>
    <s v="For"/>
    <x v="1"/>
    <m/>
    <s v="No"/>
  </r>
  <r>
    <x v="146"/>
    <s v="New Zealand"/>
    <s v="NZXROE0001S2"/>
    <s v="Annual"/>
    <d v="2023-08-17T00:00:00"/>
    <s v="Management"/>
    <s v="G"/>
    <s v="Yes"/>
    <n v="2"/>
    <s v="Elect Mark Cross as Director"/>
    <s v="Election of Directors"/>
    <s v="For"/>
    <x v="1"/>
    <m/>
    <s v="No"/>
  </r>
  <r>
    <x v="146"/>
    <s v="New Zealand"/>
    <s v="NZXROE0001S2"/>
    <s v="Annual"/>
    <d v="2023-08-17T00:00:00"/>
    <s v="Management"/>
    <s v="G"/>
    <s v="Yes"/>
    <n v="3"/>
    <s v="Elect Anjali Joshi as Director"/>
    <s v="Election of Directors"/>
    <s v="For"/>
    <x v="1"/>
    <m/>
    <s v="No"/>
  </r>
  <r>
    <x v="146"/>
    <s v="New Zealand"/>
    <s v="NZXROE0001S2"/>
    <s v="Annual"/>
    <d v="2023-08-17T00:00:00"/>
    <s v="Management"/>
    <s v="G"/>
    <s v="Yes"/>
    <n v="4"/>
    <s v="Approve Xero Limited USA Incentive Scheme"/>
    <s v="Other"/>
    <s v="For"/>
    <x v="1"/>
    <m/>
    <s v="No"/>
  </r>
  <r>
    <x v="146"/>
    <s v="New Zealand"/>
    <s v="NZXROE0001S2"/>
    <s v="Annual"/>
    <d v="2023-08-17T00:00:00"/>
    <s v="Management"/>
    <s v="G"/>
    <s v="Yes"/>
    <n v="5"/>
    <s v="Approve the Increase in Non-Executive Directors' Fee Cap"/>
    <s v="Election of Directors"/>
    <s v="None"/>
    <x v="1"/>
    <m/>
    <s v="No"/>
  </r>
  <r>
    <x v="6"/>
    <s v="South Africa"/>
    <s v="ZAE000043485"/>
    <s v="Special"/>
    <d v="2023-08-18T00:00:00"/>
    <s v="Management"/>
    <s v="G"/>
    <s v="Yes"/>
    <n v="1"/>
    <s v="Approve the AGAH Sale in Terms of Sections 112 and 115 of the Companies Act"/>
    <s v="Other"/>
    <s v="For"/>
    <x v="1"/>
    <m/>
    <s v="No"/>
  </r>
  <r>
    <x v="6"/>
    <s v="South Africa"/>
    <s v="ZAE000043485"/>
    <s v="Special"/>
    <d v="2023-08-18T00:00:00"/>
    <s v="Management"/>
    <s v="G"/>
    <s v="Yes"/>
    <n v="1"/>
    <s v="Authorise Ratification of Approved Resolutions"/>
    <s v="Other"/>
    <s v="For"/>
    <x v="1"/>
    <m/>
    <s v="No"/>
  </r>
  <r>
    <x v="6"/>
    <s v="South Africa"/>
    <s v="ZAE000043485"/>
    <s v="Special"/>
    <d v="2023-08-18T00:00:00"/>
    <s v="Management"/>
    <s v="G"/>
    <s v="Yes"/>
    <n v="2"/>
    <s v="Approve Scheme of Arrangement in Terms of Sections 114 and 115 of the Companies Act"/>
    <s v="Other"/>
    <s v="For"/>
    <x v="1"/>
    <m/>
    <s v="No"/>
  </r>
  <r>
    <x v="6"/>
    <s v="South Africa"/>
    <s v="ZAE000043485"/>
    <s v="Special"/>
    <d v="2023-08-18T00:00:00"/>
    <s v="Management"/>
    <s v="G"/>
    <s v="Yes"/>
    <n v="3"/>
    <s v="Approve Revocation of Special Resolution Number 1 and Special Resolution Number 2 if the Reorganisation Does Not Become Unconditional or is Not Continued"/>
    <s v="Other"/>
    <s v="For"/>
    <x v="1"/>
    <m/>
    <s v="No"/>
  </r>
  <r>
    <x v="147"/>
    <s v="India"/>
    <s v="INE545U01014"/>
    <s v="Annual"/>
    <d v="2023-08-18T00:00:00"/>
    <s v="Management"/>
    <s v="G"/>
    <s v="Yes"/>
    <n v="1"/>
    <s v="Accept Financial Statements and Statutory Reports"/>
    <s v="Reports"/>
    <s v="For"/>
    <x v="1"/>
    <m/>
    <s v="No"/>
  </r>
  <r>
    <x v="147"/>
    <s v="India"/>
    <s v="INE545U01014"/>
    <s v="Annual"/>
    <d v="2023-08-18T00:00:00"/>
    <s v="Management"/>
    <s v="G"/>
    <s v="Yes"/>
    <n v="2"/>
    <s v="Approve Dividend"/>
    <s v="Other"/>
    <s v="For"/>
    <x v="1"/>
    <m/>
    <s v="No"/>
  </r>
  <r>
    <x v="147"/>
    <s v="India"/>
    <s v="INE545U01014"/>
    <s v="Annual"/>
    <d v="2023-08-18T00:00:00"/>
    <s v="Management"/>
    <s v="G"/>
    <s v="Yes"/>
    <n v="3"/>
    <s v="Reelect Divya Krishnan as Director"/>
    <s v="Election of Directors"/>
    <s v="For"/>
    <x v="1"/>
    <m/>
    <s v="No"/>
  </r>
  <r>
    <x v="147"/>
    <s v="India"/>
    <s v="INE545U01014"/>
    <s v="Annual"/>
    <d v="2023-08-18T00:00:00"/>
    <s v="Management"/>
    <s v="G"/>
    <s v="Yes"/>
    <n v="4"/>
    <s v="Approve Increase in Remuneration of the Joint Statutory Auditors"/>
    <s v="Auditors"/>
    <s v="For"/>
    <x v="1"/>
    <m/>
    <s v="No"/>
  </r>
  <r>
    <x v="147"/>
    <s v="India"/>
    <s v="INE545U01014"/>
    <s v="Annual"/>
    <d v="2023-08-18T00:00:00"/>
    <s v="Management"/>
    <s v="G"/>
    <s v="Yes"/>
    <n v="5"/>
    <s v="Reelect Suhail Chander as Director"/>
    <s v="Election of Directors"/>
    <s v="For"/>
    <x v="1"/>
    <m/>
    <s v="No"/>
  </r>
  <r>
    <x v="147"/>
    <s v="India"/>
    <s v="INE545U01014"/>
    <s v="Annual"/>
    <d v="2023-08-18T00:00:00"/>
    <s v="Management"/>
    <s v="G"/>
    <s v="Yes"/>
    <n v="6"/>
    <s v="Reelect Subrata Dutta Gupta as Director"/>
    <s v="Election of Directors"/>
    <s v="For"/>
    <x v="1"/>
    <m/>
    <s v="No"/>
  </r>
  <r>
    <x v="147"/>
    <s v="India"/>
    <s v="INE545U01014"/>
    <s v="Annual"/>
    <d v="2023-08-18T00:00:00"/>
    <s v="Management"/>
    <s v="G"/>
    <s v="Yes"/>
    <n v="7"/>
    <s v="Approve Payment of Remuneration to Chandra Shekhar Ghosh as Managing Director &amp; CEO"/>
    <s v="Election of Directors"/>
    <s v="For"/>
    <x v="1"/>
    <m/>
    <s v="No"/>
  </r>
  <r>
    <x v="147"/>
    <s v="India"/>
    <s v="INE545U01014"/>
    <s v="Annual"/>
    <d v="2023-08-18T00:00:00"/>
    <s v="Management"/>
    <s v="G"/>
    <s v="Yes"/>
    <n v="8"/>
    <s v="Approve Material Related Party Transactions with Promoter/Promoter Group Entities for Banking Transactions"/>
    <s v="Other"/>
    <s v="For"/>
    <x v="1"/>
    <m/>
    <s v="No"/>
  </r>
  <r>
    <x v="72"/>
    <s v="India"/>
    <s v="INE628A01036"/>
    <s v="Annual"/>
    <d v="2023-08-18T00:00:00"/>
    <s v="Management"/>
    <s v="G"/>
    <s v="Yes"/>
    <n v="1"/>
    <s v="Accept Standalone Financial Statements and Statutory Reports"/>
    <s v="Reports"/>
    <s v="For"/>
    <x v="1"/>
    <m/>
    <s v="No"/>
  </r>
  <r>
    <x v="72"/>
    <s v="India"/>
    <s v="INE628A01036"/>
    <s v="Annual"/>
    <d v="2023-08-18T00:00:00"/>
    <s v="Management"/>
    <s v="G"/>
    <s v="Yes"/>
    <n v="2"/>
    <s v="Accept Consolidated Financial Statements and Statutory Reports"/>
    <s v="Reports"/>
    <s v="For"/>
    <x v="1"/>
    <m/>
    <s v="No"/>
  </r>
  <r>
    <x v="72"/>
    <s v="India"/>
    <s v="INE628A01036"/>
    <s v="Annual"/>
    <d v="2023-08-18T00:00:00"/>
    <s v="Management"/>
    <s v="G"/>
    <s v="Yes"/>
    <n v="3"/>
    <s v="Approve Dividend"/>
    <s v="Other"/>
    <s v="For"/>
    <x v="1"/>
    <m/>
    <s v="No"/>
  </r>
  <r>
    <x v="72"/>
    <s v="India"/>
    <s v="INE628A01036"/>
    <s v="Annual"/>
    <d v="2023-08-18T00:00:00"/>
    <s v="Management"/>
    <s v="G"/>
    <s v="Yes"/>
    <n v="4"/>
    <s v="Reelect Jai Shroff as Director"/>
    <s v="Election of Directors"/>
    <s v="For"/>
    <x v="1"/>
    <m/>
    <s v="No"/>
  </r>
  <r>
    <x v="72"/>
    <s v="India"/>
    <s v="INE628A01036"/>
    <s v="Annual"/>
    <d v="2023-08-18T00:00:00"/>
    <s v="Management"/>
    <s v="G"/>
    <s v="Yes"/>
    <n v="5"/>
    <s v="Approve Remuneration of Cost Auditors"/>
    <s v="Auditors"/>
    <s v="For"/>
    <x v="1"/>
    <m/>
    <s v="No"/>
  </r>
  <r>
    <x v="72"/>
    <s v="India"/>
    <s v="INE628A01036"/>
    <s v="Annual"/>
    <d v="2023-08-18T00:00:00"/>
    <s v="Management"/>
    <s v="G"/>
    <s v="Yes"/>
    <n v="6"/>
    <s v="Reelect Usha Rao-Monari as Director"/>
    <s v="Election of Directors"/>
    <s v="For"/>
    <x v="1"/>
    <m/>
    <s v="No"/>
  </r>
  <r>
    <x v="148"/>
    <s v="India"/>
    <s v="INE237A01028"/>
    <s v="Annual"/>
    <d v="2023-08-19T00:00:00"/>
    <s v="Management"/>
    <s v="G"/>
    <s v="Yes"/>
    <n v="1"/>
    <s v="Accept Standalone Financial Statements and Statutory Reports"/>
    <s v="Reports"/>
    <s v="For"/>
    <x v="1"/>
    <m/>
    <s v="No"/>
  </r>
  <r>
    <x v="148"/>
    <s v="India"/>
    <s v="INE237A01028"/>
    <s v="Annual"/>
    <d v="2023-08-19T00:00:00"/>
    <s v="Management"/>
    <s v="G"/>
    <s v="Yes"/>
    <n v="2"/>
    <s v="Accept Consolidated Financial Statements and Statutory Reports"/>
    <s v="Reports"/>
    <s v="For"/>
    <x v="1"/>
    <m/>
    <s v="No"/>
  </r>
  <r>
    <x v="148"/>
    <s v="India"/>
    <s v="INE237A01028"/>
    <s v="Annual"/>
    <d v="2023-08-19T00:00:00"/>
    <s v="Management"/>
    <s v="G"/>
    <s v="Yes"/>
    <n v="3"/>
    <s v="Confirm Interim Dividend on Preference Shares"/>
    <s v="Other"/>
    <s v="For"/>
    <x v="1"/>
    <m/>
    <s v="No"/>
  </r>
  <r>
    <x v="148"/>
    <s v="India"/>
    <s v="INE237A01028"/>
    <s v="Annual"/>
    <d v="2023-08-19T00:00:00"/>
    <s v="Management"/>
    <s v="G"/>
    <s v="Yes"/>
    <n v="4"/>
    <s v="Declare Dividend"/>
    <s v="Other"/>
    <s v="For"/>
    <x v="1"/>
    <m/>
    <s v="No"/>
  </r>
  <r>
    <x v="148"/>
    <s v="India"/>
    <s v="INE237A01028"/>
    <s v="Annual"/>
    <d v="2023-08-19T00:00:00"/>
    <s v="Management"/>
    <s v="G"/>
    <s v="Yes"/>
    <n v="5"/>
    <s v="Reelect Dipak Gupta as Director"/>
    <s v="Election of Directors"/>
    <s v="For"/>
    <x v="1"/>
    <m/>
    <s v="No"/>
  </r>
  <r>
    <x v="148"/>
    <s v="India"/>
    <s v="INE237A01028"/>
    <s v="Annual"/>
    <d v="2023-08-19T00:00:00"/>
    <s v="Management"/>
    <s v="G"/>
    <s v="Yes"/>
    <n v="6"/>
    <s v="Reelect C. Jayaram as Director"/>
    <s v="Election of Directors"/>
    <s v="For"/>
    <x v="0"/>
    <s v="Non-independent and the Remuneration Committee lacks sufficient independence. Non-independent and the Nomination Committee lacks sufficient independence."/>
    <s v="Yes"/>
  </r>
  <r>
    <x v="148"/>
    <s v="India"/>
    <s v="INE237A01028"/>
    <s v="Annual"/>
    <d v="2023-08-19T00:00:00"/>
    <s v="Management"/>
    <s v="G"/>
    <s v="Yes"/>
    <n v="7"/>
    <s v="Authorize Board to Fix Remuneration of Joint Statutory Auditors"/>
    <s v="Auditors"/>
    <s v="For"/>
    <x v="1"/>
    <m/>
    <s v="No"/>
  </r>
  <r>
    <x v="149"/>
    <s v="China"/>
    <s v="CNE100000F46"/>
    <s v="Special"/>
    <d v="2023-08-21T00:00:00"/>
    <s v="Shareholder"/>
    <s v="G"/>
    <s v="Yes"/>
    <n v="1"/>
    <s v="Elect Shan Guangxiu as Non-independent Director"/>
    <s v="Election of Directors"/>
    <s v="For"/>
    <x v="1"/>
    <m/>
    <s v="No"/>
  </r>
  <r>
    <x v="150"/>
    <s v="Japan"/>
    <s v="JP3298400007"/>
    <s v="Annual"/>
    <d v="2023-08-22T00:00:00"/>
    <s v="Management"/>
    <s v="G"/>
    <s v="Yes"/>
    <n v="1.1000000000000001"/>
    <s v="Elect Director Yokoyama, Hideaki"/>
    <s v="Election of Directors"/>
    <s v="For"/>
    <x v="1"/>
    <m/>
    <s v="No"/>
  </r>
  <r>
    <x v="150"/>
    <s v="Japan"/>
    <s v="JP3298400007"/>
    <s v="Annual"/>
    <d v="2023-08-22T00:00:00"/>
    <s v="Management"/>
    <s v="G"/>
    <s v="Yes"/>
    <n v="1.2"/>
    <s v="Elect Director Shibata, Futoshi"/>
    <s v="Election of Directors"/>
    <s v="For"/>
    <x v="1"/>
    <m/>
    <s v="No"/>
  </r>
  <r>
    <x v="150"/>
    <s v="Japan"/>
    <s v="JP3298400007"/>
    <s v="Annual"/>
    <d v="2023-08-22T00:00:00"/>
    <s v="Management"/>
    <s v="G"/>
    <s v="Yes"/>
    <n v="1.3"/>
    <s v="Elect Director Uno, Yukitaka"/>
    <s v="Election of Directors"/>
    <s v="For"/>
    <x v="1"/>
    <m/>
    <s v="No"/>
  </r>
  <r>
    <x v="150"/>
    <s v="Japan"/>
    <s v="JP3298400007"/>
    <s v="Annual"/>
    <d v="2023-08-22T00:00:00"/>
    <s v="Management"/>
    <s v="G"/>
    <s v="Yes"/>
    <n v="2.1"/>
    <s v="Elect Director and Audit Committee Member Kosaka, Michiyoshi"/>
    <s v="Election of Directors"/>
    <s v="For"/>
    <x v="1"/>
    <m/>
    <s v="No"/>
  </r>
  <r>
    <x v="150"/>
    <s v="Japan"/>
    <s v="JP3298400007"/>
    <s v="Annual"/>
    <d v="2023-08-22T00:00:00"/>
    <s v="Management"/>
    <s v="G"/>
    <s v="Yes"/>
    <n v="2.2000000000000002"/>
    <s v="Elect Director and Audit Committee Member Watabe, Yuki"/>
    <s v="Election of Directors"/>
    <s v="For"/>
    <x v="1"/>
    <m/>
    <s v="No"/>
  </r>
  <r>
    <x v="150"/>
    <s v="Japan"/>
    <s v="JP3298400007"/>
    <s v="Annual"/>
    <d v="2023-08-22T00:00:00"/>
    <s v="Management"/>
    <s v="G"/>
    <s v="Yes"/>
    <n v="2.2999999999999998"/>
    <s v="Elect Director and Audit Committee Member Harada, Chiyoko"/>
    <s v="Election of Directors"/>
    <s v="For"/>
    <x v="1"/>
    <m/>
    <s v="No"/>
  </r>
  <r>
    <x v="150"/>
    <s v="Japan"/>
    <s v="JP3298400007"/>
    <s v="Annual"/>
    <d v="2023-08-22T00:00:00"/>
    <s v="Management"/>
    <s v="G"/>
    <s v="Yes"/>
    <n v="3"/>
    <s v="Elect Alternate Director and Audit Committee Member Ueta, Masao"/>
    <s v="Election of Directors"/>
    <s v="For"/>
    <x v="1"/>
    <m/>
    <s v="No"/>
  </r>
  <r>
    <x v="150"/>
    <s v="Japan"/>
    <s v="JP3298400007"/>
    <s v="Annual"/>
    <d v="2023-08-22T00:00:00"/>
    <s v="Management"/>
    <s v="G"/>
    <s v="Yes"/>
    <n v="4"/>
    <s v="Approve Restricted Stock Plan"/>
    <s v="Other"/>
    <s v="For"/>
    <x v="0"/>
    <s v="Lacks performance conditions."/>
    <s v="Yes"/>
  </r>
  <r>
    <x v="151"/>
    <s v="India"/>
    <s v="INE860A01027"/>
    <s v="Annual"/>
    <d v="2023-08-22T00:00:00"/>
    <s v="Management"/>
    <s v="G"/>
    <s v="Yes"/>
    <n v="1"/>
    <s v="Accept Financial Statements and Statutory Reports"/>
    <s v="Reports"/>
    <s v="For"/>
    <x v="1"/>
    <m/>
    <s v="No"/>
  </r>
  <r>
    <x v="151"/>
    <s v="India"/>
    <s v="INE860A01027"/>
    <s v="Annual"/>
    <d v="2023-08-22T00:00:00"/>
    <s v="Management"/>
    <s v="G"/>
    <s v="Yes"/>
    <n v="2"/>
    <s v="Reelect Shikhar Malhotra as Director"/>
    <s v="Election of Directors"/>
    <s v="For"/>
    <x v="1"/>
    <m/>
    <s v="No"/>
  </r>
  <r>
    <x v="152"/>
    <s v="India"/>
    <s v="INE038A01020"/>
    <s v="Annual"/>
    <d v="2023-08-22T00:00:00"/>
    <s v="Management"/>
    <s v="G"/>
    <s v="Yes"/>
    <n v="1"/>
    <s v="Accept Financial Statements and Statutory Reports"/>
    <s v="Reports"/>
    <s v="For"/>
    <x v="1"/>
    <m/>
    <s v="No"/>
  </r>
  <r>
    <x v="152"/>
    <s v="India"/>
    <s v="INE038A01020"/>
    <s v="Annual"/>
    <d v="2023-08-22T00:00:00"/>
    <s v="Management"/>
    <s v="G"/>
    <s v="Yes"/>
    <n v="2"/>
    <s v="Approve Dividend"/>
    <s v="Other"/>
    <s v="For"/>
    <x v="1"/>
    <m/>
    <s v="No"/>
  </r>
  <r>
    <x v="152"/>
    <s v="India"/>
    <s v="INE038A01020"/>
    <s v="Annual"/>
    <d v="2023-08-22T00:00:00"/>
    <s v="Management"/>
    <s v="G"/>
    <s v="Yes"/>
    <n v="3"/>
    <s v="Approve Revision of Remuneration of the Statutory Auditors"/>
    <s v="Auditors"/>
    <s v="For"/>
    <x v="1"/>
    <m/>
    <s v="No"/>
  </r>
  <r>
    <x v="152"/>
    <s v="India"/>
    <s v="INE038A01020"/>
    <s v="Annual"/>
    <d v="2023-08-22T00:00:00"/>
    <s v="Management"/>
    <s v="G"/>
    <s v="Yes"/>
    <n v="4"/>
    <s v="Reelect Rajashree Birla as Director"/>
    <s v="Election of Directors"/>
    <s v="For"/>
    <x v="0"/>
    <s v="Director is considered overboarded."/>
    <s v="Yes"/>
  </r>
  <r>
    <x v="152"/>
    <s v="India"/>
    <s v="INE038A01020"/>
    <s v="Annual"/>
    <d v="2023-08-22T00:00:00"/>
    <s v="Management"/>
    <s v="G"/>
    <s v="Yes"/>
    <n v="5"/>
    <s v="Approve Remuneration of Cost Auditors"/>
    <s v="Auditors"/>
    <s v="For"/>
    <x v="1"/>
    <m/>
    <s v="No"/>
  </r>
  <r>
    <x v="152"/>
    <s v="India"/>
    <s v="INE038A01020"/>
    <s v="Annual"/>
    <d v="2023-08-22T00:00:00"/>
    <s v="Management"/>
    <s v="G"/>
    <s v="Yes"/>
    <n v="6"/>
    <s v="Approve Reappointment and Remuneration of Kumar Maheswari as Whole-Time Director"/>
    <s v="Election of Directors"/>
    <s v="For"/>
    <x v="1"/>
    <m/>
    <s v="No"/>
  </r>
  <r>
    <x v="152"/>
    <s v="India"/>
    <s v="INE038A01020"/>
    <s v="Annual"/>
    <d v="2023-08-22T00:00:00"/>
    <s v="Management"/>
    <s v="G"/>
    <s v="Yes"/>
    <n v="7"/>
    <s v="Approve Change in Place of Keeping and Inspection of Register and Index of Members"/>
    <s v="Other"/>
    <s v="For"/>
    <x v="1"/>
    <m/>
    <s v="No"/>
  </r>
  <r>
    <x v="153"/>
    <s v="Japan"/>
    <s v="JP3046270009"/>
    <s v="Special"/>
    <d v="2023-08-22T00:00:00"/>
    <s v="Management"/>
    <s v="G"/>
    <s v="Yes"/>
    <n v="1"/>
    <s v="Approve Merger Agreement with Kenedix Residential Next Investment Corp. and Kenedix Retail REIT Corp."/>
    <s v="Other"/>
    <s v="For"/>
    <x v="1"/>
    <m/>
    <s v="No"/>
  </r>
  <r>
    <x v="153"/>
    <s v="Japan"/>
    <s v="JP3046270009"/>
    <s v="Special"/>
    <d v="2023-08-22T00:00:00"/>
    <s v="Management"/>
    <s v="G"/>
    <s v="Yes"/>
    <n v="2"/>
    <s v="Amend Articles to Change REIT Name - Increase Authorized Capital - Amend Provisions on Deemed Approval System - Amend Compensation to Audit Firm - Amend Limits for Borrowings and Investment Corporation Bonds - Amend Asset Management Compensation"/>
    <s v="Auditors"/>
    <s v="For"/>
    <x v="1"/>
    <m/>
    <s v="No"/>
  </r>
  <r>
    <x v="153"/>
    <s v="Japan"/>
    <s v="JP3046270009"/>
    <s v="Special"/>
    <d v="2023-08-22T00:00:00"/>
    <s v="Management"/>
    <s v="G"/>
    <s v="Yes"/>
    <n v="3"/>
    <s v="Elect Executive Director Momoi, Hiroaki"/>
    <s v="Election of Directors"/>
    <s v="For"/>
    <x v="1"/>
    <m/>
    <s v="No"/>
  </r>
  <r>
    <x v="153"/>
    <s v="Japan"/>
    <s v="JP3046270009"/>
    <s v="Special"/>
    <d v="2023-08-22T00:00:00"/>
    <s v="Management"/>
    <s v="G"/>
    <s v="Yes"/>
    <n v="4"/>
    <s v="Elect Alternate Executive Director Watanabe, Moyuru"/>
    <s v="Election of Directors"/>
    <s v="For"/>
    <x v="1"/>
    <m/>
    <s v="No"/>
  </r>
  <r>
    <x v="153"/>
    <s v="Japan"/>
    <s v="JP3046270009"/>
    <s v="Special"/>
    <d v="2023-08-22T00:00:00"/>
    <s v="Management"/>
    <s v="G"/>
    <s v="Yes"/>
    <n v="5.0999999999999996"/>
    <s v="Elect Supervisory Director Tokuma, Akiko"/>
    <s v="Election of Directors"/>
    <s v="For"/>
    <x v="1"/>
    <m/>
    <s v="No"/>
  </r>
  <r>
    <x v="153"/>
    <s v="Japan"/>
    <s v="JP3046270009"/>
    <s v="Special"/>
    <d v="2023-08-22T00:00:00"/>
    <s v="Management"/>
    <s v="G"/>
    <s v="Yes"/>
    <n v="5.2"/>
    <s v="Elect Supervisory Director Utsunomiya, Osamu"/>
    <s v="Election of Directors"/>
    <s v="For"/>
    <x v="1"/>
    <m/>
    <s v="No"/>
  </r>
  <r>
    <x v="153"/>
    <s v="Japan"/>
    <s v="JP3046270009"/>
    <s v="Special"/>
    <d v="2023-08-22T00:00:00"/>
    <s v="Management"/>
    <s v="G"/>
    <s v="Yes"/>
    <n v="5.3"/>
    <s v="Elect Supervisory Director Yamakawa, Akiko"/>
    <s v="Election of Directors"/>
    <s v="For"/>
    <x v="1"/>
    <m/>
    <s v="No"/>
  </r>
  <r>
    <x v="153"/>
    <s v="Japan"/>
    <s v="JP3046270009"/>
    <s v="Special"/>
    <d v="2023-08-22T00:00:00"/>
    <s v="Management"/>
    <s v="G"/>
    <s v="Yes"/>
    <n v="5.4"/>
    <s v="Elect Supervisory Director Yamanaka, Satoru"/>
    <s v="Election of Directors"/>
    <s v="For"/>
    <x v="1"/>
    <m/>
    <s v="No"/>
  </r>
  <r>
    <x v="154"/>
    <s v="USA"/>
    <s v="US5950171042"/>
    <s v="Annual"/>
    <d v="2023-08-22T00:00:00"/>
    <s v="Management"/>
    <s v="G"/>
    <s v="Yes"/>
    <n v="1.1000000000000001"/>
    <s v="Elect Director Matthew W. Chapman"/>
    <s v="Election of Directors"/>
    <s v="For"/>
    <x v="0"/>
    <s v="Non-independent candidate and historic concerns over Board independence. Chair of Audit Committee is non-independent."/>
    <s v="Yes"/>
  </r>
  <r>
    <x v="154"/>
    <s v="USA"/>
    <s v="US5950171042"/>
    <s v="Annual"/>
    <d v="2023-08-22T00:00:00"/>
    <s v="Management"/>
    <s v="G"/>
    <s v="Yes"/>
    <n v="1.2"/>
    <s v="Elect Director Karlton D. Johnson"/>
    <s v="Election of Directors"/>
    <s v="For"/>
    <x v="1"/>
    <m/>
    <s v="No"/>
  </r>
  <r>
    <x v="154"/>
    <s v="USA"/>
    <s v="US5950171042"/>
    <s v="Annual"/>
    <d v="2023-08-22T00:00:00"/>
    <s v="Management"/>
    <s v="G"/>
    <s v="Yes"/>
    <n v="1.3"/>
    <s v="Elect Director Wade F. Meyercord"/>
    <s v="Election of Directors"/>
    <s v="For"/>
    <x v="0"/>
    <s v="Non-independent candidate and historic concerns over Board independence. We will not support the election of a Lead Director that we regard to be non-independent."/>
    <s v="Yes"/>
  </r>
  <r>
    <x v="154"/>
    <s v="USA"/>
    <s v="US5950171042"/>
    <s v="Annual"/>
    <d v="2023-08-22T00:00:00"/>
    <s v="Management"/>
    <s v="G"/>
    <s v="Yes"/>
    <n v="1.4"/>
    <s v="Elect Director Ganesh Moorthy"/>
    <s v="Election of Directors"/>
    <s v="For"/>
    <x v="1"/>
    <m/>
    <s v="No"/>
  </r>
  <r>
    <x v="154"/>
    <s v="USA"/>
    <s v="US5950171042"/>
    <s v="Annual"/>
    <d v="2023-08-22T00:00:00"/>
    <s v="Management"/>
    <s v="G"/>
    <s v="Yes"/>
    <n v="1.5"/>
    <s v="Elect Director Robert A. Rango"/>
    <s v="Election of Directors"/>
    <s v="For"/>
    <x v="1"/>
    <m/>
    <s v="No"/>
  </r>
  <r>
    <x v="154"/>
    <s v="USA"/>
    <s v="US5950171042"/>
    <s v="Annual"/>
    <d v="2023-08-22T00:00:00"/>
    <s v="Management"/>
    <s v="G"/>
    <s v="Yes"/>
    <n v="1.6"/>
    <s v="Elect Director Karen M. Rapp"/>
    <s v="Election of Directors"/>
    <s v="For"/>
    <x v="0"/>
    <s v="Board not sufficiently independent. Lack of gender diversity."/>
    <s v="Yes"/>
  </r>
  <r>
    <x v="154"/>
    <s v="USA"/>
    <s v="US5950171042"/>
    <s v="Annual"/>
    <d v="2023-08-22T00:00:00"/>
    <s v="Management"/>
    <s v="G"/>
    <s v="Yes"/>
    <n v="1.7"/>
    <s v="Elect Director Steve Sanghi"/>
    <s v="Election of Directors"/>
    <s v="For"/>
    <x v="0"/>
    <s v="Executive Chair without sufficient counterbalance."/>
    <s v="Yes"/>
  </r>
  <r>
    <x v="154"/>
    <s v="USA"/>
    <s v="US5950171042"/>
    <s v="Annual"/>
    <d v="2023-08-22T00:00:00"/>
    <s v="Management"/>
    <s v="G"/>
    <s v="Yes"/>
    <n v="2"/>
    <s v="Amend Qualified Employee Stock Purchase Plan"/>
    <s v="Other"/>
    <s v="For"/>
    <x v="1"/>
    <m/>
    <s v="No"/>
  </r>
  <r>
    <x v="154"/>
    <s v="USA"/>
    <s v="US5950171042"/>
    <s v="Annual"/>
    <d v="2023-08-22T00:00:00"/>
    <s v="Management"/>
    <s v="G"/>
    <s v="Yes"/>
    <n v="3"/>
    <s v="Approve Nonqualified Employee Stock Purchase Plan"/>
    <s v="Other"/>
    <s v="For"/>
    <x v="1"/>
    <m/>
    <s v="No"/>
  </r>
  <r>
    <x v="154"/>
    <s v="USA"/>
    <s v="US5950171042"/>
    <s v="Annual"/>
    <d v="2023-08-22T00:00:00"/>
    <s v="Management"/>
    <s v="G"/>
    <s v="Yes"/>
    <n v="4"/>
    <s v="Ratify Ernst &amp; Young LLP as Auditors"/>
    <s v="Auditors"/>
    <s v="For"/>
    <x v="1"/>
    <m/>
    <s v="No"/>
  </r>
  <r>
    <x v="154"/>
    <s v="USA"/>
    <s v="US5950171042"/>
    <s v="Annual"/>
    <d v="2023-08-22T00:00:00"/>
    <s v="Management"/>
    <s v="G"/>
    <s v="Yes"/>
    <n v="5"/>
    <s v="Advisory Vote to Ratify Named Executive Officers' Compensation"/>
    <s v="Other"/>
    <s v="For"/>
    <x v="0"/>
    <s v="Lack of a clawback provision."/>
    <s v="Yes"/>
  </r>
  <r>
    <x v="154"/>
    <s v="USA"/>
    <s v="US5950171042"/>
    <s v="Annual"/>
    <d v="2023-08-22T00:00:00"/>
    <s v="Management"/>
    <s v="G"/>
    <s v="Yes"/>
    <n v="6"/>
    <s v="Advisory Vote on Say on Pay Frequency"/>
    <s v="Other"/>
    <s v="One Year"/>
    <x v="4"/>
    <m/>
    <s v="No"/>
  </r>
  <r>
    <x v="154"/>
    <s v="USA"/>
    <s v="US5950171042"/>
    <s v="Annual"/>
    <d v="2023-08-22T00:00:00"/>
    <s v="Shareholder"/>
    <s v="S"/>
    <s v="Yes"/>
    <n v="7"/>
    <s v="Report on Due Diligence Efforts to Trace End-User Misuse of Company Products"/>
    <s v="Reports"/>
    <s v="Against"/>
    <x v="0"/>
    <m/>
    <s v="No"/>
  </r>
  <r>
    <x v="155"/>
    <s v="Cayman Islands"/>
    <s v="KYG9431R1039"/>
    <s v="Annual"/>
    <d v="2023-08-22T00:00:00"/>
    <s v="Management"/>
    <s v="G"/>
    <s v="Yes"/>
    <n v="1"/>
    <s v="Accept Financial Statements and Statutory Reports"/>
    <s v="Reports"/>
    <s v="For"/>
    <x v="1"/>
    <m/>
    <s v="No"/>
  </r>
  <r>
    <x v="155"/>
    <s v="Cayman Islands"/>
    <s v="KYG9431R1039"/>
    <s v="Annual"/>
    <d v="2023-08-22T00:00:00"/>
    <s v="Management"/>
    <s v="G"/>
    <s v="Yes"/>
    <n v="2"/>
    <s v="Approve Final Dividend"/>
    <s v="Other"/>
    <s v="For"/>
    <x v="1"/>
    <m/>
    <s v="No"/>
  </r>
  <r>
    <x v="155"/>
    <s v="Cayman Islands"/>
    <s v="KYG9431R1039"/>
    <s v="Annual"/>
    <d v="2023-08-22T00:00:00"/>
    <s v="Management"/>
    <s v="G"/>
    <s v="Yes"/>
    <n v="4"/>
    <s v="Approve Ernst &amp; Young as Auditors and Authorize Board to Fix Their Remuneration"/>
    <s v="Auditors"/>
    <s v="For"/>
    <x v="1"/>
    <m/>
    <s v="No"/>
  </r>
  <r>
    <x v="155"/>
    <s v="Cayman Islands"/>
    <s v="KYG9431R1039"/>
    <s v="Annual"/>
    <d v="2023-08-22T00:00:00"/>
    <s v="Management"/>
    <s v="G"/>
    <s v="Yes"/>
    <n v="5"/>
    <s v="Authorize Repurchase of Issued Share Capital"/>
    <s v="Other"/>
    <s v="For"/>
    <x v="1"/>
    <m/>
    <s v="No"/>
  </r>
  <r>
    <x v="155"/>
    <s v="Cayman Islands"/>
    <s v="KYG9431R1039"/>
    <s v="Annual"/>
    <d v="2023-08-22T00:00:00"/>
    <s v="Management"/>
    <s v="G"/>
    <s v="Yes"/>
    <n v="6"/>
    <s v="Approve Issuance of Equity or Equity-Linked Securities without Preemptive Rights"/>
    <s v="Other"/>
    <s v="For"/>
    <x v="0"/>
    <s v="Share issuances without pre-emption rights exceeding 10% of issued share capital are deemed overly dilutive."/>
    <s v="Yes"/>
  </r>
  <r>
    <x v="155"/>
    <s v="Cayman Islands"/>
    <s v="KYG9431R1039"/>
    <s v="Annual"/>
    <d v="2023-08-22T00:00:00"/>
    <s v="Management"/>
    <s v="G"/>
    <s v="Yes"/>
    <n v="7"/>
    <s v="Authorize Reissuance of Repurchased Shares"/>
    <s v="Other"/>
    <s v="For"/>
    <x v="1"/>
    <m/>
    <s v="No"/>
  </r>
  <r>
    <x v="155"/>
    <s v="Cayman Islands"/>
    <s v="KYG9431R1039"/>
    <s v="Annual"/>
    <d v="2023-08-22T00:00:00"/>
    <s v="Management"/>
    <s v="G"/>
    <s v="Yes"/>
    <s v="3a1"/>
    <s v="Elect Tsai Wang-Chia as Director"/>
    <s v="Election of Directors"/>
    <s v="For"/>
    <x v="1"/>
    <m/>
    <s v="No"/>
  </r>
  <r>
    <x v="155"/>
    <s v="Cayman Islands"/>
    <s v="KYG9431R1039"/>
    <s v="Annual"/>
    <d v="2023-08-22T00:00:00"/>
    <s v="Management"/>
    <s v="G"/>
    <s v="Yes"/>
    <s v="3a2"/>
    <s v="Elect Hsieh Tien-Jen as Director"/>
    <s v="Election of Directors"/>
    <s v="For"/>
    <x v="1"/>
    <m/>
    <s v="No"/>
  </r>
  <r>
    <x v="155"/>
    <s v="Cayman Islands"/>
    <s v="KYG9431R1039"/>
    <s v="Annual"/>
    <d v="2023-08-22T00:00:00"/>
    <s v="Management"/>
    <s v="G"/>
    <s v="Yes"/>
    <s v="3a3"/>
    <s v="Elect Lee Kwok Ming as Director"/>
    <s v="Election of Directors"/>
    <s v="For"/>
    <x v="1"/>
    <m/>
    <s v="No"/>
  </r>
  <r>
    <x v="155"/>
    <s v="Cayman Islands"/>
    <s v="KYG9431R1039"/>
    <s v="Annual"/>
    <d v="2023-08-22T00:00:00"/>
    <s v="Management"/>
    <s v="G"/>
    <s v="Yes"/>
    <s v="3a4"/>
    <s v="Elect Pan Chih-Chiang as Director"/>
    <s v="Election of Directors"/>
    <s v="For"/>
    <x v="1"/>
    <m/>
    <s v="No"/>
  </r>
  <r>
    <x v="155"/>
    <s v="Cayman Islands"/>
    <s v="KYG9431R1039"/>
    <s v="Annual"/>
    <d v="2023-08-22T00:00:00"/>
    <s v="Management"/>
    <s v="G"/>
    <s v="Yes"/>
    <s v="3b"/>
    <s v="Authorize Board to Fix Remuneration of Directors"/>
    <s v="Election of Directors"/>
    <s v="For"/>
    <x v="1"/>
    <m/>
    <s v="No"/>
  </r>
  <r>
    <x v="156"/>
    <s v="Bermuda"/>
    <s v="BMG2109G1033"/>
    <s v="Annual"/>
    <d v="2023-08-23T00:00:00"/>
    <s v="Management"/>
    <s v="G"/>
    <s v="Yes"/>
    <n v="1"/>
    <s v="Accept Financial Statements and Statutory Reports"/>
    <s v="Reports"/>
    <s v="For"/>
    <x v="1"/>
    <m/>
    <s v="No"/>
  </r>
  <r>
    <x v="156"/>
    <s v="Bermuda"/>
    <s v="BMG2109G1033"/>
    <s v="Annual"/>
    <d v="2023-08-23T00:00:00"/>
    <s v="Management"/>
    <s v="G"/>
    <s v="Yes"/>
    <n v="2"/>
    <s v="Approve Final Dividend"/>
    <s v="Other"/>
    <s v="For"/>
    <x v="1"/>
    <m/>
    <s v="No"/>
  </r>
  <r>
    <x v="156"/>
    <s v="Bermuda"/>
    <s v="BMG2109G1033"/>
    <s v="Annual"/>
    <d v="2023-08-23T00:00:00"/>
    <s v="Management"/>
    <s v="G"/>
    <s v="Yes"/>
    <n v="4"/>
    <s v="Approve Deloitte Touche Tohmatsu as Auditors and Authorize Board to Fix Their Remuneration"/>
    <s v="Auditors"/>
    <s v="For"/>
    <x v="1"/>
    <m/>
    <s v="No"/>
  </r>
  <r>
    <x v="156"/>
    <s v="Bermuda"/>
    <s v="BMG2109G1033"/>
    <s v="Annual"/>
    <d v="2023-08-23T00:00:00"/>
    <s v="Management"/>
    <s v="G"/>
    <s v="Yes"/>
    <n v="5"/>
    <s v="Authorize Repurchase of Issued Share Capital"/>
    <s v="Other"/>
    <s v="For"/>
    <x v="1"/>
    <m/>
    <s v="No"/>
  </r>
  <r>
    <x v="156"/>
    <s v="Bermuda"/>
    <s v="BMG2109G1033"/>
    <s v="Annual"/>
    <d v="2023-08-23T00:00:00"/>
    <s v="Management"/>
    <s v="G"/>
    <s v="Yes"/>
    <n v="6"/>
    <s v="Approve Issuance of Equity or Equity-Linked Securities without Preemptive Rights"/>
    <s v="Other"/>
    <s v="For"/>
    <x v="1"/>
    <m/>
    <s v="No"/>
  </r>
  <r>
    <x v="156"/>
    <s v="Bermuda"/>
    <s v="BMG2109G1033"/>
    <s v="Annual"/>
    <d v="2023-08-23T00:00:00"/>
    <s v="Management"/>
    <s v="G"/>
    <s v="Yes"/>
    <n v="7"/>
    <s v="Authorize Reissuance of Repurchased Shares"/>
    <s v="Other"/>
    <s v="For"/>
    <x v="0"/>
    <s v="Share issuances without pre-emption rights exceeding 10% of issued share capital are deemed overly dilutive."/>
    <s v="Yes"/>
  </r>
  <r>
    <x v="156"/>
    <s v="Bermuda"/>
    <s v="BMG2109G1033"/>
    <s v="Annual"/>
    <d v="2023-08-23T00:00:00"/>
    <s v="Management"/>
    <s v="G"/>
    <s v="Yes"/>
    <n v="8"/>
    <s v="Adopt New Share Option Scheme, Termination of 2013 Share Option Scheme and Related Transactions"/>
    <s v="Other"/>
    <s v="For"/>
    <x v="0"/>
    <s v="Dilution/discount applied is concerning._x0009_ LTIP lacks disclosure."/>
    <s v="Yes"/>
  </r>
  <r>
    <x v="156"/>
    <s v="Bermuda"/>
    <s v="BMG2109G1033"/>
    <s v="Annual"/>
    <d v="2023-08-23T00:00:00"/>
    <s v="Management"/>
    <s v="G"/>
    <s v="Yes"/>
    <n v="9"/>
    <s v="Adopt Scheme Mandate Limit and Related Transactions"/>
    <s v="Other"/>
    <s v="For"/>
    <x v="0"/>
    <s v="Dilution/discount applied is concerning._x0009_ LTIP lacks disclosure."/>
    <s v="Yes"/>
  </r>
  <r>
    <x v="156"/>
    <s v="Bermuda"/>
    <s v="BMG2109G1033"/>
    <s v="Annual"/>
    <d v="2023-08-23T00:00:00"/>
    <s v="Management"/>
    <s v="G"/>
    <s v="Yes"/>
    <n v="10"/>
    <s v="Adopt Service Provider Sublimit"/>
    <s v="Other"/>
    <s v="For"/>
    <x v="0"/>
    <s v="Dilution/discount applied is concerning._x0009_ LTIP lacks disclosure."/>
    <s v="Yes"/>
  </r>
  <r>
    <x v="156"/>
    <s v="Bermuda"/>
    <s v="BMG2109G1033"/>
    <s v="Annual"/>
    <d v="2023-08-23T00:00:00"/>
    <s v="Management"/>
    <s v="G"/>
    <s v="Yes"/>
    <s v="3a1"/>
    <s v="Elect Liu Ming Hui as Director"/>
    <s v="Election of Directors"/>
    <s v="For"/>
    <x v="0"/>
    <s v="Board not sufficiently independent. Executive Director and the Nomination Committee lacks sufficient independence. Lack of gender diversity."/>
    <s v="Yes"/>
  </r>
  <r>
    <x v="156"/>
    <s v="Bermuda"/>
    <s v="BMG2109G1033"/>
    <s v="Annual"/>
    <d v="2023-08-23T00:00:00"/>
    <s v="Management"/>
    <s v="G"/>
    <s v="Yes"/>
    <s v="3a2"/>
    <s v="Elect Liu Chang as Director"/>
    <s v="Election of Directors"/>
    <s v="For"/>
    <x v="1"/>
    <m/>
    <s v="No"/>
  </r>
  <r>
    <x v="156"/>
    <s v="Bermuda"/>
    <s v="BMG2109G1033"/>
    <s v="Annual"/>
    <d v="2023-08-23T00:00:00"/>
    <s v="Management"/>
    <s v="G"/>
    <s v="Yes"/>
    <s v="3a3"/>
    <s v="Elect Mahesh Vishwanathan Iyer as Director"/>
    <s v="Election of Directors"/>
    <s v="For"/>
    <x v="0"/>
    <s v="Director is considered overboarded. Non-independent candidate and historic concerns over Board independence. Poor unexplained attendance for past two years."/>
    <s v="Yes"/>
  </r>
  <r>
    <x v="156"/>
    <s v="Bermuda"/>
    <s v="BMG2109G1033"/>
    <s v="Annual"/>
    <d v="2023-08-23T00:00:00"/>
    <s v="Management"/>
    <s v="G"/>
    <s v="Yes"/>
    <s v="3a4"/>
    <s v="Elect Zhao Yuhua as Director"/>
    <s v="Election of Directors"/>
    <s v="For"/>
    <x v="0"/>
    <s v="Chair of Audit Committee is non-independent. Non-independent and Audit Committee lacks sufficient independence. Non-independent and the Nomination Committee lacks sufficient independence. Non-independent candidate and historic concerns over Board independence."/>
    <s v="Yes"/>
  </r>
  <r>
    <x v="156"/>
    <s v="Bermuda"/>
    <s v="BMG2109G1033"/>
    <s v="Annual"/>
    <d v="2023-08-23T00:00:00"/>
    <s v="Management"/>
    <s v="G"/>
    <s v="Yes"/>
    <s v="3a5"/>
    <s v="Elect Zhang Ling as Director"/>
    <s v="Election of Directors"/>
    <s v="For"/>
    <x v="1"/>
    <m/>
    <s v="No"/>
  </r>
  <r>
    <x v="156"/>
    <s v="Bermuda"/>
    <s v="BMG2109G1033"/>
    <s v="Annual"/>
    <d v="2023-08-23T00:00:00"/>
    <s v="Management"/>
    <s v="G"/>
    <s v="Yes"/>
    <s v="3b"/>
    <s v="Authorize Board to Fix Remuneration of Directors"/>
    <s v="Election of Directors"/>
    <s v="For"/>
    <x v="1"/>
    <m/>
    <s v="No"/>
  </r>
  <r>
    <x v="157"/>
    <s v="India"/>
    <s v="INE066A01021"/>
    <s v="Annual"/>
    <d v="2023-08-23T00:00:00"/>
    <s v="Management"/>
    <s v="G"/>
    <s v="Yes"/>
    <n v="1"/>
    <s v="Accept Financial Statements and Statutory Reports"/>
    <s v="Reports"/>
    <s v="For"/>
    <x v="1"/>
    <m/>
    <s v="No"/>
  </r>
  <r>
    <x v="157"/>
    <s v="India"/>
    <s v="INE066A01021"/>
    <s v="Annual"/>
    <d v="2023-08-23T00:00:00"/>
    <s v="Management"/>
    <s v="G"/>
    <s v="Yes"/>
    <n v="2"/>
    <s v="Approve Dividend"/>
    <s v="Other"/>
    <s v="For"/>
    <x v="1"/>
    <m/>
    <s v="No"/>
  </r>
  <r>
    <x v="157"/>
    <s v="India"/>
    <s v="INE066A01021"/>
    <s v="Annual"/>
    <d v="2023-08-23T00:00:00"/>
    <s v="Management"/>
    <s v="G"/>
    <s v="Yes"/>
    <n v="3"/>
    <s v="Reelect Siddhartha Vikram Lal as Director"/>
    <s v="Election of Directors"/>
    <s v="For"/>
    <x v="1"/>
    <m/>
    <s v="No"/>
  </r>
  <r>
    <x v="157"/>
    <s v="India"/>
    <s v="INE066A01021"/>
    <s v="Annual"/>
    <d v="2023-08-23T00:00:00"/>
    <s v="Management"/>
    <s v="G"/>
    <s v="Yes"/>
    <n v="4"/>
    <s v="Approve Remuneration of Cost Auditors"/>
    <s v="Auditors"/>
    <s v="For"/>
    <x v="1"/>
    <m/>
    <s v="No"/>
  </r>
  <r>
    <x v="157"/>
    <s v="India"/>
    <s v="INE066A01021"/>
    <s v="Annual"/>
    <d v="2023-08-23T00:00:00"/>
    <s v="Management"/>
    <s v="G"/>
    <s v="Yes"/>
    <n v="5"/>
    <s v="Reelect Inder Mohan Singh as Director"/>
    <s v="Election of Directors"/>
    <s v="For"/>
    <x v="1"/>
    <m/>
    <s v="No"/>
  </r>
  <r>
    <x v="157"/>
    <s v="India"/>
    <s v="INE066A01021"/>
    <s v="Annual"/>
    <d v="2023-08-23T00:00:00"/>
    <s v="Management"/>
    <s v="G"/>
    <s v="Yes"/>
    <n v="6"/>
    <s v="Reelect Vinod Kumar Aggarwal as Director"/>
    <s v="Election of Directors"/>
    <s v="For"/>
    <x v="1"/>
    <m/>
    <s v="No"/>
  </r>
  <r>
    <x v="157"/>
    <s v="India"/>
    <s v="INE066A01021"/>
    <s v="Annual"/>
    <d v="2023-08-23T00:00:00"/>
    <s v="Management"/>
    <s v="G"/>
    <s v="Yes"/>
    <n v="7"/>
    <s v="Approve Material Related Party Transactions Between VE Commercial Vehicles Limited (VECV) and Volvo Group India Private Limited"/>
    <s v="Other"/>
    <s v="For"/>
    <x v="1"/>
    <m/>
    <s v="No"/>
  </r>
  <r>
    <x v="158"/>
    <s v="India"/>
    <s v="INE129A01019"/>
    <s v="Annual"/>
    <d v="2023-08-23T00:00:00"/>
    <s v="Management"/>
    <s v="G"/>
    <s v="Yes"/>
    <n v="1"/>
    <s v="Accept Financial Statements and Statutory Reports"/>
    <s v="Reports"/>
    <s v="For"/>
    <x v="1"/>
    <m/>
    <s v="No"/>
  </r>
  <r>
    <x v="158"/>
    <s v="India"/>
    <s v="INE129A01019"/>
    <s v="Annual"/>
    <d v="2023-08-23T00:00:00"/>
    <s v="Management"/>
    <s v="G"/>
    <s v="Yes"/>
    <n v="2"/>
    <s v="Confirm Interim Dividend"/>
    <s v="Other"/>
    <s v="For"/>
    <x v="1"/>
    <m/>
    <s v="No"/>
  </r>
  <r>
    <x v="158"/>
    <s v="India"/>
    <s v="INE129A01019"/>
    <s v="Annual"/>
    <d v="2023-08-23T00:00:00"/>
    <s v="Management"/>
    <s v="G"/>
    <s v="Yes"/>
    <n v="3"/>
    <s v="Reelect Rakesh Kumar Jain as Director"/>
    <s v="Election of Directors"/>
    <s v="For"/>
    <x v="1"/>
    <m/>
    <s v="No"/>
  </r>
  <r>
    <x v="158"/>
    <s v="India"/>
    <s v="INE129A01019"/>
    <s v="Annual"/>
    <d v="2023-08-23T00:00:00"/>
    <s v="Management"/>
    <s v="G"/>
    <s v="Yes"/>
    <n v="4"/>
    <s v="Reelect Deepak Gupta as Director"/>
    <s v="Election of Directors"/>
    <s v="For"/>
    <x v="1"/>
    <m/>
    <s v="No"/>
  </r>
  <r>
    <x v="158"/>
    <s v="India"/>
    <s v="INE129A01019"/>
    <s v="Annual"/>
    <d v="2023-08-23T00:00:00"/>
    <s v="Management"/>
    <s v="G"/>
    <s v="Yes"/>
    <n v="5"/>
    <s v="Authorize Board to Fix Remuneration of Auditors"/>
    <s v="Auditors"/>
    <s v="For"/>
    <x v="1"/>
    <m/>
    <s v="No"/>
  </r>
  <r>
    <x v="158"/>
    <s v="India"/>
    <s v="INE129A01019"/>
    <s v="Annual"/>
    <d v="2023-08-23T00:00:00"/>
    <s v="Management"/>
    <s v="G"/>
    <s v="Yes"/>
    <n v="6"/>
    <s v="Elect Praveen Mal Khanooja as Government Nominee Director"/>
    <s v="Election of Directors"/>
    <s v="For"/>
    <x v="1"/>
    <m/>
    <s v="No"/>
  </r>
  <r>
    <x v="158"/>
    <s v="India"/>
    <s v="INE129A01019"/>
    <s v="Annual"/>
    <d v="2023-08-23T00:00:00"/>
    <s v="Management"/>
    <s v="G"/>
    <s v="Yes"/>
    <n v="7"/>
    <s v="Elect Kushagra Mittal as Government Nominee Director"/>
    <s v="Election of Directors"/>
    <s v="For"/>
    <x v="1"/>
    <m/>
    <s v="No"/>
  </r>
  <r>
    <x v="158"/>
    <s v="India"/>
    <s v="INE129A01019"/>
    <s v="Annual"/>
    <d v="2023-08-23T00:00:00"/>
    <s v="Management"/>
    <s v="G"/>
    <s v="Yes"/>
    <n v="8"/>
    <s v="Elect Sanjay Kumar as Director and Approve Appointment of Sanjay Kumar as Director (Marketing)"/>
    <s v="Election of Directors"/>
    <s v="For"/>
    <x v="0"/>
    <s v="We are not supportive of Executives on the Audit Committee."/>
    <s v="Yes"/>
  </r>
  <r>
    <x v="158"/>
    <s v="India"/>
    <s v="INE129A01019"/>
    <s v="Annual"/>
    <d v="2023-08-23T00:00:00"/>
    <s v="Management"/>
    <s v="G"/>
    <s v="Yes"/>
    <n v="9"/>
    <s v="Approve Remuneration of Cost Auditors"/>
    <s v="Auditors"/>
    <s v="For"/>
    <x v="1"/>
    <m/>
    <s v="No"/>
  </r>
  <r>
    <x v="158"/>
    <s v="India"/>
    <s v="INE129A01019"/>
    <s v="Annual"/>
    <d v="2023-08-23T00:00:00"/>
    <s v="Management"/>
    <s v="G"/>
    <s v="Yes"/>
    <n v="10"/>
    <s v="Approve Material Related Party Transactions with Petronet LNG Limited"/>
    <s v="Other"/>
    <s v="For"/>
    <x v="1"/>
    <m/>
    <s v="No"/>
  </r>
  <r>
    <x v="158"/>
    <s v="India"/>
    <s v="INE129A01019"/>
    <s v="Annual"/>
    <d v="2023-08-23T00:00:00"/>
    <s v="Management"/>
    <s v="G"/>
    <s v="Yes"/>
    <n v="11"/>
    <s v="Approve Material Related Party Transactions with Ramagundam Fertilizers and Chemicals Limited"/>
    <s v="Other"/>
    <s v="For"/>
    <x v="1"/>
    <m/>
    <s v="No"/>
  </r>
  <r>
    <x v="158"/>
    <s v="India"/>
    <s v="INE129A01019"/>
    <s v="Annual"/>
    <d v="2023-08-23T00:00:00"/>
    <s v="Management"/>
    <s v="G"/>
    <s v="Yes"/>
    <n v="12"/>
    <s v="Approve Material Related Party Transactions with Talcher Fertilizers Limited"/>
    <s v="Other"/>
    <s v="For"/>
    <x v="1"/>
    <m/>
    <s v="No"/>
  </r>
  <r>
    <x v="158"/>
    <s v="India"/>
    <s v="INE129A01019"/>
    <s v="Annual"/>
    <d v="2023-08-23T00:00:00"/>
    <s v="Management"/>
    <s v="G"/>
    <s v="Yes"/>
    <n v="13"/>
    <s v="Approve Material Related Party Transactions with Indraprastha Gas Limited"/>
    <s v="Other"/>
    <s v="For"/>
    <x v="1"/>
    <m/>
    <s v="No"/>
  </r>
  <r>
    <x v="158"/>
    <s v="India"/>
    <s v="INE129A01019"/>
    <s v="Annual"/>
    <d v="2023-08-23T00:00:00"/>
    <s v="Management"/>
    <s v="G"/>
    <s v="Yes"/>
    <n v="14"/>
    <s v="Approve Material Related Party Transactions with Mahanagar Gas Limited"/>
    <s v="Other"/>
    <s v="For"/>
    <x v="1"/>
    <m/>
    <s v="No"/>
  </r>
  <r>
    <x v="158"/>
    <s v="India"/>
    <s v="INE129A01019"/>
    <s v="Annual"/>
    <d v="2023-08-23T00:00:00"/>
    <s v="Management"/>
    <s v="G"/>
    <s v="Yes"/>
    <n v="15"/>
    <s v="Approve Material Related Party Transactions with Maharashtra Natural Gas Limited"/>
    <s v="Other"/>
    <s v="For"/>
    <x v="1"/>
    <m/>
    <s v="No"/>
  </r>
  <r>
    <x v="158"/>
    <s v="India"/>
    <s v="INE129A01019"/>
    <s v="Annual"/>
    <d v="2023-08-23T00:00:00"/>
    <s v="Management"/>
    <s v="G"/>
    <s v="Yes"/>
    <n v="16"/>
    <s v="Approve Material Related Party Transactions with Aavantika Gas Limited"/>
    <s v="Other"/>
    <s v="For"/>
    <x v="1"/>
    <m/>
    <s v="No"/>
  </r>
  <r>
    <x v="158"/>
    <s v="India"/>
    <s v="INE129A01019"/>
    <s v="Annual"/>
    <d v="2023-08-23T00:00:00"/>
    <s v="Management"/>
    <s v="G"/>
    <s v="Yes"/>
    <n v="17"/>
    <s v="Approve Material Related Party Transactions with Central U.P. Gas Limited"/>
    <s v="Other"/>
    <s v="For"/>
    <x v="1"/>
    <m/>
    <s v="No"/>
  </r>
  <r>
    <x v="158"/>
    <s v="India"/>
    <s v="INE129A01019"/>
    <s v="Annual"/>
    <d v="2023-08-23T00:00:00"/>
    <s v="Management"/>
    <s v="G"/>
    <s v="Yes"/>
    <n v="18"/>
    <s v="Approve Material Related Party Transactions with Green Gas Limited"/>
    <s v="Other"/>
    <s v="For"/>
    <x v="1"/>
    <m/>
    <s v="No"/>
  </r>
  <r>
    <x v="159"/>
    <s v="China"/>
    <s v="CNE000001G38"/>
    <s v="Special"/>
    <d v="2023-08-23T00:00:00"/>
    <s v="Management"/>
    <s v="G"/>
    <s v="Yes"/>
    <n v="1.1000000000000001"/>
    <s v="Elect Shan Shewu as Director"/>
    <s v="Election of Directors"/>
    <s v="For"/>
    <x v="1"/>
    <m/>
    <s v="No"/>
  </r>
  <r>
    <x v="159"/>
    <s v="China"/>
    <s v="CNE000001G38"/>
    <s v="Special"/>
    <d v="2023-08-23T00:00:00"/>
    <s v="Management"/>
    <s v="G"/>
    <s v="Yes"/>
    <n v="1.2"/>
    <s v="Elect Zheng Zongqiang as Director"/>
    <s v="Election of Directors"/>
    <s v="For"/>
    <x v="1"/>
    <m/>
    <s v="No"/>
  </r>
  <r>
    <x v="159"/>
    <s v="China"/>
    <s v="CNE000001G38"/>
    <s v="Special"/>
    <d v="2023-08-23T00:00:00"/>
    <s v="Management"/>
    <s v="G"/>
    <s v="Yes"/>
    <n v="1.3"/>
    <s v="Elect Pang Lacheng as Director"/>
    <s v="Election of Directors"/>
    <s v="For"/>
    <x v="1"/>
    <m/>
    <s v="No"/>
  </r>
  <r>
    <x v="159"/>
    <s v="China"/>
    <s v="CNE000001G38"/>
    <s v="Special"/>
    <d v="2023-08-23T00:00:00"/>
    <s v="Management"/>
    <s v="G"/>
    <s v="Yes"/>
    <n v="1.4"/>
    <s v="Elect Liu Hao as Director"/>
    <s v="Election of Directors"/>
    <s v="For"/>
    <x v="1"/>
    <m/>
    <s v="No"/>
  </r>
  <r>
    <x v="159"/>
    <s v="China"/>
    <s v="CNE000001G38"/>
    <s v="Special"/>
    <d v="2023-08-23T00:00:00"/>
    <s v="Management"/>
    <s v="G"/>
    <s v="Yes"/>
    <n v="2.1"/>
    <s v="Elect Wu Weining as Supervisor"/>
    <s v="Other"/>
    <s v="For"/>
    <x v="1"/>
    <m/>
    <s v="No"/>
  </r>
  <r>
    <x v="160"/>
    <s v="Netherlands"/>
    <s v="NL0013654783"/>
    <s v="Annual"/>
    <d v="2023-08-23T00:00:00"/>
    <s v="Management"/>
    <s v="G"/>
    <s v="No"/>
    <n v="1"/>
    <s v="Receive Annual Report (Non-Voting)"/>
    <s v="Reports"/>
    <s v="Non voting"/>
    <x v="2"/>
    <m/>
    <s v="No"/>
  </r>
  <r>
    <x v="160"/>
    <s v="Netherlands"/>
    <s v="NL0013654783"/>
    <s v="Annual"/>
    <d v="2023-08-23T00:00:00"/>
    <s v="Management"/>
    <s v="G"/>
    <s v="Yes"/>
    <n v="2"/>
    <s v="Approve Remuneration Report"/>
    <s v="Reports"/>
    <s v="For"/>
    <x v="0"/>
    <s v="Excessive pay quantum."/>
    <s v="Yes"/>
  </r>
  <r>
    <x v="160"/>
    <s v="Netherlands"/>
    <s v="NL0013654783"/>
    <s v="Annual"/>
    <d v="2023-08-23T00:00:00"/>
    <s v="Management"/>
    <s v="G"/>
    <s v="Yes"/>
    <n v="3"/>
    <s v="Adopt Financial Statements"/>
    <s v="Other"/>
    <s v="For"/>
    <x v="1"/>
    <m/>
    <s v="No"/>
  </r>
  <r>
    <x v="160"/>
    <s v="Netherlands"/>
    <s v="NL0013654783"/>
    <s v="Annual"/>
    <d v="2023-08-23T00:00:00"/>
    <s v="Management"/>
    <s v="G"/>
    <s v="Yes"/>
    <n v="4"/>
    <s v="Approve Allocation of Income"/>
    <s v="Other"/>
    <s v="For"/>
    <x v="1"/>
    <m/>
    <s v="No"/>
  </r>
  <r>
    <x v="160"/>
    <s v="Netherlands"/>
    <s v="NL0013654783"/>
    <s v="Annual"/>
    <d v="2023-08-23T00:00:00"/>
    <s v="Management"/>
    <s v="G"/>
    <s v="Yes"/>
    <n v="5"/>
    <s v="Approve Discharge of Executive Directors"/>
    <s v="Election of Directors"/>
    <s v="For"/>
    <x v="1"/>
    <m/>
    <s v="No"/>
  </r>
  <r>
    <x v="160"/>
    <s v="Netherlands"/>
    <s v="NL0013654783"/>
    <s v="Annual"/>
    <d v="2023-08-23T00:00:00"/>
    <s v="Management"/>
    <s v="G"/>
    <s v="Yes"/>
    <n v="6"/>
    <s v="Approve Discharge of Non-Executive Directors"/>
    <s v="Election of Directors"/>
    <s v="For"/>
    <x v="1"/>
    <m/>
    <s v="No"/>
  </r>
  <r>
    <x v="160"/>
    <s v="Netherlands"/>
    <s v="NL0013654783"/>
    <s v="Annual"/>
    <d v="2023-08-23T00:00:00"/>
    <s v="Management"/>
    <s v="G"/>
    <s v="Yes"/>
    <n v="7"/>
    <s v="Approve Remuneration of Non-Executive Directors"/>
    <s v="Election of Directors"/>
    <s v="For"/>
    <x v="1"/>
    <m/>
    <s v="No"/>
  </r>
  <r>
    <x v="160"/>
    <s v="Netherlands"/>
    <s v="NL0013654783"/>
    <s v="Annual"/>
    <d v="2023-08-23T00:00:00"/>
    <s v="Management"/>
    <s v="G"/>
    <s v="Yes"/>
    <n v="8.1"/>
    <s v="Reelect Manisha Girotra as Non-Executive Director"/>
    <s v="Election of Directors"/>
    <s v="For"/>
    <x v="1"/>
    <m/>
    <s v="No"/>
  </r>
  <r>
    <x v="160"/>
    <s v="Netherlands"/>
    <s v="NL0013654783"/>
    <s v="Annual"/>
    <d v="2023-08-23T00:00:00"/>
    <s v="Management"/>
    <s v="G"/>
    <s v="Yes"/>
    <n v="8.1999999999999993"/>
    <s v="Reelect Rachel Jafta as Non-Executive Director"/>
    <s v="Election of Directors"/>
    <s v="For"/>
    <x v="1"/>
    <m/>
    <s v="No"/>
  </r>
  <r>
    <x v="160"/>
    <s v="Netherlands"/>
    <s v="NL0013654783"/>
    <s v="Annual"/>
    <d v="2023-08-23T00:00:00"/>
    <s v="Management"/>
    <s v="G"/>
    <s v="Yes"/>
    <n v="8.3000000000000007"/>
    <s v="Reelect Mark Sorour as Non-Executive Director"/>
    <s v="Election of Directors"/>
    <s v="For"/>
    <x v="1"/>
    <m/>
    <s v="No"/>
  </r>
  <r>
    <x v="160"/>
    <s v="Netherlands"/>
    <s v="NL0013654783"/>
    <s v="Annual"/>
    <d v="2023-08-23T00:00:00"/>
    <s v="Management"/>
    <s v="G"/>
    <s v="Yes"/>
    <n v="8.4"/>
    <s v="Reelect Ying Xu as Non-Executive Director"/>
    <s v="Election of Directors"/>
    <s v="For"/>
    <x v="1"/>
    <m/>
    <s v="No"/>
  </r>
  <r>
    <x v="160"/>
    <s v="Netherlands"/>
    <s v="NL0013654783"/>
    <s v="Annual"/>
    <d v="2023-08-23T00:00:00"/>
    <s v="Management"/>
    <s v="G"/>
    <s v="Yes"/>
    <n v="9"/>
    <s v="Ratify Deloitte Accountants B.V. as Auditors"/>
    <s v="Auditors"/>
    <s v="For"/>
    <x v="1"/>
    <m/>
    <s v="No"/>
  </r>
  <r>
    <x v="160"/>
    <s v="Netherlands"/>
    <s v="NL0013654783"/>
    <s v="Annual"/>
    <d v="2023-08-23T00:00:00"/>
    <s v="Management"/>
    <s v="G"/>
    <s v="Yes"/>
    <n v="10"/>
    <s v="Amend Articles of Association and Grant Board Authority to Issue Shares"/>
    <s v="Other"/>
    <s v="For"/>
    <x v="1"/>
    <m/>
    <s v="No"/>
  </r>
  <r>
    <x v="160"/>
    <s v="Netherlands"/>
    <s v="NL0013654783"/>
    <s v="Annual"/>
    <d v="2023-08-23T00:00:00"/>
    <s v="Management"/>
    <s v="G"/>
    <s v="Yes"/>
    <n v="11"/>
    <s v="Grant Board Authority to Issue Shares Up To 10 Percent of Issued Capital and Restrict/Exclude Preemptive Rights"/>
    <s v="Other"/>
    <s v="For"/>
    <x v="1"/>
    <m/>
    <s v="No"/>
  </r>
  <r>
    <x v="160"/>
    <s v="Netherlands"/>
    <s v="NL0013654783"/>
    <s v="Annual"/>
    <d v="2023-08-23T00:00:00"/>
    <s v="Management"/>
    <s v="G"/>
    <s v="Yes"/>
    <n v="12"/>
    <s v="Authorize Repurchase of Shares"/>
    <s v="Other"/>
    <s v="For"/>
    <x v="1"/>
    <m/>
    <s v="No"/>
  </r>
  <r>
    <x v="160"/>
    <s v="Netherlands"/>
    <s v="NL0013654783"/>
    <s v="Annual"/>
    <d v="2023-08-23T00:00:00"/>
    <s v="Management"/>
    <s v="G"/>
    <s v="Yes"/>
    <n v="13"/>
    <s v="Approve Reduction in Share Capital Through Cancellation of Shares"/>
    <s v="Other"/>
    <s v="For"/>
    <x v="1"/>
    <m/>
    <s v="No"/>
  </r>
  <r>
    <x v="160"/>
    <s v="Netherlands"/>
    <s v="NL0013654783"/>
    <s v="Annual"/>
    <d v="2023-08-23T00:00:00"/>
    <s v="Management"/>
    <s v="G"/>
    <s v="No"/>
    <n v="14"/>
    <s v="Discuss Voting Results"/>
    <s v="Other"/>
    <s v="Non voting"/>
    <x v="2"/>
    <m/>
    <s v="No"/>
  </r>
  <r>
    <x v="160"/>
    <s v="Netherlands"/>
    <s v="NL0013654783"/>
    <s v="Annual"/>
    <d v="2023-08-23T00:00:00"/>
    <s v="Management"/>
    <s v="G"/>
    <s v="No"/>
    <n v="15"/>
    <s v="Close Meeting"/>
    <s v="Other"/>
    <s v="Non voting"/>
    <x v="2"/>
    <m/>
    <s v="No"/>
  </r>
  <r>
    <x v="161"/>
    <s v="India"/>
    <s v="INE257A01026"/>
    <s v="Annual"/>
    <d v="2023-08-24T00:00:00"/>
    <s v="Management"/>
    <s v="G"/>
    <s v="Yes"/>
    <n v="1"/>
    <s v="Accept Financial Statements and Statutory Reports"/>
    <s v="Reports"/>
    <s v="For"/>
    <x v="1"/>
    <m/>
    <s v="No"/>
  </r>
  <r>
    <x v="161"/>
    <s v="India"/>
    <s v="INE257A01026"/>
    <s v="Annual"/>
    <d v="2023-08-24T00:00:00"/>
    <s v="Management"/>
    <s v="G"/>
    <s v="Yes"/>
    <n v="2"/>
    <s v="Approve Dividend"/>
    <s v="Other"/>
    <s v="For"/>
    <x v="1"/>
    <m/>
    <s v="No"/>
  </r>
  <r>
    <x v="161"/>
    <s v="India"/>
    <s v="INE257A01026"/>
    <s v="Annual"/>
    <d v="2023-08-24T00:00:00"/>
    <s v="Management"/>
    <s v="G"/>
    <s v="Yes"/>
    <n v="3"/>
    <s v="Reelect Upinder Singh Matharu as Director"/>
    <s v="Election of Directors"/>
    <s v="For"/>
    <x v="1"/>
    <m/>
    <s v="No"/>
  </r>
  <r>
    <x v="161"/>
    <s v="India"/>
    <s v="INE257A01026"/>
    <s v="Annual"/>
    <d v="2023-08-24T00:00:00"/>
    <s v="Management"/>
    <s v="G"/>
    <s v="Yes"/>
    <n v="4"/>
    <s v="Reelect Jai Prakash Srivastava as Director"/>
    <s v="Election of Directors"/>
    <s v="For"/>
    <x v="1"/>
    <m/>
    <s v="No"/>
  </r>
  <r>
    <x v="161"/>
    <s v="India"/>
    <s v="INE257A01026"/>
    <s v="Annual"/>
    <d v="2023-08-24T00:00:00"/>
    <s v="Management"/>
    <s v="G"/>
    <s v="Yes"/>
    <n v="5"/>
    <s v="Authorize Board to Fix Remuneration of Auditors"/>
    <s v="Auditors"/>
    <s v="For"/>
    <x v="1"/>
    <m/>
    <s v="No"/>
  </r>
  <r>
    <x v="161"/>
    <s v="India"/>
    <s v="INE257A01026"/>
    <s v="Annual"/>
    <d v="2023-08-24T00:00:00"/>
    <s v="Management"/>
    <s v="G"/>
    <s v="Yes"/>
    <n v="6"/>
    <s v="Approve Remuneration of Cost Auditors"/>
    <s v="Auditors"/>
    <s v="For"/>
    <x v="1"/>
    <m/>
    <s v="No"/>
  </r>
  <r>
    <x v="161"/>
    <s v="India"/>
    <s v="INE257A01026"/>
    <s v="Annual"/>
    <d v="2023-08-24T00:00:00"/>
    <s v="Management"/>
    <s v="G"/>
    <s v="Yes"/>
    <n v="7"/>
    <s v="Elect Arti Bhatnagar as Director"/>
    <s v="Election of Directors"/>
    <s v="For"/>
    <x v="1"/>
    <m/>
    <s v="No"/>
  </r>
  <r>
    <x v="161"/>
    <s v="India"/>
    <s v="INE257A01026"/>
    <s v="Annual"/>
    <d v="2023-08-24T00:00:00"/>
    <s v="Management"/>
    <s v="G"/>
    <s v="Yes"/>
    <n v="8"/>
    <s v="Elect Ramesh Patlya Mawaskar as Director"/>
    <s v="Election of Directors"/>
    <s v="For"/>
    <x v="1"/>
    <m/>
    <s v="No"/>
  </r>
  <r>
    <x v="161"/>
    <s v="India"/>
    <s v="INE257A01026"/>
    <s v="Annual"/>
    <d v="2023-08-24T00:00:00"/>
    <s v="Management"/>
    <s v="G"/>
    <s v="Yes"/>
    <n v="9"/>
    <s v="Elect Krishna Kumar Thakur as Director"/>
    <s v="Election of Directors"/>
    <s v="For"/>
    <x v="1"/>
    <m/>
    <s v="No"/>
  </r>
  <r>
    <x v="162"/>
    <s v="India"/>
    <s v="INE397D01024"/>
    <s v="Annual"/>
    <d v="2023-08-24T00:00:00"/>
    <s v="Management"/>
    <s v="G"/>
    <s v="Yes"/>
    <n v="1"/>
    <s v="Accept Financial Statements and Statutory Reports"/>
    <s v="Reports"/>
    <s v="For"/>
    <x v="1"/>
    <m/>
    <s v="No"/>
  </r>
  <r>
    <x v="162"/>
    <s v="India"/>
    <s v="INE397D01024"/>
    <s v="Annual"/>
    <d v="2023-08-24T00:00:00"/>
    <s v="Management"/>
    <s v="G"/>
    <s v="Yes"/>
    <n v="2"/>
    <s v="Approve Dividend"/>
    <s v="Other"/>
    <s v="For"/>
    <x v="1"/>
    <m/>
    <s v="No"/>
  </r>
  <r>
    <x v="162"/>
    <s v="India"/>
    <s v="INE397D01024"/>
    <s v="Annual"/>
    <d v="2023-08-24T00:00:00"/>
    <s v="Management"/>
    <s v="G"/>
    <s v="Yes"/>
    <n v="3"/>
    <s v="Reelect Gopal Vittal as Director"/>
    <s v="Election of Directors"/>
    <s v="For"/>
    <x v="1"/>
    <m/>
    <s v="No"/>
  </r>
  <r>
    <x v="162"/>
    <s v="India"/>
    <s v="INE397D01024"/>
    <s v="Annual"/>
    <d v="2023-08-24T00:00:00"/>
    <s v="Management"/>
    <s v="G"/>
    <s v="Yes"/>
    <n v="4"/>
    <s v="Approve Remuneration of Cost Auditors"/>
    <s v="Auditors"/>
    <s v="For"/>
    <x v="1"/>
    <m/>
    <s v="No"/>
  </r>
  <r>
    <x v="162"/>
    <s v="India"/>
    <s v="INE397D01024"/>
    <s v="Annual"/>
    <d v="2023-08-24T00:00:00"/>
    <s v="Management"/>
    <s v="G"/>
    <s v="Yes"/>
    <n v="5"/>
    <s v="Reelect Kimsuka Narasimhan as Director"/>
    <s v="Election of Directors"/>
    <s v="For"/>
    <x v="1"/>
    <m/>
    <s v="No"/>
  </r>
  <r>
    <x v="162"/>
    <s v="India"/>
    <s v="INE397D01024"/>
    <s v="Annual"/>
    <d v="2023-08-24T00:00:00"/>
    <s v="Management"/>
    <s v="G"/>
    <s v="Yes"/>
    <n v="6"/>
    <s v="Approve Revision in Remuneration of Sunil Bharti Mittal as Chairman"/>
    <s v="Incentives and Remuneration"/>
    <s v="For"/>
    <x v="0"/>
    <s v="Poor pay disclosure."/>
    <s v="Yes"/>
  </r>
  <r>
    <x v="162"/>
    <s v="India"/>
    <s v="INE397D01024"/>
    <s v="Annual"/>
    <d v="2023-08-24T00:00:00"/>
    <s v="Management"/>
    <s v="G"/>
    <s v="Yes"/>
    <n v="7"/>
    <s v="Approve Material Related Party Transactions with Bharti Hexacom Limited"/>
    <s v="Other"/>
    <s v="For"/>
    <x v="1"/>
    <m/>
    <s v="No"/>
  </r>
  <r>
    <x v="162"/>
    <s v="India"/>
    <s v="INE397D01024"/>
    <s v="Annual"/>
    <d v="2023-08-24T00:00:00"/>
    <s v="Management"/>
    <s v="G"/>
    <s v="Yes"/>
    <n v="8"/>
    <s v="Approve Material Related Party Transactions with Nxtra Data Limited"/>
    <s v="Other"/>
    <s v="For"/>
    <x v="1"/>
    <m/>
    <s v="No"/>
  </r>
  <r>
    <x v="162"/>
    <s v="India"/>
    <s v="INE397D01024"/>
    <s v="Annual"/>
    <d v="2023-08-24T00:00:00"/>
    <s v="Management"/>
    <s v="G"/>
    <s v="Yes"/>
    <n v="9"/>
    <s v="Approve Material Related Party Transactions with Indus Towers Limited"/>
    <s v="Other"/>
    <s v="For"/>
    <x v="1"/>
    <m/>
    <s v="No"/>
  </r>
  <r>
    <x v="163"/>
    <s v="Turkey"/>
    <s v="TRAKCHOL91Q8"/>
    <s v="Special"/>
    <d v="2023-08-24T00:00:00"/>
    <s v="Management"/>
    <s v="G"/>
    <s v="Yes"/>
    <n v="1"/>
    <s v="Open Meeting and Elect Presiding Council of Meeting"/>
    <s v="Other"/>
    <s v="For"/>
    <x v="1"/>
    <m/>
    <s v="No"/>
  </r>
  <r>
    <x v="163"/>
    <s v="Turkey"/>
    <s v="TRAKCHOL91Q8"/>
    <s v="Special"/>
    <d v="2023-08-24T00:00:00"/>
    <s v="Management"/>
    <s v="G"/>
    <s v="No"/>
    <n v="2"/>
    <s v="Receive Information in Accordance with CMB Circular II-23.2"/>
    <s v="Other"/>
    <s v="Non voting"/>
    <x v="2"/>
    <m/>
    <s v="No"/>
  </r>
  <r>
    <x v="163"/>
    <s v="Turkey"/>
    <s v="TRAKCHOL91Q8"/>
    <s v="Special"/>
    <d v="2023-08-24T00:00:00"/>
    <s v="Management"/>
    <s v="G"/>
    <s v="Yes"/>
    <n v="3"/>
    <s v="Approve Demerger Agreement"/>
    <s v="Other"/>
    <s v="For"/>
    <x v="1"/>
    <m/>
    <s v="No"/>
  </r>
  <r>
    <x v="163"/>
    <s v="Turkey"/>
    <s v="TRAKCHOL91Q8"/>
    <s v="Special"/>
    <d v="2023-08-24T00:00:00"/>
    <s v="Management"/>
    <s v="G"/>
    <s v="Yes"/>
    <n v="4"/>
    <s v="Amend Article 6 Re: Capital Related"/>
    <s v="Other"/>
    <s v="For"/>
    <x v="1"/>
    <m/>
    <s v="No"/>
  </r>
  <r>
    <x v="163"/>
    <s v="Turkey"/>
    <s v="TRAKCHOL91Q8"/>
    <s v="Special"/>
    <d v="2023-08-24T00:00:00"/>
    <s v="Management"/>
    <s v="G"/>
    <s v="No"/>
    <n v="5"/>
    <s v="Wishes"/>
    <s v="Other"/>
    <s v="Non voting"/>
    <x v="2"/>
    <m/>
    <s v="No"/>
  </r>
  <r>
    <x v="164"/>
    <s v="South Africa"/>
    <s v="ZAE000265971"/>
    <s v="Annual"/>
    <d v="2023-08-24T00:00:00"/>
    <s v="Management"/>
    <s v="G"/>
    <s v="Yes"/>
    <n v="1"/>
    <s v="Accept Financial Statements and Statutory Reports for the Year Ended 31 March 2023"/>
    <s v="Reports"/>
    <s v="For"/>
    <x v="1"/>
    <m/>
    <s v="No"/>
  </r>
  <r>
    <x v="164"/>
    <s v="South Africa"/>
    <s v="ZAE000265971"/>
    <s v="Annual"/>
    <d v="2023-08-24T00:00:00"/>
    <s v="Management"/>
    <s v="G"/>
    <s v="Yes"/>
    <n v="1"/>
    <s v="Approve Remuneration Policy"/>
    <s v="Incentives and Remuneration"/>
    <s v="For"/>
    <x v="1"/>
    <m/>
    <s v="No"/>
  </r>
  <r>
    <x v="164"/>
    <s v="South Africa"/>
    <s v="ZAE000265971"/>
    <s v="Annual"/>
    <d v="2023-08-24T00:00:00"/>
    <s v="Management"/>
    <s v="G"/>
    <s v="Yes"/>
    <n v="1"/>
    <s v="Approve Remuneration of Non-executive Directors"/>
    <s v="Election of Directors"/>
    <s v="For"/>
    <x v="0"/>
    <s v="Aggregate cap on non-executive pay is not adequately justified."/>
    <s v="Yes"/>
  </r>
  <r>
    <x v="164"/>
    <s v="South Africa"/>
    <s v="ZAE000265971"/>
    <s v="Annual"/>
    <d v="2023-08-24T00:00:00"/>
    <s v="Management"/>
    <s v="G"/>
    <s v="Yes"/>
    <n v="2"/>
    <s v="Approve Implementation of the Remuneration Policy"/>
    <s v="Incentives and Remuneration"/>
    <s v="For"/>
    <x v="1"/>
    <m/>
    <s v="No"/>
  </r>
  <r>
    <x v="164"/>
    <s v="South Africa"/>
    <s v="ZAE000265971"/>
    <s v="Annual"/>
    <d v="2023-08-24T00:00:00"/>
    <s v="Management"/>
    <s v="G"/>
    <s v="Yes"/>
    <n v="2"/>
    <s v="Authorise Repurchase of Issued Share Capital"/>
    <s v="Other"/>
    <s v="For"/>
    <x v="1"/>
    <m/>
    <s v="No"/>
  </r>
  <r>
    <x v="164"/>
    <s v="South Africa"/>
    <s v="ZAE000265971"/>
    <s v="Annual"/>
    <d v="2023-08-24T00:00:00"/>
    <s v="Management"/>
    <s v="G"/>
    <s v="Yes"/>
    <n v="2.1"/>
    <s v="Elect Deborah Klein as Director"/>
    <s v="Election of Directors"/>
    <s v="For"/>
    <x v="1"/>
    <m/>
    <s v="No"/>
  </r>
  <r>
    <x v="164"/>
    <s v="South Africa"/>
    <s v="ZAE000265971"/>
    <s v="Annual"/>
    <d v="2023-08-24T00:00:00"/>
    <s v="Management"/>
    <s v="G"/>
    <s v="Yes"/>
    <n v="2.2000000000000002"/>
    <s v="Elect Andrea Zappia as Director"/>
    <s v="Election of Directors"/>
    <s v="For"/>
    <x v="1"/>
    <m/>
    <s v="No"/>
  </r>
  <r>
    <x v="164"/>
    <s v="South Africa"/>
    <s v="ZAE000265971"/>
    <s v="Annual"/>
    <d v="2023-08-24T00:00:00"/>
    <s v="Management"/>
    <s v="G"/>
    <s v="Yes"/>
    <n v="3"/>
    <s v="Approve Financial Assistance in Terms of Section 44 of the Companies Act"/>
    <s v="Other"/>
    <s v="For"/>
    <x v="1"/>
    <m/>
    <s v="No"/>
  </r>
  <r>
    <x v="164"/>
    <s v="South Africa"/>
    <s v="ZAE000265971"/>
    <s v="Annual"/>
    <d v="2023-08-24T00:00:00"/>
    <s v="Management"/>
    <s v="G"/>
    <s v="Yes"/>
    <n v="3.1"/>
    <s v="Re-elect Kgomotso Moroka as Director"/>
    <s v="Election of Directors"/>
    <s v="For"/>
    <x v="0"/>
    <s v="Non-independent and the Remuneration Committee lacks sufficient independence. Non-independent and the Nomination Committee lacks sufficient independence."/>
    <s v="Yes"/>
  </r>
  <r>
    <x v="164"/>
    <s v="South Africa"/>
    <s v="ZAE000265971"/>
    <s v="Annual"/>
    <d v="2023-08-24T00:00:00"/>
    <s v="Management"/>
    <s v="G"/>
    <s v="Yes"/>
    <n v="3.2"/>
    <s v="Re-elect Christine Sabwa as Director"/>
    <s v="Election of Directors"/>
    <s v="For"/>
    <x v="1"/>
    <m/>
    <s v="No"/>
  </r>
  <r>
    <x v="164"/>
    <s v="South Africa"/>
    <s v="ZAE000265971"/>
    <s v="Annual"/>
    <d v="2023-08-24T00:00:00"/>
    <s v="Management"/>
    <s v="G"/>
    <s v="Yes"/>
    <n v="4"/>
    <s v="Reappoint Ernst &amp; Young Incorporated as Auditors with Charles Trollope as Designated Individual Registered Auditor"/>
    <s v="Auditors"/>
    <s v="For"/>
    <x v="1"/>
    <m/>
    <s v="No"/>
  </r>
  <r>
    <x v="164"/>
    <s v="South Africa"/>
    <s v="ZAE000265971"/>
    <s v="Annual"/>
    <d v="2023-08-24T00:00:00"/>
    <s v="Management"/>
    <s v="G"/>
    <s v="Yes"/>
    <n v="4"/>
    <s v="Approve Financial Assistance in Terms of Section 45 of the Companies Act"/>
    <s v="Other"/>
    <s v="For"/>
    <x v="1"/>
    <m/>
    <s v="No"/>
  </r>
  <r>
    <x v="164"/>
    <s v="South Africa"/>
    <s v="ZAE000265971"/>
    <s v="Annual"/>
    <d v="2023-08-24T00:00:00"/>
    <s v="Management"/>
    <s v="G"/>
    <s v="Yes"/>
    <n v="5.0999999999999996"/>
    <s v="Re-elect Louisa Stephens as Chair of the Audit Committee"/>
    <s v="Auditors"/>
    <s v="For"/>
    <x v="1"/>
    <m/>
    <s v="No"/>
  </r>
  <r>
    <x v="164"/>
    <s v="South Africa"/>
    <s v="ZAE000265971"/>
    <s v="Annual"/>
    <d v="2023-08-24T00:00:00"/>
    <s v="Management"/>
    <s v="G"/>
    <s v="Yes"/>
    <n v="5.2"/>
    <s v="Re-elect Elias Masilela as Member of the Audit Committee"/>
    <s v="Auditors"/>
    <s v="For"/>
    <x v="1"/>
    <m/>
    <s v="No"/>
  </r>
  <r>
    <x v="164"/>
    <s v="South Africa"/>
    <s v="ZAE000265971"/>
    <s v="Annual"/>
    <d v="2023-08-24T00:00:00"/>
    <s v="Management"/>
    <s v="G"/>
    <s v="Yes"/>
    <n v="5.3"/>
    <s v="Re-elect James du Preez as Member of the Audit Committee"/>
    <s v="Auditors"/>
    <s v="For"/>
    <x v="1"/>
    <m/>
    <s v="No"/>
  </r>
  <r>
    <x v="164"/>
    <s v="South Africa"/>
    <s v="ZAE000265971"/>
    <s v="Annual"/>
    <d v="2023-08-24T00:00:00"/>
    <s v="Management"/>
    <s v="G"/>
    <s v="Yes"/>
    <n v="5.4"/>
    <s v="Re-elect Christine Sabwa as Member of the Audit Committee"/>
    <s v="Auditors"/>
    <s v="For"/>
    <x v="1"/>
    <m/>
    <s v="No"/>
  </r>
  <r>
    <x v="164"/>
    <s v="South Africa"/>
    <s v="ZAE000265971"/>
    <s v="Annual"/>
    <d v="2023-08-24T00:00:00"/>
    <s v="Management"/>
    <s v="G"/>
    <s v="Yes"/>
    <n v="6"/>
    <s v="Authorise Board to Issue Shares for Cash"/>
    <s v="Other"/>
    <s v="For"/>
    <x v="1"/>
    <m/>
    <s v="No"/>
  </r>
  <r>
    <x v="164"/>
    <s v="South Africa"/>
    <s v="ZAE000265971"/>
    <s v="Annual"/>
    <d v="2023-08-24T00:00:00"/>
    <s v="Management"/>
    <s v="G"/>
    <s v="Yes"/>
    <n v="7"/>
    <s v="Authorise Ratification of Approved Resolutions"/>
    <s v="Other"/>
    <s v="For"/>
    <x v="1"/>
    <m/>
    <s v="No"/>
  </r>
  <r>
    <x v="165"/>
    <s v="South Africa"/>
    <s v="ZAE000015889"/>
    <s v="Annual"/>
    <d v="2023-08-24T00:00:00"/>
    <s v="Management"/>
    <s v="G"/>
    <s v="Yes"/>
    <n v="1"/>
    <s v="Approve Dividends for N Ordinary and A Ordinary Shares"/>
    <s v="Other"/>
    <s v="For"/>
    <x v="1"/>
    <m/>
    <s v="No"/>
  </r>
  <r>
    <x v="165"/>
    <s v="South Africa"/>
    <s v="ZAE000015889"/>
    <s v="Annual"/>
    <d v="2023-08-24T00:00:00"/>
    <s v="Management"/>
    <s v="G"/>
    <s v="Yes"/>
    <n v="1"/>
    <s v="Approve Conversion of N Ordinary Shares with a Par Value to N Ordinary Shares without Par Value (Relates to Naspers N Shareholders Only)"/>
    <s v="Other"/>
    <s v="For"/>
    <x v="1"/>
    <m/>
    <s v="No"/>
  </r>
  <r>
    <x v="165"/>
    <s v="South Africa"/>
    <s v="ZAE000015889"/>
    <s v="Annual"/>
    <d v="2023-08-24T00:00:00"/>
    <s v="Management"/>
    <s v="G"/>
    <s v="Yes"/>
    <n v="1"/>
    <s v="Authorise Ratification of Approved Resolutions for the Implementation of the Proposed Transaction"/>
    <s v="Other"/>
    <s v="For"/>
    <x v="1"/>
    <m/>
    <s v="No"/>
  </r>
  <r>
    <x v="165"/>
    <s v="South Africa"/>
    <s v="ZAE000015889"/>
    <s v="Annual"/>
    <d v="2023-08-24T00:00:00"/>
    <s v="Management"/>
    <s v="G"/>
    <s v="Yes"/>
    <n v="1.1000000000000001"/>
    <s v="Approve Remuneration of Board Chairman"/>
    <s v="Incentives and Remuneration"/>
    <s v="For"/>
    <x v="1"/>
    <m/>
    <s v="No"/>
  </r>
  <r>
    <x v="165"/>
    <s v="South Africa"/>
    <s v="ZAE000015889"/>
    <s v="Annual"/>
    <d v="2023-08-24T00:00:00"/>
    <s v="Management"/>
    <s v="G"/>
    <s v="Yes"/>
    <n v="1.1000000000000001"/>
    <s v="Approve Remuneration of Nominations Committee Member"/>
    <s v="Incentives and Remuneration"/>
    <s v="For"/>
    <x v="1"/>
    <m/>
    <s v="No"/>
  </r>
  <r>
    <x v="165"/>
    <s v="South Africa"/>
    <s v="ZAE000015889"/>
    <s v="Annual"/>
    <d v="2023-08-24T00:00:00"/>
    <s v="Management"/>
    <s v="G"/>
    <s v="Yes"/>
    <n v="1.1100000000000001"/>
    <s v="Approve Remuneration of Social, Ethics and Sustainability Committee Chairman"/>
    <s v="Incentives and Remuneration"/>
    <s v="For"/>
    <x v="1"/>
    <m/>
    <s v="No"/>
  </r>
  <r>
    <x v="165"/>
    <s v="South Africa"/>
    <s v="ZAE000015889"/>
    <s v="Annual"/>
    <d v="2023-08-24T00:00:00"/>
    <s v="Management"/>
    <s v="G"/>
    <s v="Yes"/>
    <n v="1.1200000000000001"/>
    <s v="Approve Remuneration of Social, Ethics and Sustainability Committee Member"/>
    <s v="Incentives and Remuneration"/>
    <s v="For"/>
    <x v="1"/>
    <m/>
    <s v="No"/>
  </r>
  <r>
    <x v="165"/>
    <s v="South Africa"/>
    <s v="ZAE000015889"/>
    <s v="Annual"/>
    <d v="2023-08-24T00:00:00"/>
    <s v="Management"/>
    <s v="G"/>
    <s v="Yes"/>
    <n v="1.1299999999999999"/>
    <s v="Approve Remuneration of Trustees of Group Share Schemes/Other Personnel Funds"/>
    <s v="Incentives and Remuneration"/>
    <s v="For"/>
    <x v="1"/>
    <m/>
    <s v="No"/>
  </r>
  <r>
    <x v="165"/>
    <s v="South Africa"/>
    <s v="ZAE000015889"/>
    <s v="Annual"/>
    <d v="2023-08-24T00:00:00"/>
    <s v="Management"/>
    <s v="G"/>
    <s v="Yes"/>
    <n v="1.2"/>
    <s v="Approve Remuneration of Board Member"/>
    <s v="Incentives and Remuneration"/>
    <s v="For"/>
    <x v="1"/>
    <m/>
    <s v="No"/>
  </r>
  <r>
    <x v="165"/>
    <s v="South Africa"/>
    <s v="ZAE000015889"/>
    <s v="Annual"/>
    <d v="2023-08-24T00:00:00"/>
    <s v="Management"/>
    <s v="G"/>
    <s v="Yes"/>
    <n v="1.3"/>
    <s v="Approve Remuneration of Audit Committee Chairman"/>
    <s v="Auditors"/>
    <s v="For"/>
    <x v="1"/>
    <m/>
    <s v="No"/>
  </r>
  <r>
    <x v="165"/>
    <s v="South Africa"/>
    <s v="ZAE000015889"/>
    <s v="Annual"/>
    <d v="2023-08-24T00:00:00"/>
    <s v="Management"/>
    <s v="G"/>
    <s v="Yes"/>
    <n v="1.4"/>
    <s v="Approve Remuneration of Audit Committee Member"/>
    <s v="Auditors"/>
    <s v="For"/>
    <x v="1"/>
    <m/>
    <s v="No"/>
  </r>
  <r>
    <x v="165"/>
    <s v="South Africa"/>
    <s v="ZAE000015889"/>
    <s v="Annual"/>
    <d v="2023-08-24T00:00:00"/>
    <s v="Management"/>
    <s v="G"/>
    <s v="Yes"/>
    <n v="1.5"/>
    <s v="Approve Remuneration of Risk Committee Chairman"/>
    <s v="Incentives and Remuneration"/>
    <s v="For"/>
    <x v="1"/>
    <m/>
    <s v="No"/>
  </r>
  <r>
    <x v="165"/>
    <s v="South Africa"/>
    <s v="ZAE000015889"/>
    <s v="Annual"/>
    <d v="2023-08-24T00:00:00"/>
    <s v="Management"/>
    <s v="G"/>
    <s v="Yes"/>
    <n v="1.6"/>
    <s v="Approve Remuneration of Risk Committee Member"/>
    <s v="Incentives and Remuneration"/>
    <s v="For"/>
    <x v="1"/>
    <m/>
    <s v="No"/>
  </r>
  <r>
    <x v="165"/>
    <s v="South Africa"/>
    <s v="ZAE000015889"/>
    <s v="Annual"/>
    <d v="2023-08-24T00:00:00"/>
    <s v="Management"/>
    <s v="G"/>
    <s v="Yes"/>
    <n v="1.7"/>
    <s v="Approve Remuneration of Human Resources and Remuneration Committee Chairman"/>
    <s v="Incentives and Remuneration"/>
    <s v="For"/>
    <x v="1"/>
    <m/>
    <s v="No"/>
  </r>
  <r>
    <x v="165"/>
    <s v="South Africa"/>
    <s v="ZAE000015889"/>
    <s v="Annual"/>
    <d v="2023-08-24T00:00:00"/>
    <s v="Management"/>
    <s v="G"/>
    <s v="Yes"/>
    <n v="1.8"/>
    <s v="Approve Remuneration of Human Resources and Remuneration Committee Member"/>
    <s v="Incentives and Remuneration"/>
    <s v="For"/>
    <x v="1"/>
    <m/>
    <s v="No"/>
  </r>
  <r>
    <x v="165"/>
    <s v="South Africa"/>
    <s v="ZAE000015889"/>
    <s v="Annual"/>
    <d v="2023-08-24T00:00:00"/>
    <s v="Management"/>
    <s v="G"/>
    <s v="Yes"/>
    <n v="1.9"/>
    <s v="Approve Remuneration of Nominations Committee Chairman"/>
    <s v="Incentives and Remuneration"/>
    <s v="For"/>
    <x v="1"/>
    <m/>
    <s v="No"/>
  </r>
  <r>
    <x v="165"/>
    <s v="South Africa"/>
    <s v="ZAE000015889"/>
    <s v="Annual"/>
    <d v="2023-08-24T00:00:00"/>
    <s v="Management"/>
    <s v="G"/>
    <s v="Yes"/>
    <n v="2"/>
    <s v="Reappoint Deloitte South Africa as Auditors with James Welch as the Individual Registered Auditor"/>
    <s v="Auditors"/>
    <s v="For"/>
    <x v="1"/>
    <m/>
    <s v="No"/>
  </r>
  <r>
    <x v="165"/>
    <s v="South Africa"/>
    <s v="ZAE000015889"/>
    <s v="Annual"/>
    <d v="2023-08-24T00:00:00"/>
    <s v="Management"/>
    <s v="G"/>
    <s v="Yes"/>
    <n v="2"/>
    <s v="Approve Financial Assistance in Terms of Section 44 of the Companies Act"/>
    <s v="Other"/>
    <s v="For"/>
    <x v="0"/>
    <s v="We will not support management proposals seeking to provide financial assistance to specific entities if it is not deemed to be in the best interest of shareholders."/>
    <s v="Yes"/>
  </r>
  <r>
    <x v="165"/>
    <s v="South Africa"/>
    <s v="ZAE000015889"/>
    <s v="Annual"/>
    <d v="2023-08-24T00:00:00"/>
    <s v="Management"/>
    <s v="G"/>
    <s v="Yes"/>
    <n v="2"/>
    <s v="Approve Conversion of A Ordinary Shares with a Par Value to A Ordinary Shares without Par Value (Relates to Naspers A Shareholders Only)"/>
    <s v="Other"/>
    <s v="For"/>
    <x v="1"/>
    <m/>
    <s v="No"/>
  </r>
  <r>
    <x v="165"/>
    <s v="South Africa"/>
    <s v="ZAE000015889"/>
    <s v="Annual"/>
    <d v="2023-08-24T00:00:00"/>
    <s v="Management"/>
    <s v="G"/>
    <s v="Yes"/>
    <n v="3"/>
    <s v="Approve Financial Assistance in Terms of Section 45 of the Companies Act"/>
    <s v="Other"/>
    <s v="For"/>
    <x v="1"/>
    <m/>
    <s v="No"/>
  </r>
  <r>
    <x v="165"/>
    <s v="South Africa"/>
    <s v="ZAE000015889"/>
    <s v="Annual"/>
    <d v="2023-08-24T00:00:00"/>
    <s v="Management"/>
    <s v="G"/>
    <s v="Yes"/>
    <n v="3"/>
    <s v="Approve Conversion of Shares with a Par Value to Shares with No Par Value"/>
    <s v="Other"/>
    <s v="For"/>
    <x v="1"/>
    <m/>
    <s v="No"/>
  </r>
  <r>
    <x v="165"/>
    <s v="South Africa"/>
    <s v="ZAE000015889"/>
    <s v="Annual"/>
    <d v="2023-08-24T00:00:00"/>
    <s v="Management"/>
    <s v="G"/>
    <s v="Yes"/>
    <n v="3.1"/>
    <s v="Re-elect Hendrik du Toit as Director"/>
    <s v="Election of Directors"/>
    <s v="For"/>
    <x v="1"/>
    <m/>
    <s v="No"/>
  </r>
  <r>
    <x v="165"/>
    <s v="South Africa"/>
    <s v="ZAE000015889"/>
    <s v="Annual"/>
    <d v="2023-08-24T00:00:00"/>
    <s v="Management"/>
    <s v="G"/>
    <s v="Yes"/>
    <n v="3.2"/>
    <s v="Re-elect Rachel Jafta as Director"/>
    <s v="Election of Directors"/>
    <s v="For"/>
    <x v="1"/>
    <m/>
    <s v="No"/>
  </r>
  <r>
    <x v="165"/>
    <s v="South Africa"/>
    <s v="ZAE000015889"/>
    <s v="Annual"/>
    <d v="2023-08-24T00:00:00"/>
    <s v="Management"/>
    <s v="G"/>
    <s v="Yes"/>
    <n v="3.3"/>
    <s v="Re-elect Roberto Oliveira de Lima as Director"/>
    <s v="Election of Directors"/>
    <s v="For"/>
    <x v="1"/>
    <m/>
    <s v="No"/>
  </r>
  <r>
    <x v="165"/>
    <s v="South Africa"/>
    <s v="ZAE000015889"/>
    <s v="Annual"/>
    <d v="2023-08-24T00:00:00"/>
    <s v="Management"/>
    <s v="G"/>
    <s v="Yes"/>
    <n v="3.4"/>
    <s v="Re-elect Mark Sorour as Director"/>
    <s v="Election of Directors"/>
    <s v="For"/>
    <x v="1"/>
    <m/>
    <s v="No"/>
  </r>
  <r>
    <x v="165"/>
    <s v="South Africa"/>
    <s v="ZAE000015889"/>
    <s v="Annual"/>
    <d v="2023-08-24T00:00:00"/>
    <s v="Management"/>
    <s v="G"/>
    <s v="Yes"/>
    <n v="3.5"/>
    <s v="Re-elect Ying Xu as Director"/>
    <s v="Election of Directors"/>
    <s v="For"/>
    <x v="1"/>
    <m/>
    <s v="No"/>
  </r>
  <r>
    <x v="165"/>
    <s v="South Africa"/>
    <s v="ZAE000015889"/>
    <s v="Annual"/>
    <d v="2023-08-24T00:00:00"/>
    <s v="Management"/>
    <s v="G"/>
    <s v="Yes"/>
    <n v="4"/>
    <s v="Authorise Repurchase of N Ordinary Shares"/>
    <s v="Other"/>
    <s v="For"/>
    <x v="1"/>
    <m/>
    <s v="No"/>
  </r>
  <r>
    <x v="165"/>
    <s v="South Africa"/>
    <s v="ZAE000015889"/>
    <s v="Annual"/>
    <d v="2023-08-24T00:00:00"/>
    <s v="Management"/>
    <s v="G"/>
    <s v="Yes"/>
    <n v="4"/>
    <s v="Approve Increase in Authorised Ordinary Share Capital"/>
    <s v="Other"/>
    <s v="For"/>
    <x v="1"/>
    <m/>
    <s v="No"/>
  </r>
  <r>
    <x v="165"/>
    <s v="South Africa"/>
    <s v="ZAE000015889"/>
    <s v="Annual"/>
    <d v="2023-08-24T00:00:00"/>
    <s v="Management"/>
    <s v="G"/>
    <s v="Yes"/>
    <n v="4.0999999999999996"/>
    <s v="Elect Sharmistha Dubey as Member of the Audit Committee"/>
    <s v="Auditors"/>
    <s v="For"/>
    <x v="1"/>
    <m/>
    <s v="No"/>
  </r>
  <r>
    <x v="165"/>
    <s v="South Africa"/>
    <s v="ZAE000015889"/>
    <s v="Annual"/>
    <d v="2023-08-24T00:00:00"/>
    <s v="Management"/>
    <s v="G"/>
    <s v="Yes"/>
    <n v="4.2"/>
    <s v="Re-elect Manisha Girotra as Member of the Audit Committee"/>
    <s v="Auditors"/>
    <s v="For"/>
    <x v="1"/>
    <m/>
    <s v="No"/>
  </r>
  <r>
    <x v="165"/>
    <s v="South Africa"/>
    <s v="ZAE000015889"/>
    <s v="Annual"/>
    <d v="2023-08-24T00:00:00"/>
    <s v="Management"/>
    <s v="G"/>
    <s v="Yes"/>
    <n v="4.3"/>
    <s v="Re-elect Angelien Kemna as Member of the Audit Committee"/>
    <s v="Auditors"/>
    <s v="For"/>
    <x v="1"/>
    <m/>
    <s v="No"/>
  </r>
  <r>
    <x v="165"/>
    <s v="South Africa"/>
    <s v="ZAE000015889"/>
    <s v="Annual"/>
    <d v="2023-08-24T00:00:00"/>
    <s v="Management"/>
    <s v="G"/>
    <s v="Yes"/>
    <n v="4.4000000000000004"/>
    <s v="Re-elect Steve Pacak as Chairman of the Audit Committee"/>
    <s v="Auditors"/>
    <s v="For"/>
    <x v="0"/>
    <s v="Chair of Audit Committee is non-independent."/>
    <s v="Yes"/>
  </r>
  <r>
    <x v="165"/>
    <s v="South Africa"/>
    <s v="ZAE000015889"/>
    <s v="Annual"/>
    <d v="2023-08-24T00:00:00"/>
    <s v="Management"/>
    <s v="G"/>
    <s v="Yes"/>
    <n v="5"/>
    <s v="Approve Remuneration Policy"/>
    <s v="Incentives and Remuneration"/>
    <s v="For"/>
    <x v="0"/>
    <s v="Executive pay is not aligned with performance."/>
    <s v="Yes"/>
  </r>
  <r>
    <x v="165"/>
    <s v="South Africa"/>
    <s v="ZAE000015889"/>
    <s v="Annual"/>
    <d v="2023-08-24T00:00:00"/>
    <s v="Management"/>
    <s v="G"/>
    <s v="Yes"/>
    <n v="5"/>
    <s v="Authorise Specific Repurchase of N Ordinary Shares from Holders of N Ordinary Share"/>
    <s v="Other"/>
    <s v="For"/>
    <x v="1"/>
    <m/>
    <s v="No"/>
  </r>
  <r>
    <x v="165"/>
    <s v="South Africa"/>
    <s v="ZAE000015889"/>
    <s v="Annual"/>
    <d v="2023-08-24T00:00:00"/>
    <s v="Management"/>
    <s v="G"/>
    <s v="Yes"/>
    <n v="5"/>
    <s v="Approve Amendment of A Share Terms (Relates to Naspers A Shareholders Only)"/>
    <s v="Other"/>
    <s v="For"/>
    <x v="1"/>
    <m/>
    <s v="No"/>
  </r>
  <r>
    <x v="165"/>
    <s v="South Africa"/>
    <s v="ZAE000015889"/>
    <s v="Annual"/>
    <d v="2023-08-24T00:00:00"/>
    <s v="Management"/>
    <s v="G"/>
    <s v="Yes"/>
    <n v="6"/>
    <s v="Approve Implementation Report of the Remuneration Report"/>
    <s v="Reports"/>
    <s v="For"/>
    <x v="0"/>
    <s v="Executive pay is not aligned with performance."/>
    <s v="Yes"/>
  </r>
  <r>
    <x v="165"/>
    <s v="South Africa"/>
    <s v="ZAE000015889"/>
    <s v="Annual"/>
    <d v="2023-08-24T00:00:00"/>
    <s v="Management"/>
    <s v="G"/>
    <s v="Yes"/>
    <n v="6"/>
    <s v="Authorise Repurchase of A Ordinary Shares"/>
    <s v="Other"/>
    <s v="For"/>
    <x v="0"/>
    <s v="Not enough disclosure to make an informed decision."/>
    <s v="Yes"/>
  </r>
  <r>
    <x v="165"/>
    <s v="South Africa"/>
    <s v="ZAE000015889"/>
    <s v="Annual"/>
    <d v="2023-08-24T00:00:00"/>
    <s v="Management"/>
    <s v="G"/>
    <s v="Yes"/>
    <n v="6"/>
    <s v="Approve N Share Capitalisation Issue"/>
    <s v="Other"/>
    <s v="For"/>
    <x v="1"/>
    <m/>
    <s v="No"/>
  </r>
  <r>
    <x v="165"/>
    <s v="South Africa"/>
    <s v="ZAE000015889"/>
    <s v="Annual"/>
    <d v="2023-08-24T00:00:00"/>
    <s v="Management"/>
    <s v="G"/>
    <s v="Yes"/>
    <n v="7"/>
    <s v="Place Authorised but Unissued Shares under Control of Directors"/>
    <s v="Election of Directors"/>
    <s v="For"/>
    <x v="0"/>
    <s v="We support the principle of one-share one-vote."/>
    <s v="Yes"/>
  </r>
  <r>
    <x v="165"/>
    <s v="South Africa"/>
    <s v="ZAE000015889"/>
    <s v="Annual"/>
    <d v="2023-08-24T00:00:00"/>
    <s v="Management"/>
    <s v="G"/>
    <s v="Yes"/>
    <n v="7"/>
    <s v="Approve Share Consolidation"/>
    <s v="Other"/>
    <s v="For"/>
    <x v="1"/>
    <m/>
    <s v="No"/>
  </r>
  <r>
    <x v="165"/>
    <s v="South Africa"/>
    <s v="ZAE000015889"/>
    <s v="Annual"/>
    <d v="2023-08-24T00:00:00"/>
    <s v="Management"/>
    <s v="G"/>
    <s v="Yes"/>
    <n v="8"/>
    <s v="Authorise Board to Issue Shares for Cash"/>
    <s v="Other"/>
    <s v="For"/>
    <x v="0"/>
    <s v="We support the principle of one-share one-vote."/>
    <s v="Yes"/>
  </r>
  <r>
    <x v="165"/>
    <s v="South Africa"/>
    <s v="ZAE000015889"/>
    <s v="Annual"/>
    <d v="2023-08-24T00:00:00"/>
    <s v="Management"/>
    <s v="G"/>
    <s v="Yes"/>
    <n v="8"/>
    <s v="Amend Memorandum of Incorporation"/>
    <s v="Other"/>
    <s v="For"/>
    <x v="1"/>
    <m/>
    <s v="No"/>
  </r>
  <r>
    <x v="165"/>
    <s v="South Africa"/>
    <s v="ZAE000015889"/>
    <s v="Annual"/>
    <d v="2023-08-24T00:00:00"/>
    <s v="Management"/>
    <s v="G"/>
    <s v="Yes"/>
    <n v="9"/>
    <s v="Authorise Ratification of Approved Resolutions Adopted at the Annual General Meeting"/>
    <s v="Other"/>
    <s v="For"/>
    <x v="1"/>
    <m/>
    <s v="No"/>
  </r>
  <r>
    <x v="166"/>
    <s v="Japan"/>
    <s v="JP3689500001"/>
    <s v="Annual"/>
    <d v="2023-08-24T00:00:00"/>
    <s v="Management"/>
    <s v="G"/>
    <s v="Yes"/>
    <n v="1.1000000000000001"/>
    <s v="Elect Director Misawa, Toshimitsu"/>
    <s v="Election of Directors"/>
    <s v="For"/>
    <x v="1"/>
    <m/>
    <s v="No"/>
  </r>
  <r>
    <x v="166"/>
    <s v="Japan"/>
    <s v="JP3689500001"/>
    <s v="Annual"/>
    <d v="2023-08-24T00:00:00"/>
    <s v="Management"/>
    <s v="G"/>
    <s v="Yes"/>
    <n v="1.2"/>
    <s v="Elect Director S. Krishna Kumar"/>
    <s v="Election of Directors"/>
    <s v="For"/>
    <x v="1"/>
    <m/>
    <s v="No"/>
  </r>
  <r>
    <x v="166"/>
    <s v="Japan"/>
    <s v="JP3689500001"/>
    <s v="Annual"/>
    <d v="2023-08-24T00:00:00"/>
    <s v="Management"/>
    <s v="G"/>
    <s v="Yes"/>
    <n v="1.3"/>
    <s v="Elect Director Garrett Ilg"/>
    <s v="Election of Directors"/>
    <s v="For"/>
    <x v="1"/>
    <m/>
    <s v="No"/>
  </r>
  <r>
    <x v="166"/>
    <s v="Japan"/>
    <s v="JP3689500001"/>
    <s v="Annual"/>
    <d v="2023-08-24T00:00:00"/>
    <s v="Management"/>
    <s v="G"/>
    <s v="Yes"/>
    <n v="1.4"/>
    <s v="Elect Director Vincent S. Grelli"/>
    <s v="Election of Directors"/>
    <s v="For"/>
    <x v="1"/>
    <m/>
    <s v="No"/>
  </r>
  <r>
    <x v="166"/>
    <s v="Japan"/>
    <s v="JP3689500001"/>
    <s v="Annual"/>
    <d v="2023-08-24T00:00:00"/>
    <s v="Management"/>
    <s v="G"/>
    <s v="Yes"/>
    <n v="1.5"/>
    <s v="Elect Director Kimberly Woolley"/>
    <s v="Election of Directors"/>
    <s v="For"/>
    <x v="1"/>
    <m/>
    <s v="No"/>
  </r>
  <r>
    <x v="166"/>
    <s v="Japan"/>
    <s v="JP3689500001"/>
    <s v="Annual"/>
    <d v="2023-08-24T00:00:00"/>
    <s v="Management"/>
    <s v="G"/>
    <s v="Yes"/>
    <n v="1.6"/>
    <s v="Elect Director Fujimori, Yoshiaki"/>
    <s v="Election of Directors"/>
    <s v="For"/>
    <x v="1"/>
    <m/>
    <s v="No"/>
  </r>
  <r>
    <x v="166"/>
    <s v="Japan"/>
    <s v="JP3689500001"/>
    <s v="Annual"/>
    <d v="2023-08-24T00:00:00"/>
    <s v="Management"/>
    <s v="G"/>
    <s v="Yes"/>
    <n v="1.7"/>
    <s v="Elect Director John L. Hall"/>
    <s v="Election of Directors"/>
    <s v="For"/>
    <x v="0"/>
    <s v="Audit Committee lacks independence. Remuneration Committee lacks independence. Nomination Committee lacks independence."/>
    <s v="Yes"/>
  </r>
  <r>
    <x v="166"/>
    <s v="Japan"/>
    <s v="JP3689500001"/>
    <s v="Annual"/>
    <d v="2023-08-24T00:00:00"/>
    <s v="Management"/>
    <s v="G"/>
    <s v="Yes"/>
    <n v="1.8"/>
    <s v="Elect Director Natsuno, Takeshi"/>
    <s v="Election of Directors"/>
    <s v="For"/>
    <x v="1"/>
    <m/>
    <s v="No"/>
  </r>
  <r>
    <x v="166"/>
    <s v="Japan"/>
    <s v="JP3689500001"/>
    <s v="Annual"/>
    <d v="2023-08-24T00:00:00"/>
    <s v="Management"/>
    <s v="G"/>
    <s v="Yes"/>
    <n v="1.9"/>
    <s v="Elect Director Kuroda, Yukiko"/>
    <s v="Election of Directors"/>
    <s v="For"/>
    <x v="1"/>
    <m/>
    <s v="No"/>
  </r>
  <r>
    <x v="167"/>
    <s v="India"/>
    <s v="INE047A01021"/>
    <s v="Annual"/>
    <d v="2023-08-25T00:00:00"/>
    <s v="Management"/>
    <s v="G"/>
    <s v="Yes"/>
    <n v="1"/>
    <s v="Accept Financial Statements and Statutory Reports"/>
    <s v="Reports"/>
    <s v="For"/>
    <x v="1"/>
    <m/>
    <s v="No"/>
  </r>
  <r>
    <x v="167"/>
    <s v="India"/>
    <s v="INE047A01021"/>
    <s v="Annual"/>
    <d v="2023-08-25T00:00:00"/>
    <s v="Management"/>
    <s v="G"/>
    <s v="Yes"/>
    <n v="2"/>
    <s v="Approve Final Dividend"/>
    <s v="Other"/>
    <s v="For"/>
    <x v="1"/>
    <m/>
    <s v="No"/>
  </r>
  <r>
    <x v="167"/>
    <s v="India"/>
    <s v="INE047A01021"/>
    <s v="Annual"/>
    <d v="2023-08-25T00:00:00"/>
    <s v="Management"/>
    <s v="G"/>
    <s v="Yes"/>
    <n v="3"/>
    <s v="Reelect Kumar Mangalam Birla as Director"/>
    <s v="Election of Directors"/>
    <s v="For"/>
    <x v="0"/>
    <s v="Director is considered overboarded."/>
    <s v="Yes"/>
  </r>
  <r>
    <x v="167"/>
    <s v="India"/>
    <s v="INE047A01021"/>
    <s v="Annual"/>
    <d v="2023-08-25T00:00:00"/>
    <s v="Management"/>
    <s v="G"/>
    <s v="Yes"/>
    <n v="4"/>
    <s v="Reelect Santrupt Misra as Director"/>
    <s v="Election of Directors"/>
    <s v="For"/>
    <x v="1"/>
    <m/>
    <s v="No"/>
  </r>
  <r>
    <x v="167"/>
    <s v="India"/>
    <s v="INE047A01021"/>
    <s v="Annual"/>
    <d v="2023-08-25T00:00:00"/>
    <s v="Management"/>
    <s v="G"/>
    <s v="Yes"/>
    <n v="5"/>
    <s v="Approve Remuneration of Cost Auditors"/>
    <s v="Auditors"/>
    <s v="For"/>
    <x v="1"/>
    <m/>
    <s v="No"/>
  </r>
  <r>
    <x v="167"/>
    <s v="India"/>
    <s v="INE047A01021"/>
    <s v="Annual"/>
    <d v="2023-08-25T00:00:00"/>
    <s v="Management"/>
    <s v="G"/>
    <s v="Yes"/>
    <n v="6"/>
    <s v="Approve Reappointment and Remuneration of Harikrishna Agarwal as Managing Director"/>
    <s v="Election of Directors"/>
    <s v="For"/>
    <x v="0"/>
    <s v="We are not supportive of Executives on the Audit Committee."/>
    <s v="Yes"/>
  </r>
  <r>
    <x v="168"/>
    <s v="India"/>
    <s v="INE094A01015"/>
    <s v="Annual"/>
    <d v="2023-08-25T00:00:00"/>
    <s v="Management"/>
    <s v="G"/>
    <s v="Yes"/>
    <n v="1"/>
    <s v="Accept Financial Statements and Statutory Reports"/>
    <s v="Reports"/>
    <s v="For"/>
    <x v="1"/>
    <m/>
    <s v="No"/>
  </r>
  <r>
    <x v="168"/>
    <s v="India"/>
    <s v="INE094A01015"/>
    <s v="Annual"/>
    <d v="2023-08-25T00:00:00"/>
    <s v="Management"/>
    <s v="G"/>
    <s v="Yes"/>
    <n v="2"/>
    <s v="Reelect Rajneesh Narang as Director"/>
    <s v="Election of Directors"/>
    <s v="For"/>
    <x v="1"/>
    <m/>
    <s v="No"/>
  </r>
  <r>
    <x v="168"/>
    <s v="India"/>
    <s v="INE094A01015"/>
    <s v="Annual"/>
    <d v="2023-08-25T00:00:00"/>
    <s v="Management"/>
    <s v="G"/>
    <s v="Yes"/>
    <n v="3"/>
    <s v="Elect Amit Garg as Director and Approve Appointment of Amit Garg as Director - Marketing (Whole Time Director)"/>
    <s v="Election of Directors"/>
    <s v="For"/>
    <x v="1"/>
    <m/>
    <s v="No"/>
  </r>
  <r>
    <x v="168"/>
    <s v="India"/>
    <s v="INE094A01015"/>
    <s v="Annual"/>
    <d v="2023-08-25T00:00:00"/>
    <s v="Management"/>
    <s v="G"/>
    <s v="Yes"/>
    <n v="4"/>
    <s v="Elect Sujata Sharma as Director and Approve Appointment of Sujata Sharma as Government Director"/>
    <s v="Election of Directors"/>
    <s v="For"/>
    <x v="1"/>
    <m/>
    <s v="No"/>
  </r>
  <r>
    <x v="168"/>
    <s v="India"/>
    <s v="INE094A01015"/>
    <s v="Annual"/>
    <d v="2023-08-25T00:00:00"/>
    <s v="Management"/>
    <s v="G"/>
    <s v="Yes"/>
    <n v="5"/>
    <s v="Elect K S Narendiran as Director"/>
    <s v="Election of Directors"/>
    <s v="For"/>
    <x v="1"/>
    <m/>
    <s v="No"/>
  </r>
  <r>
    <x v="168"/>
    <s v="India"/>
    <s v="INE094A01015"/>
    <s v="Annual"/>
    <d v="2023-08-25T00:00:00"/>
    <s v="Management"/>
    <s v="G"/>
    <s v="Yes"/>
    <n v="6"/>
    <s v="Elect K S Shetty as Director and Approve Appointment of K S Shetty as Director - Human Resources (Whole Time Director)"/>
    <s v="Election of Directors"/>
    <s v="For"/>
    <x v="1"/>
    <m/>
    <s v="No"/>
  </r>
  <r>
    <x v="168"/>
    <s v="India"/>
    <s v="INE094A01015"/>
    <s v="Annual"/>
    <d v="2023-08-25T00:00:00"/>
    <s v="Management"/>
    <s v="G"/>
    <s v="Yes"/>
    <n v="7"/>
    <s v="Approve Remuneration of Cost Auditors"/>
    <s v="Auditors"/>
    <s v="For"/>
    <x v="1"/>
    <m/>
    <s v="No"/>
  </r>
  <r>
    <x v="168"/>
    <s v="India"/>
    <s v="INE094A01015"/>
    <s v="Annual"/>
    <d v="2023-08-25T00:00:00"/>
    <s v="Management"/>
    <s v="G"/>
    <s v="Yes"/>
    <n v="8"/>
    <s v="Approve Material Related Party Transactions with HPCL Mittal Energy Limited (HMEL)"/>
    <s v="Other"/>
    <s v="For"/>
    <x v="1"/>
    <m/>
    <s v="No"/>
  </r>
  <r>
    <x v="168"/>
    <s v="India"/>
    <s v="INE094A01015"/>
    <s v="Annual"/>
    <d v="2023-08-25T00:00:00"/>
    <s v="Management"/>
    <s v="G"/>
    <s v="Yes"/>
    <n v="9"/>
    <s v="Approve Material Related Party Transactions with Hindustan Colas Private Limited (HINCOL)"/>
    <s v="Other"/>
    <s v="For"/>
    <x v="1"/>
    <m/>
    <s v="No"/>
  </r>
  <r>
    <x v="168"/>
    <s v="India"/>
    <s v="INE094A01015"/>
    <s v="Annual"/>
    <d v="2023-08-25T00:00:00"/>
    <s v="Management"/>
    <s v="G"/>
    <s v="Yes"/>
    <n v="10"/>
    <s v="Approve Material Related Party Transactions with ONGC Petro additions Limited (OPaL)"/>
    <s v="Other"/>
    <s v="For"/>
    <x v="1"/>
    <m/>
    <s v="No"/>
  </r>
  <r>
    <x v="169"/>
    <s v="India"/>
    <s v="INE242A01010"/>
    <s v="Annual"/>
    <d v="2023-08-25T00:00:00"/>
    <s v="Management"/>
    <s v="G"/>
    <s v="Yes"/>
    <n v="1"/>
    <s v="Accept Financial Statements and Statutory Reports"/>
    <s v="Reports"/>
    <s v="For"/>
    <x v="1"/>
    <m/>
    <s v="No"/>
  </r>
  <r>
    <x v="169"/>
    <s v="India"/>
    <s v="INE242A01010"/>
    <s v="Annual"/>
    <d v="2023-08-25T00:00:00"/>
    <s v="Management"/>
    <s v="G"/>
    <s v="Yes"/>
    <n v="2"/>
    <s v="Approve Final Dividend"/>
    <s v="Other"/>
    <s v="For"/>
    <x v="1"/>
    <m/>
    <s v="No"/>
  </r>
  <r>
    <x v="169"/>
    <s v="India"/>
    <s v="INE242A01010"/>
    <s v="Annual"/>
    <d v="2023-08-25T00:00:00"/>
    <s v="Management"/>
    <s v="G"/>
    <s v="Yes"/>
    <n v="3"/>
    <s v="Reelect Satish Kumar Vaduguri as Director"/>
    <s v="Election of Directors"/>
    <s v="For"/>
    <x v="1"/>
    <m/>
    <s v="No"/>
  </r>
  <r>
    <x v="169"/>
    <s v="India"/>
    <s v="INE242A01010"/>
    <s v="Annual"/>
    <d v="2023-08-25T00:00:00"/>
    <s v="Management"/>
    <s v="G"/>
    <s v="Yes"/>
    <n v="4"/>
    <s v="Increase Authorized Share Capital and Amend Capital Clause of the Memorandum of Association and Articles of Association"/>
    <s v="Other"/>
    <s v="For"/>
    <x v="1"/>
    <m/>
    <s v="No"/>
  </r>
  <r>
    <x v="169"/>
    <s v="India"/>
    <s v="INE242A01010"/>
    <s v="Annual"/>
    <d v="2023-08-25T00:00:00"/>
    <s v="Management"/>
    <s v="G"/>
    <s v="Yes"/>
    <n v="5"/>
    <s v="Approve Material Related Party Transactions with Lanka IOC PLC"/>
    <s v="Other"/>
    <s v="For"/>
    <x v="1"/>
    <m/>
    <s v="No"/>
  </r>
  <r>
    <x v="169"/>
    <s v="India"/>
    <s v="INE242A01010"/>
    <s v="Annual"/>
    <d v="2023-08-25T00:00:00"/>
    <s v="Management"/>
    <s v="G"/>
    <s v="Yes"/>
    <n v="6"/>
    <s v="Approve Material Related Party Transactions with Cauvery Basin Refinery and Petrochemicals Limited"/>
    <s v="Other"/>
    <s v="For"/>
    <x v="1"/>
    <m/>
    <s v="No"/>
  </r>
  <r>
    <x v="169"/>
    <s v="India"/>
    <s v="INE242A01010"/>
    <s v="Annual"/>
    <d v="2023-08-25T00:00:00"/>
    <s v="Management"/>
    <s v="G"/>
    <s v="Yes"/>
    <n v="7"/>
    <s v="Approve Material Related Party Transactions with Hindustan Urvarak Rasayan Ltd."/>
    <s v="Other"/>
    <s v="For"/>
    <x v="1"/>
    <m/>
    <s v="No"/>
  </r>
  <r>
    <x v="169"/>
    <s v="India"/>
    <s v="INE242A01010"/>
    <s v="Annual"/>
    <d v="2023-08-25T00:00:00"/>
    <s v="Management"/>
    <s v="G"/>
    <s v="Yes"/>
    <n v="8"/>
    <s v="Approve Material Related Party Transactions with IHB Limited"/>
    <s v="Other"/>
    <s v="For"/>
    <x v="1"/>
    <m/>
    <s v="No"/>
  </r>
  <r>
    <x v="169"/>
    <s v="India"/>
    <s v="INE242A01010"/>
    <s v="Annual"/>
    <d v="2023-08-25T00:00:00"/>
    <s v="Management"/>
    <s v="G"/>
    <s v="Yes"/>
    <n v="9"/>
    <s v="Approve Material Related Party Transactions with Indian Synthetic Rubber Pvt. Ltd."/>
    <s v="Other"/>
    <s v="For"/>
    <x v="1"/>
    <m/>
    <s v="No"/>
  </r>
  <r>
    <x v="169"/>
    <s v="India"/>
    <s v="INE242A01010"/>
    <s v="Annual"/>
    <d v="2023-08-25T00:00:00"/>
    <s v="Management"/>
    <s v="G"/>
    <s v="Yes"/>
    <n v="10"/>
    <s v="Approve Material Related Party Transactions with IndianOil Adani Gas Pvt. Ltd."/>
    <s v="Other"/>
    <s v="For"/>
    <x v="0"/>
    <s v="The proposed transaction is not in the best interest of existing shareholders."/>
    <s v="Yes"/>
  </r>
  <r>
    <x v="169"/>
    <s v="India"/>
    <s v="INE242A01010"/>
    <s v="Annual"/>
    <d v="2023-08-25T00:00:00"/>
    <s v="Management"/>
    <s v="G"/>
    <s v="Yes"/>
    <n v="11"/>
    <s v="Approve Material Related Party Transactions with IndianOil LNG Pvt. Ltd."/>
    <s v="Other"/>
    <s v="For"/>
    <x v="1"/>
    <m/>
    <s v="No"/>
  </r>
  <r>
    <x v="169"/>
    <s v="India"/>
    <s v="INE242A01010"/>
    <s v="Annual"/>
    <d v="2023-08-25T00:00:00"/>
    <s v="Management"/>
    <s v="G"/>
    <s v="Yes"/>
    <n v="12"/>
    <s v="Approve Material Related Party Transactions with IndianOil NTPC Green Energy Private Limited"/>
    <s v="Other"/>
    <s v="For"/>
    <x v="1"/>
    <m/>
    <s v="No"/>
  </r>
  <r>
    <x v="169"/>
    <s v="India"/>
    <s v="INE242A01010"/>
    <s v="Annual"/>
    <d v="2023-08-25T00:00:00"/>
    <s v="Management"/>
    <s v="G"/>
    <s v="Yes"/>
    <n v="13"/>
    <s v="Approve Material Related Party Transactions with IndianOil Petronas Pvt. Ltd."/>
    <s v="Other"/>
    <s v="For"/>
    <x v="1"/>
    <m/>
    <s v="No"/>
  </r>
  <r>
    <x v="169"/>
    <s v="India"/>
    <s v="INE242A01010"/>
    <s v="Annual"/>
    <d v="2023-08-25T00:00:00"/>
    <s v="Management"/>
    <s v="G"/>
    <s v="Yes"/>
    <n v="14"/>
    <s v="Approve Material Related Party Transactions with Petronet LNG Ltd."/>
    <s v="Other"/>
    <s v="For"/>
    <x v="1"/>
    <m/>
    <s v="No"/>
  </r>
  <r>
    <x v="169"/>
    <s v="India"/>
    <s v="INE242A01010"/>
    <s v="Annual"/>
    <d v="2023-08-25T00:00:00"/>
    <s v="Management"/>
    <s v="G"/>
    <s v="Yes"/>
    <n v="15"/>
    <s v="Approve Material Related Party Transactions with Falcon Oil &amp; Gas B.V"/>
    <s v="Other"/>
    <s v="For"/>
    <x v="1"/>
    <m/>
    <s v="No"/>
  </r>
  <r>
    <x v="169"/>
    <s v="India"/>
    <s v="INE242A01010"/>
    <s v="Annual"/>
    <d v="2023-08-25T00:00:00"/>
    <s v="Management"/>
    <s v="G"/>
    <s v="Yes"/>
    <n v="16"/>
    <s v="Approve Remuneration of Cost Auditors"/>
    <s v="Auditors"/>
    <s v="For"/>
    <x v="1"/>
    <m/>
    <s v="No"/>
  </r>
  <r>
    <x v="169"/>
    <s v="India"/>
    <s v="INE242A01010"/>
    <s v="Annual"/>
    <d v="2023-08-25T00:00:00"/>
    <s v="Management"/>
    <s v="G"/>
    <s v="Yes"/>
    <n v="17"/>
    <s v="Elect Nachimuthu Senthil Kumar as Director (Pipelines)"/>
    <s v="Election of Directors"/>
    <s v="For"/>
    <x v="1"/>
    <m/>
    <s v="No"/>
  </r>
  <r>
    <x v="31"/>
    <s v="India"/>
    <s v="INE205A01025"/>
    <s v="Special"/>
    <d v="2023-08-25T00:00:00"/>
    <s v="Management"/>
    <s v="G"/>
    <s v="Yes"/>
    <n v="1"/>
    <s v="Elect Arun Misra as Director and Approve Appointment of Arun Misra as Whole-Time Director designated as Executive Director"/>
    <s v="Election of Directors"/>
    <s v="For"/>
    <x v="1"/>
    <m/>
    <s v="No"/>
  </r>
  <r>
    <x v="170"/>
    <s v="India"/>
    <s v="INE029A01011"/>
    <s v="Annual"/>
    <d v="2023-08-28T00:00:00"/>
    <s v="Management"/>
    <s v="G"/>
    <s v="Yes"/>
    <n v="1"/>
    <s v="Accept Financial Statements and Statutory Reports"/>
    <s v="Reports"/>
    <s v="For"/>
    <x v="1"/>
    <m/>
    <s v="No"/>
  </r>
  <r>
    <x v="170"/>
    <s v="India"/>
    <s v="INE029A01011"/>
    <s v="Annual"/>
    <d v="2023-08-28T00:00:00"/>
    <s v="Management"/>
    <s v="G"/>
    <s v="Yes"/>
    <n v="2"/>
    <s v="Approve Dividend"/>
    <s v="Other"/>
    <s v="For"/>
    <x v="1"/>
    <m/>
    <s v="No"/>
  </r>
  <r>
    <x v="170"/>
    <s v="India"/>
    <s v="INE029A01011"/>
    <s v="Annual"/>
    <d v="2023-08-28T00:00:00"/>
    <s v="Management"/>
    <s v="G"/>
    <s v="Yes"/>
    <n v="3"/>
    <s v="Reelect Sanjay Khanna as Director"/>
    <s v="Election of Directors"/>
    <s v="For"/>
    <x v="1"/>
    <m/>
    <s v="No"/>
  </r>
  <r>
    <x v="170"/>
    <s v="India"/>
    <s v="INE029A01011"/>
    <s v="Annual"/>
    <d v="2023-08-28T00:00:00"/>
    <s v="Management"/>
    <s v="G"/>
    <s v="Yes"/>
    <n v="4"/>
    <s v="Authorize Board to Fix Remuneration of Auditors"/>
    <s v="Auditors"/>
    <s v="For"/>
    <x v="1"/>
    <m/>
    <s v="No"/>
  </r>
  <r>
    <x v="170"/>
    <s v="India"/>
    <s v="INE029A01011"/>
    <s v="Annual"/>
    <d v="2023-08-28T00:00:00"/>
    <s v="Management"/>
    <s v="G"/>
    <s v="Yes"/>
    <n v="5"/>
    <s v="Approve Remuneration of Cost Auditors"/>
    <s v="Auditors"/>
    <s v="For"/>
    <x v="1"/>
    <m/>
    <s v="No"/>
  </r>
  <r>
    <x v="170"/>
    <s v="India"/>
    <s v="INE029A01011"/>
    <s v="Annual"/>
    <d v="2023-08-28T00:00:00"/>
    <s v="Management"/>
    <s v="G"/>
    <s v="Yes"/>
    <n v="6"/>
    <s v="Approve Appointment of Krishnakumar Gopalan as Director, and Chairman &amp; Managing Director"/>
    <s v="Election of Directors"/>
    <s v="For"/>
    <x v="0"/>
    <s v="Executive Chair without sufficient counterbalance."/>
    <s v="Yes"/>
  </r>
  <r>
    <x v="170"/>
    <s v="India"/>
    <s v="INE029A01011"/>
    <s v="Annual"/>
    <d v="2023-08-28T00:00:00"/>
    <s v="Management"/>
    <s v="G"/>
    <s v="Yes"/>
    <n v="7"/>
    <s v="Elect Rajkumar Dubey as Director"/>
    <s v="Election of Directors"/>
    <s v="For"/>
    <x v="1"/>
    <m/>
    <s v="No"/>
  </r>
  <r>
    <x v="170"/>
    <s v="India"/>
    <s v="INE029A01011"/>
    <s v="Annual"/>
    <d v="2023-08-28T00:00:00"/>
    <s v="Management"/>
    <s v="G"/>
    <s v="Yes"/>
    <n v="8"/>
    <s v="Elect Sushma Agarwal as Director"/>
    <s v="Election of Directors"/>
    <s v="For"/>
    <x v="1"/>
    <m/>
    <s v="No"/>
  </r>
  <r>
    <x v="170"/>
    <s v="India"/>
    <s v="INE029A01011"/>
    <s v="Annual"/>
    <d v="2023-08-28T00:00:00"/>
    <s v="Management"/>
    <s v="G"/>
    <s v="Yes"/>
    <n v="9"/>
    <s v="Amend Articles of Association to Reflect Changes in Capital"/>
    <s v="Other"/>
    <s v="For"/>
    <x v="1"/>
    <m/>
    <s v="No"/>
  </r>
  <r>
    <x v="171"/>
    <s v="India"/>
    <s v="INE976G01028"/>
    <s v="Annual"/>
    <d v="2023-08-28T00:00:00"/>
    <s v="Management"/>
    <s v="G"/>
    <s v="Yes"/>
    <n v="1"/>
    <s v="Accept Standalone Financial Statements and Statutory Reports"/>
    <s v="Reports"/>
    <s v="For"/>
    <x v="1"/>
    <m/>
    <s v="No"/>
  </r>
  <r>
    <x v="171"/>
    <s v="India"/>
    <s v="INE976G01028"/>
    <s v="Annual"/>
    <d v="2023-08-28T00:00:00"/>
    <s v="Management"/>
    <s v="G"/>
    <s v="Yes"/>
    <n v="2"/>
    <s v="Accept Consolidated Financial Statements and Statutory Reports"/>
    <s v="Reports"/>
    <s v="For"/>
    <x v="1"/>
    <m/>
    <s v="No"/>
  </r>
  <r>
    <x v="171"/>
    <s v="India"/>
    <s v="INE976G01028"/>
    <s v="Annual"/>
    <d v="2023-08-28T00:00:00"/>
    <s v="Management"/>
    <s v="G"/>
    <s v="Yes"/>
    <n v="3"/>
    <s v="Approve Dividend"/>
    <s v="Other"/>
    <s v="For"/>
    <x v="1"/>
    <m/>
    <s v="No"/>
  </r>
  <r>
    <x v="171"/>
    <s v="India"/>
    <s v="INE976G01028"/>
    <s v="Annual"/>
    <d v="2023-08-28T00:00:00"/>
    <s v="Management"/>
    <s v="G"/>
    <s v="Yes"/>
    <n v="4"/>
    <s v="Approve that the Vacancy on the Board Not be Filled from the Retirement of Vimal Bhandari"/>
    <s v="Other"/>
    <s v="For"/>
    <x v="1"/>
    <m/>
    <s v="No"/>
  </r>
  <r>
    <x v="171"/>
    <s v="India"/>
    <s v="INE976G01028"/>
    <s v="Annual"/>
    <d v="2023-08-28T00:00:00"/>
    <s v="Management"/>
    <s v="G"/>
    <s v="Yes"/>
    <n v="5"/>
    <s v="Approve Issuance of Debt Securities on Private Placement Basis"/>
    <s v="Other"/>
    <s v="For"/>
    <x v="1"/>
    <m/>
    <s v="No"/>
  </r>
  <r>
    <x v="172"/>
    <s v="India"/>
    <s v="INE002A01018"/>
    <s v="Annual"/>
    <d v="2023-08-28T00:00:00"/>
    <s v="Management"/>
    <s v="G"/>
    <s v="Yes"/>
    <n v="2"/>
    <s v="Approve Dividend"/>
    <s v="Other"/>
    <s v="For"/>
    <x v="1"/>
    <m/>
    <s v="No"/>
  </r>
  <r>
    <x v="172"/>
    <s v="India"/>
    <s v="INE002A01018"/>
    <s v="Annual"/>
    <d v="2023-08-28T00:00:00"/>
    <s v="Management"/>
    <s v="G"/>
    <s v="Yes"/>
    <n v="3"/>
    <s v="Reelect P. M. S. Prasad as Director"/>
    <s v="Election of Directors"/>
    <s v="For"/>
    <x v="1"/>
    <m/>
    <s v="No"/>
  </r>
  <r>
    <x v="172"/>
    <s v="India"/>
    <s v="INE002A01018"/>
    <s v="Annual"/>
    <d v="2023-08-28T00:00:00"/>
    <s v="Management"/>
    <s v="G"/>
    <s v="Yes"/>
    <n v="4"/>
    <s v="Reelect Nikhil R. Meswan as Director"/>
    <s v="Election of Directors"/>
    <s v="For"/>
    <x v="1"/>
    <m/>
    <s v="No"/>
  </r>
  <r>
    <x v="172"/>
    <s v="India"/>
    <s v="INE002A01018"/>
    <s v="Annual"/>
    <d v="2023-08-28T00:00:00"/>
    <s v="Management"/>
    <s v="G"/>
    <s v="Yes"/>
    <n v="5"/>
    <s v="Approve Reappointment and Remuneration of Mukesh D. Ambani as Managing Director"/>
    <s v="Election of Directors"/>
    <s v="For"/>
    <x v="1"/>
    <m/>
    <s v="No"/>
  </r>
  <r>
    <x v="172"/>
    <s v="India"/>
    <s v="INE002A01018"/>
    <s v="Annual"/>
    <d v="2023-08-28T00:00:00"/>
    <s v="Management"/>
    <s v="G"/>
    <s v="Yes"/>
    <n v="6"/>
    <s v="Reelect Arundhati Bhattacharya as Director"/>
    <s v="Election of Directors"/>
    <s v="For"/>
    <x v="1"/>
    <m/>
    <s v="No"/>
  </r>
  <r>
    <x v="172"/>
    <s v="India"/>
    <s v="INE002A01018"/>
    <s v="Annual"/>
    <d v="2023-08-28T00:00:00"/>
    <s v="Management"/>
    <s v="G"/>
    <s v="Yes"/>
    <n v="7"/>
    <s v="Approve Remuneration of Cost Auditors"/>
    <s v="Auditors"/>
    <s v="For"/>
    <x v="1"/>
    <m/>
    <s v="No"/>
  </r>
  <r>
    <x v="172"/>
    <s v="India"/>
    <s v="INE002A01018"/>
    <s v="Annual"/>
    <d v="2023-08-28T00:00:00"/>
    <s v="Management"/>
    <s v="G"/>
    <s v="Yes"/>
    <n v="8"/>
    <s v="Amend Articles of Association - Board Related"/>
    <s v="Other"/>
    <s v="For"/>
    <x v="1"/>
    <m/>
    <s v="No"/>
  </r>
  <r>
    <x v="172"/>
    <s v="India"/>
    <s v="INE002A01018"/>
    <s v="Annual"/>
    <d v="2023-08-28T00:00:00"/>
    <s v="Management"/>
    <s v="G"/>
    <s v="Yes"/>
    <n v="9"/>
    <s v="Amend Object Clause of the Memorandum of Association"/>
    <s v="Other"/>
    <s v="For"/>
    <x v="1"/>
    <m/>
    <s v="No"/>
  </r>
  <r>
    <x v="172"/>
    <s v="India"/>
    <s v="INE002A01018"/>
    <s v="Annual"/>
    <d v="2023-08-28T00:00:00"/>
    <s v="Management"/>
    <s v="G"/>
    <s v="Yes"/>
    <n v="10"/>
    <s v="Approve Material Related Party Transactions of the Company"/>
    <s v="Other"/>
    <s v="For"/>
    <x v="1"/>
    <m/>
    <s v="No"/>
  </r>
  <r>
    <x v="172"/>
    <s v="India"/>
    <s v="INE002A01018"/>
    <s v="Annual"/>
    <d v="2023-08-28T00:00:00"/>
    <s v="Management"/>
    <s v="G"/>
    <s v="Yes"/>
    <n v="11"/>
    <s v="Approve Material Related Party Transactions of Subsidiaries of the Company"/>
    <s v="Other"/>
    <s v="For"/>
    <x v="1"/>
    <m/>
    <s v="No"/>
  </r>
  <r>
    <x v="172"/>
    <s v="India"/>
    <s v="INE002A01018"/>
    <s v="Annual"/>
    <d v="2023-08-28T00:00:00"/>
    <s v="Management"/>
    <s v="G"/>
    <s v="Yes"/>
    <s v="1a"/>
    <s v="Accept Standalone Financial Statements and Statutory Reports"/>
    <s v="Reports"/>
    <s v="For"/>
    <x v="1"/>
    <m/>
    <s v="No"/>
  </r>
  <r>
    <x v="172"/>
    <s v="India"/>
    <s v="INE002A01018"/>
    <s v="Annual"/>
    <d v="2023-08-28T00:00:00"/>
    <s v="Management"/>
    <s v="G"/>
    <s v="Yes"/>
    <s v="1b"/>
    <s v="Accept Consolidated Financial Statements and Statutory Reports"/>
    <s v="Reports"/>
    <s v="For"/>
    <x v="1"/>
    <m/>
    <s v="No"/>
  </r>
  <r>
    <x v="173"/>
    <s v="India"/>
    <s v="INE775A01035"/>
    <s v="Annual"/>
    <d v="2023-08-28T00:00:00"/>
    <s v="Management"/>
    <s v="G"/>
    <s v="Yes"/>
    <n v="1"/>
    <s v="Accept Financial Statements and Statutory Reports"/>
    <s v="Reports"/>
    <s v="For"/>
    <x v="1"/>
    <m/>
    <s v="No"/>
  </r>
  <r>
    <x v="173"/>
    <s v="India"/>
    <s v="INE775A01035"/>
    <s v="Annual"/>
    <d v="2023-08-28T00:00:00"/>
    <s v="Management"/>
    <s v="G"/>
    <s v="Yes"/>
    <n v="2"/>
    <s v="Approve Final Dividend"/>
    <s v="Other"/>
    <s v="For"/>
    <x v="1"/>
    <m/>
    <s v="No"/>
  </r>
  <r>
    <x v="173"/>
    <s v="India"/>
    <s v="INE775A01035"/>
    <s v="Annual"/>
    <d v="2023-08-28T00:00:00"/>
    <s v="Management"/>
    <s v="G"/>
    <s v="Yes"/>
    <n v="3"/>
    <s v="Reelect Pankaj Mital as Director"/>
    <s v="Election of Directors"/>
    <s v="For"/>
    <x v="1"/>
    <m/>
    <s v="No"/>
  </r>
  <r>
    <x v="173"/>
    <s v="India"/>
    <s v="INE775A01035"/>
    <s v="Annual"/>
    <d v="2023-08-28T00:00:00"/>
    <s v="Management"/>
    <s v="G"/>
    <s v="Yes"/>
    <n v="4"/>
    <s v="Approve Remuneration of Cost Auditors"/>
    <s v="Auditors"/>
    <s v="For"/>
    <x v="1"/>
    <m/>
    <s v="No"/>
  </r>
  <r>
    <x v="173"/>
    <s v="India"/>
    <s v="INE775A01035"/>
    <s v="Annual"/>
    <d v="2023-08-28T00:00:00"/>
    <s v="Management"/>
    <s v="G"/>
    <s v="Yes"/>
    <n v="5"/>
    <s v="Approve Related Party Transactions with Motherson Sumi Wiring India Limited (&quot;MSWIL&quot;)"/>
    <s v="Other"/>
    <s v="For"/>
    <x v="1"/>
    <m/>
    <s v="No"/>
  </r>
  <r>
    <x v="173"/>
    <s v="India"/>
    <s v="INE775A01035"/>
    <s v="Annual"/>
    <d v="2023-08-28T00:00:00"/>
    <s v="Management"/>
    <s v="G"/>
    <s v="Yes"/>
    <n v="6"/>
    <s v="Approve Related Party Transactions with SEI Thai Electric Conductor Co., Ltd., Thailand"/>
    <s v="Other"/>
    <s v="For"/>
    <x v="1"/>
    <m/>
    <s v="No"/>
  </r>
  <r>
    <x v="174"/>
    <s v="India"/>
    <s v="INE044A01036"/>
    <s v="Annual"/>
    <d v="2023-08-28T00:00:00"/>
    <s v="Management"/>
    <s v="G"/>
    <s v="Yes"/>
    <n v="1"/>
    <s v="Accept Standalone Financial Statements and Statutory Reports"/>
    <s v="Reports"/>
    <s v="For"/>
    <x v="1"/>
    <m/>
    <s v="No"/>
  </r>
  <r>
    <x v="174"/>
    <s v="India"/>
    <s v="INE044A01036"/>
    <s v="Annual"/>
    <d v="2023-08-28T00:00:00"/>
    <s v="Management"/>
    <s v="G"/>
    <s v="Yes"/>
    <n v="2"/>
    <s v="Accept Consolidated Financial Statements and Statutory Reports"/>
    <s v="Reports"/>
    <s v="For"/>
    <x v="1"/>
    <m/>
    <s v="No"/>
  </r>
  <r>
    <x v="174"/>
    <s v="India"/>
    <s v="INE044A01036"/>
    <s v="Annual"/>
    <d v="2023-08-28T00:00:00"/>
    <s v="Management"/>
    <s v="G"/>
    <s v="Yes"/>
    <n v="3"/>
    <s v="Approve Final Dividend"/>
    <s v="Other"/>
    <s v="For"/>
    <x v="1"/>
    <m/>
    <s v="No"/>
  </r>
  <r>
    <x v="174"/>
    <s v="India"/>
    <s v="INE044A01036"/>
    <s v="Annual"/>
    <d v="2023-08-28T00:00:00"/>
    <s v="Management"/>
    <s v="G"/>
    <s v="Yes"/>
    <n v="4"/>
    <s v="Reelect Sudhir Valia as Director"/>
    <s v="Election of Directors"/>
    <s v="For"/>
    <x v="1"/>
    <m/>
    <s v="No"/>
  </r>
  <r>
    <x v="174"/>
    <s v="India"/>
    <s v="INE044A01036"/>
    <s v="Annual"/>
    <d v="2023-08-28T00:00:00"/>
    <s v="Management"/>
    <s v="G"/>
    <s v="Yes"/>
    <n v="5"/>
    <s v="Approve Remuneration of Cost Auditors"/>
    <s v="Auditors"/>
    <s v="For"/>
    <x v="1"/>
    <m/>
    <s v="No"/>
  </r>
  <r>
    <x v="174"/>
    <s v="India"/>
    <s v="INE044A01036"/>
    <s v="Annual"/>
    <d v="2023-08-28T00:00:00"/>
    <s v="Management"/>
    <s v="G"/>
    <s v="Yes"/>
    <n v="6"/>
    <s v="Elect Rolf Hoffmann as Director"/>
    <s v="Election of Directors"/>
    <s v="For"/>
    <x v="1"/>
    <m/>
    <s v="No"/>
  </r>
  <r>
    <x v="174"/>
    <s v="India"/>
    <s v="INE044A01036"/>
    <s v="Annual"/>
    <d v="2023-08-28T00:00:00"/>
    <s v="Management"/>
    <s v="G"/>
    <s v="Yes"/>
    <n v="7"/>
    <s v="Elect Aalok Shanghvi as Director and Approve Appointment and Remuneration of Aalok Shanghvi as Whole-Time Director"/>
    <s v="Election of Directors"/>
    <s v="For"/>
    <x v="1"/>
    <m/>
    <s v="No"/>
  </r>
  <r>
    <x v="174"/>
    <s v="India"/>
    <s v="INE044A01036"/>
    <s v="Annual"/>
    <d v="2023-08-28T00:00:00"/>
    <s v="Management"/>
    <s v="G"/>
    <s v="Yes"/>
    <n v="8"/>
    <s v="Approve Material Related Party Transactions between Taro Pharmaceuticals USA, Inc and Taro Pharmaceuticals Inc, Canada for FY2023-24"/>
    <s v="Other"/>
    <s v="For"/>
    <x v="1"/>
    <m/>
    <s v="No"/>
  </r>
  <r>
    <x v="175"/>
    <s v="New Zealand"/>
    <s v="NZFAPE0001S2"/>
    <s v="Annual"/>
    <d v="2023-08-29T00:00:00"/>
    <s v="Management"/>
    <s v="G"/>
    <s v="Yes"/>
    <n v="1"/>
    <s v="Elect Pip Greenwood as Director"/>
    <s v="Election of Directors"/>
    <s v="For"/>
    <x v="1"/>
    <m/>
    <s v="No"/>
  </r>
  <r>
    <x v="175"/>
    <s v="New Zealand"/>
    <s v="NZFAPE0001S2"/>
    <s v="Annual"/>
    <d v="2023-08-29T00:00:00"/>
    <s v="Management"/>
    <s v="G"/>
    <s v="Yes"/>
    <n v="2"/>
    <s v="Authorize Board to Fix Remuneration of the Auditors"/>
    <s v="Auditors"/>
    <s v="For"/>
    <x v="1"/>
    <m/>
    <s v="No"/>
  </r>
  <r>
    <x v="175"/>
    <s v="New Zealand"/>
    <s v="NZFAPE0001S2"/>
    <s v="Annual"/>
    <d v="2023-08-29T00:00:00"/>
    <s v="Management"/>
    <s v="G"/>
    <s v="Yes"/>
    <n v="3"/>
    <s v="Approve the Increase in Maximum Aggregate Remuneration of Non-Executive Directors"/>
    <s v="Election of Directors"/>
    <s v="For"/>
    <x v="0"/>
    <s v="Aggregate cap on non-executive pay is not adequately justified."/>
    <s v="Yes"/>
  </r>
  <r>
    <x v="175"/>
    <s v="New Zealand"/>
    <s v="NZFAPE0001S2"/>
    <s v="Annual"/>
    <d v="2023-08-29T00:00:00"/>
    <s v="Management"/>
    <s v="G"/>
    <s v="Yes"/>
    <n v="4"/>
    <s v="Approve Issuance of Performance Share Rights to Lewis Gradon"/>
    <s v="Other"/>
    <s v="For"/>
    <x v="1"/>
    <m/>
    <s v="No"/>
  </r>
  <r>
    <x v="175"/>
    <s v="New Zealand"/>
    <s v="NZFAPE0001S2"/>
    <s v="Annual"/>
    <d v="2023-08-29T00:00:00"/>
    <s v="Management"/>
    <s v="G"/>
    <s v="Yes"/>
    <n v="5"/>
    <s v="Approve Issuance of Options to Lewis Gradon"/>
    <s v="Other"/>
    <s v="For"/>
    <x v="0"/>
    <s v="Majority of awards vest without reference to performance conditions."/>
    <s v="Yes"/>
  </r>
  <r>
    <x v="176"/>
    <s v="India"/>
    <s v="INE585B01010"/>
    <s v="Annual"/>
    <d v="2023-08-29T00:00:00"/>
    <s v="Management"/>
    <s v="G"/>
    <s v="Yes"/>
    <n v="1"/>
    <s v="Accept Standalone Financial Statements and Statutory Reports"/>
    <s v="Reports"/>
    <s v="For"/>
    <x v="1"/>
    <m/>
    <s v="No"/>
  </r>
  <r>
    <x v="176"/>
    <s v="India"/>
    <s v="INE585B01010"/>
    <s v="Annual"/>
    <d v="2023-08-29T00:00:00"/>
    <s v="Management"/>
    <s v="G"/>
    <s v="Yes"/>
    <n v="2"/>
    <s v="Accept Consolidated Financial Statements and Statutory Reports"/>
    <s v="Reports"/>
    <s v="For"/>
    <x v="1"/>
    <m/>
    <s v="No"/>
  </r>
  <r>
    <x v="176"/>
    <s v="India"/>
    <s v="INE585B01010"/>
    <s v="Annual"/>
    <d v="2023-08-29T00:00:00"/>
    <s v="Management"/>
    <s v="G"/>
    <s v="Yes"/>
    <n v="3"/>
    <s v="Approve Dividend"/>
    <s v="Other"/>
    <s v="For"/>
    <x v="1"/>
    <m/>
    <s v="No"/>
  </r>
  <r>
    <x v="176"/>
    <s v="India"/>
    <s v="INE585B01010"/>
    <s v="Annual"/>
    <d v="2023-08-29T00:00:00"/>
    <s v="Management"/>
    <s v="G"/>
    <s v="Yes"/>
    <n v="4"/>
    <s v="Reelect Kinji Saito as Director"/>
    <s v="Election of Directors"/>
    <s v="For"/>
    <x v="0"/>
    <s v="Non-independent candidate and historic concerns over Board independence."/>
    <s v="Yes"/>
  </r>
  <r>
    <x v="176"/>
    <s v="India"/>
    <s v="INE585B01010"/>
    <s v="Annual"/>
    <d v="2023-08-29T00:00:00"/>
    <s v="Management"/>
    <s v="G"/>
    <s v="Yes"/>
    <n v="5"/>
    <s v="Reelect Kenichi Ayukawa as Director"/>
    <s v="Election of Directors"/>
    <s v="For"/>
    <x v="0"/>
    <s v="Non-independent candidate and historic concerns over Board independence."/>
    <s v="Yes"/>
  </r>
  <r>
    <x v="176"/>
    <s v="India"/>
    <s v="INE585B01010"/>
    <s v="Annual"/>
    <d v="2023-08-29T00:00:00"/>
    <s v="Management"/>
    <s v="G"/>
    <s v="Yes"/>
    <n v="6"/>
    <s v="Elect Yukihiro Yamashita as Director and Approve Appointment of Yukihiro Yamashita as Whole-time Director designated as Joint Managing Director (Engineering and Quality Assurance)"/>
    <s v="Election of Directors"/>
    <s v="For"/>
    <x v="1"/>
    <m/>
    <s v="No"/>
  </r>
  <r>
    <x v="176"/>
    <s v="India"/>
    <s v="INE585B01010"/>
    <s v="Annual"/>
    <d v="2023-08-29T00:00:00"/>
    <s v="Management"/>
    <s v="G"/>
    <s v="Yes"/>
    <n v="7"/>
    <s v="Approve Remuneration of Cost Auditors"/>
    <s v="Auditors"/>
    <s v="For"/>
    <x v="1"/>
    <m/>
    <s v="No"/>
  </r>
  <r>
    <x v="177"/>
    <s v="Greece"/>
    <s v="GRS393503008"/>
    <s v="Extraordinary Shareholders"/>
    <d v="2023-08-29T00:00:00"/>
    <s v="Management"/>
    <s v="G"/>
    <s v="Yes"/>
    <n v="1"/>
    <s v="Amend Corporate Purpose"/>
    <s v="Other"/>
    <s v="For"/>
    <x v="1"/>
    <m/>
    <s v="No"/>
  </r>
  <r>
    <x v="177"/>
    <s v="Greece"/>
    <s v="GRS393503008"/>
    <s v="Extraordinary Shareholders"/>
    <d v="2023-08-29T00:00:00"/>
    <s v="Management"/>
    <s v="G"/>
    <s v="Yes"/>
    <n v="2"/>
    <s v="Amend Company Article 4"/>
    <s v="Other"/>
    <s v="For"/>
    <x v="1"/>
    <m/>
    <s v="No"/>
  </r>
  <r>
    <x v="178"/>
    <s v="India"/>
    <s v="INE213A01029"/>
    <s v="Annual"/>
    <d v="2023-08-29T00:00:00"/>
    <s v="Management"/>
    <s v="G"/>
    <s v="Yes"/>
    <n v="1"/>
    <s v="Accept Financial Statements and Statutory Reports"/>
    <s v="Reports"/>
    <s v="For"/>
    <x v="1"/>
    <m/>
    <s v="No"/>
  </r>
  <r>
    <x v="178"/>
    <s v="India"/>
    <s v="INE213A01029"/>
    <s v="Annual"/>
    <d v="2023-08-29T00:00:00"/>
    <s v="Management"/>
    <s v="G"/>
    <s v="Yes"/>
    <n v="2"/>
    <s v="Approve Final Dividend"/>
    <s v="Other"/>
    <s v="For"/>
    <x v="1"/>
    <m/>
    <s v="No"/>
  </r>
  <r>
    <x v="178"/>
    <s v="India"/>
    <s v="INE213A01029"/>
    <s v="Annual"/>
    <d v="2023-08-29T00:00:00"/>
    <s v="Management"/>
    <s v="G"/>
    <s v="Yes"/>
    <n v="3"/>
    <s v="Reelect Om Prakash as Director"/>
    <s v="Election of Directors"/>
    <s v="For"/>
    <x v="1"/>
    <m/>
    <s v="No"/>
  </r>
  <r>
    <x v="178"/>
    <s v="India"/>
    <s v="INE213A01029"/>
    <s v="Annual"/>
    <d v="2023-08-29T00:00:00"/>
    <s v="Management"/>
    <s v="G"/>
    <s v="Yes"/>
    <n v="4"/>
    <s v="Authorize Board to Fix Remuneration of Auditors"/>
    <s v="Auditors"/>
    <s v="For"/>
    <x v="1"/>
    <m/>
    <s v="No"/>
  </r>
  <r>
    <x v="178"/>
    <s v="India"/>
    <s v="INE213A01029"/>
    <s v="Annual"/>
    <d v="2023-08-29T00:00:00"/>
    <s v="Management"/>
    <s v="G"/>
    <s v="Yes"/>
    <n v="5"/>
    <s v="Elect Arun Kumar Singh as Director Designated as Chairman"/>
    <s v="Election of Directors"/>
    <s v="For"/>
    <x v="0"/>
    <s v="Executive Chair without sufficient counterbalance. Failure to align climate targets with capital expenditure plans, financial statements, policy influence activities, disclosures, and/or compensation incentives."/>
    <s v="Yes"/>
  </r>
  <r>
    <x v="178"/>
    <s v="India"/>
    <s v="INE213A01029"/>
    <s v="Annual"/>
    <d v="2023-08-29T00:00:00"/>
    <s v="Management"/>
    <s v="G"/>
    <s v="Yes"/>
    <n v="6"/>
    <s v="Elect Sushma Rawat as Director (Exploration)"/>
    <s v="Election of Directors"/>
    <s v="For"/>
    <x v="1"/>
    <m/>
    <s v="No"/>
  </r>
  <r>
    <x v="178"/>
    <s v="India"/>
    <s v="INE213A01029"/>
    <s v="Annual"/>
    <d v="2023-08-29T00:00:00"/>
    <s v="Management"/>
    <s v="G"/>
    <s v="Yes"/>
    <n v="7"/>
    <s v="Elect Manish Patil as Director"/>
    <s v="Election of Directors"/>
    <s v="For"/>
    <x v="1"/>
    <m/>
    <s v="No"/>
  </r>
  <r>
    <x v="178"/>
    <s v="India"/>
    <s v="INE213A01029"/>
    <s v="Annual"/>
    <d v="2023-08-29T00:00:00"/>
    <s v="Management"/>
    <s v="G"/>
    <s v="Yes"/>
    <n v="8"/>
    <s v="Approve Remuneration of Cost Auditors"/>
    <s v="Auditors"/>
    <s v="For"/>
    <x v="1"/>
    <m/>
    <s v="No"/>
  </r>
  <r>
    <x v="178"/>
    <s v="India"/>
    <s v="INE213A01029"/>
    <s v="Annual"/>
    <d v="2023-08-29T00:00:00"/>
    <s v="Management"/>
    <s v="G"/>
    <s v="Yes"/>
    <n v="9"/>
    <s v="Approve Material Related Party Transactions with Oil and Natural Gas Corporation Employees Contributory Provident Fund Trust"/>
    <s v="Other"/>
    <s v="For"/>
    <x v="1"/>
    <m/>
    <s v="No"/>
  </r>
  <r>
    <x v="178"/>
    <s v="India"/>
    <s v="INE213A01029"/>
    <s v="Annual"/>
    <d v="2023-08-29T00:00:00"/>
    <s v="Management"/>
    <s v="G"/>
    <s v="Yes"/>
    <n v="10"/>
    <s v="Approve Material Related Party Transactions with Petronet LNG Limited"/>
    <s v="Other"/>
    <s v="For"/>
    <x v="1"/>
    <m/>
    <s v="No"/>
  </r>
  <r>
    <x v="178"/>
    <s v="India"/>
    <s v="INE213A01029"/>
    <s v="Annual"/>
    <d v="2023-08-29T00:00:00"/>
    <s v="Management"/>
    <s v="G"/>
    <s v="Yes"/>
    <n v="11"/>
    <s v="Approve Material Related Party Transactions with ONGC Tripura Power Company Limited"/>
    <s v="Other"/>
    <s v="For"/>
    <x v="1"/>
    <m/>
    <s v="No"/>
  </r>
  <r>
    <x v="178"/>
    <s v="India"/>
    <s v="INE213A01029"/>
    <s v="Annual"/>
    <d v="2023-08-29T00:00:00"/>
    <s v="Management"/>
    <s v="G"/>
    <s v="Yes"/>
    <n v="12"/>
    <s v="Approve Material Related Party Transactions with ONGC Petro additions Limited (OPaL)"/>
    <s v="Other"/>
    <s v="For"/>
    <x v="1"/>
    <m/>
    <s v="No"/>
  </r>
  <r>
    <x v="179"/>
    <s v="India"/>
    <s v="INE090A01021"/>
    <s v="Annual"/>
    <d v="2023-08-30T00:00:00"/>
    <s v="Management"/>
    <s v="G"/>
    <s v="Yes"/>
    <n v="1"/>
    <s v="Accept Financial Statements and Statutory Reports"/>
    <s v="Reports"/>
    <s v="For"/>
    <x v="1"/>
    <m/>
    <s v="No"/>
  </r>
  <r>
    <x v="179"/>
    <s v="India"/>
    <s v="INE090A01021"/>
    <s v="Annual"/>
    <d v="2023-08-30T00:00:00"/>
    <s v="Management"/>
    <s v="G"/>
    <s v="Yes"/>
    <n v="2"/>
    <s v="Approve Dividend"/>
    <s v="Other"/>
    <s v="For"/>
    <x v="1"/>
    <m/>
    <s v="No"/>
  </r>
  <r>
    <x v="179"/>
    <s v="India"/>
    <s v="INE090A01021"/>
    <s v="Annual"/>
    <d v="2023-08-30T00:00:00"/>
    <s v="Management"/>
    <s v="G"/>
    <s v="Yes"/>
    <n v="3"/>
    <s v="Reelect Sandeep Bakhshi as Director"/>
    <s v="Election of Directors"/>
    <s v="For"/>
    <x v="1"/>
    <m/>
    <s v="No"/>
  </r>
  <r>
    <x v="179"/>
    <s v="India"/>
    <s v="INE090A01021"/>
    <s v="Annual"/>
    <d v="2023-08-30T00:00:00"/>
    <s v="Management"/>
    <s v="G"/>
    <s v="Yes"/>
    <n v="4"/>
    <s v="Approve M S K A &amp; Associates, Chartered Accountants as Auditors and Authorize Board to Fix Their Remuneration"/>
    <s v="Auditors"/>
    <s v="For"/>
    <x v="1"/>
    <m/>
    <s v="No"/>
  </r>
  <r>
    <x v="179"/>
    <s v="India"/>
    <s v="INE090A01021"/>
    <s v="Annual"/>
    <d v="2023-08-30T00:00:00"/>
    <s v="Management"/>
    <s v="G"/>
    <s v="Yes"/>
    <n v="5"/>
    <s v="Approve KKC &amp; Associates LLP, Chartered Accountants as Auditors and Authorize Board to Fix Their Remuneration"/>
    <s v="Auditors"/>
    <s v="For"/>
    <x v="1"/>
    <m/>
    <s v="No"/>
  </r>
  <r>
    <x v="179"/>
    <s v="India"/>
    <s v="INE090A01021"/>
    <s v="Annual"/>
    <d v="2023-08-30T00:00:00"/>
    <s v="Management"/>
    <s v="G"/>
    <s v="Yes"/>
    <n v="6"/>
    <s v="Reelect Hari L. Mundra as Director"/>
    <s v="Election of Directors"/>
    <s v="For"/>
    <x v="1"/>
    <m/>
    <s v="No"/>
  </r>
  <r>
    <x v="179"/>
    <s v="India"/>
    <s v="INE090A01021"/>
    <s v="Annual"/>
    <d v="2023-08-30T00:00:00"/>
    <s v="Management"/>
    <s v="G"/>
    <s v="Yes"/>
    <n v="7"/>
    <s v="Reelect B. Sriram as Director"/>
    <s v="Election of Directors"/>
    <s v="For"/>
    <x v="1"/>
    <m/>
    <s v="No"/>
  </r>
  <r>
    <x v="179"/>
    <s v="India"/>
    <s v="INE090A01021"/>
    <s v="Annual"/>
    <d v="2023-08-30T00:00:00"/>
    <s v="Management"/>
    <s v="G"/>
    <s v="Yes"/>
    <n v="8"/>
    <s v="Reelect S. Madhavan as Director"/>
    <s v="Election of Directors"/>
    <s v="For"/>
    <x v="1"/>
    <m/>
    <s v="No"/>
  </r>
  <r>
    <x v="179"/>
    <s v="India"/>
    <s v="INE090A01021"/>
    <s v="Annual"/>
    <d v="2023-08-30T00:00:00"/>
    <s v="Management"/>
    <s v="G"/>
    <s v="Yes"/>
    <n v="9"/>
    <s v="Approve Revision in Remuneration of Sandeep Bakhshi as Managing Director and Chief Executive Officer"/>
    <s v="Election of Directors"/>
    <s v="For"/>
    <x v="1"/>
    <m/>
    <s v="No"/>
  </r>
  <r>
    <x v="179"/>
    <s v="India"/>
    <s v="INE090A01021"/>
    <s v="Annual"/>
    <d v="2023-08-30T00:00:00"/>
    <s v="Management"/>
    <s v="G"/>
    <s v="Yes"/>
    <n v="10"/>
    <s v="Approve Revision in Remuneration of Sandeep Batra as Executive Director"/>
    <s v="Election of Directors"/>
    <s v="For"/>
    <x v="1"/>
    <m/>
    <s v="No"/>
  </r>
  <r>
    <x v="179"/>
    <s v="India"/>
    <s v="INE090A01021"/>
    <s v="Annual"/>
    <d v="2023-08-30T00:00:00"/>
    <s v="Management"/>
    <s v="G"/>
    <s v="Yes"/>
    <n v="11"/>
    <s v="Approve Revision in Remuneration of Rakesh Jha as Executive Director"/>
    <s v="Election of Directors"/>
    <s v="For"/>
    <x v="1"/>
    <m/>
    <s v="No"/>
  </r>
  <r>
    <x v="179"/>
    <s v="India"/>
    <s v="INE090A01021"/>
    <s v="Annual"/>
    <d v="2023-08-30T00:00:00"/>
    <s v="Management"/>
    <s v="G"/>
    <s v="Yes"/>
    <n v="12"/>
    <s v="Approve Revision in Remuneration of Anup Bagchi as Executive Director"/>
    <s v="Election of Directors"/>
    <s v="For"/>
    <x v="1"/>
    <m/>
    <s v="No"/>
  </r>
  <r>
    <x v="179"/>
    <s v="India"/>
    <s v="INE090A01021"/>
    <s v="Annual"/>
    <d v="2023-08-30T00:00:00"/>
    <s v="Management"/>
    <s v="G"/>
    <s v="Yes"/>
    <n v="13"/>
    <s v="Approve Reappointment and Remuneration of Sandeep Bakhshi as Managing Director &amp; Chief Executive Officer"/>
    <s v="Election of Directors"/>
    <s v="For"/>
    <x v="1"/>
    <m/>
    <s v="No"/>
  </r>
  <r>
    <x v="179"/>
    <s v="India"/>
    <s v="INE090A01021"/>
    <s v="Annual"/>
    <d v="2023-08-30T00:00:00"/>
    <s v="Management"/>
    <s v="G"/>
    <s v="Yes"/>
    <n v="14"/>
    <s v="Approve Material Related Party Transactions for Sale of Securities (Issued by Related or Unrelated Parties) to Related Party for FY2024"/>
    <s v="Other"/>
    <s v="For"/>
    <x v="1"/>
    <m/>
    <s v="No"/>
  </r>
  <r>
    <x v="179"/>
    <s v="India"/>
    <s v="INE090A01021"/>
    <s v="Annual"/>
    <d v="2023-08-30T00:00:00"/>
    <s v="Management"/>
    <s v="G"/>
    <s v="Yes"/>
    <n v="15"/>
    <s v="Approve Material Related Party Transactions for Current Account Deposits for FY2025"/>
    <s v="Other"/>
    <s v="For"/>
    <x v="1"/>
    <m/>
    <s v="No"/>
  </r>
  <r>
    <x v="179"/>
    <s v="India"/>
    <s v="INE090A01021"/>
    <s v="Annual"/>
    <d v="2023-08-30T00:00:00"/>
    <s v="Management"/>
    <s v="G"/>
    <s v="Yes"/>
    <n v="16"/>
    <s v="Approve Material Related Party Transactions for Subscription of Securities Issued by Related Parties and Purchase of Securities from Related Parties (Issued by Related or Unrelated Parties) for FY2025"/>
    <s v="Other"/>
    <s v="For"/>
    <x v="1"/>
    <m/>
    <s v="No"/>
  </r>
  <r>
    <x v="179"/>
    <s v="India"/>
    <s v="INE090A01021"/>
    <s v="Annual"/>
    <d v="2023-08-30T00:00:00"/>
    <s v="Management"/>
    <s v="G"/>
    <s v="Yes"/>
    <n v="17"/>
    <s v="Approve Material Related Party Transactions for Sale of Securities (Issued by Related or Unrelated Parties) to Related Parties for FY2025"/>
    <s v="Other"/>
    <s v="For"/>
    <x v="1"/>
    <m/>
    <s v="No"/>
  </r>
  <r>
    <x v="179"/>
    <s v="India"/>
    <s v="INE090A01021"/>
    <s v="Annual"/>
    <d v="2023-08-30T00:00:00"/>
    <s v="Management"/>
    <s v="G"/>
    <s v="Yes"/>
    <n v="18"/>
    <s v="Approve Material Related Party Transactions for Fund-Based and/or Non-Fund Based Credit Facilities for FY2025"/>
    <s v="Other"/>
    <s v="For"/>
    <x v="1"/>
    <m/>
    <s v="No"/>
  </r>
  <r>
    <x v="179"/>
    <s v="India"/>
    <s v="INE090A01021"/>
    <s v="Annual"/>
    <d v="2023-08-30T00:00:00"/>
    <s v="Management"/>
    <s v="G"/>
    <s v="Yes"/>
    <n v="19"/>
    <s v="Approve Material Related Party Transactions for Undertaking Repurchase (Repo) Transactions and Other Permitted Short-Term Borrowing Transactions with the Related Party for FY2025"/>
    <s v="Other"/>
    <s v="For"/>
    <x v="1"/>
    <m/>
    <s v="No"/>
  </r>
  <r>
    <x v="179"/>
    <s v="India"/>
    <s v="INE090A01021"/>
    <s v="Annual"/>
    <d v="2023-08-30T00:00:00"/>
    <s v="Management"/>
    <s v="G"/>
    <s v="Yes"/>
    <n v="20"/>
    <s v="Approve Material Related Party Transactions for Undertaking Reverse Repurchase (Reverse Repo) and Other Permitted Short-Term Lending Transactions with the Related Party for FY2025"/>
    <s v="Other"/>
    <s v="For"/>
    <x v="1"/>
    <m/>
    <s v="No"/>
  </r>
  <r>
    <x v="179"/>
    <s v="India"/>
    <s v="INE090A01021"/>
    <s v="Annual"/>
    <d v="2023-08-30T00:00:00"/>
    <s v="Management"/>
    <s v="G"/>
    <s v="Yes"/>
    <n v="21"/>
    <s v="Approve Material Related Party Transactions for Availing Manpower Services for Certain Activities from Related Party for FY2025"/>
    <s v="Other"/>
    <s v="For"/>
    <x v="1"/>
    <m/>
    <s v="No"/>
  </r>
  <r>
    <x v="179"/>
    <s v="India"/>
    <s v="INE090A01021"/>
    <s v="Annual"/>
    <d v="2023-08-30T00:00:00"/>
    <s v="Management"/>
    <s v="G"/>
    <s v="Yes"/>
    <n v="22"/>
    <s v="Approve Material Related Party Transactions for Availing Insurance Services from Related Party for FY2025"/>
    <s v="Other"/>
    <s v="For"/>
    <x v="1"/>
    <m/>
    <s v="No"/>
  </r>
  <r>
    <x v="180"/>
    <s v="South Korea"/>
    <s v="KR7030200000"/>
    <s v="Special"/>
    <d v="2023-08-30T00:00:00"/>
    <s v="Management"/>
    <s v="G"/>
    <s v="Yes"/>
    <n v="1"/>
    <s v="Elect Kim Young-seop as CEO"/>
    <s v="Other"/>
    <s v="For"/>
    <x v="1"/>
    <m/>
    <s v="No"/>
  </r>
  <r>
    <x v="180"/>
    <s v="South Korea"/>
    <s v="KR7030200000"/>
    <s v="Special"/>
    <d v="2023-08-30T00:00:00"/>
    <s v="Management"/>
    <s v="G"/>
    <s v="Yes"/>
    <n v="2"/>
    <s v="Elect Seo Chang-seok as Inside Director"/>
    <s v="Election of Directors"/>
    <s v="For"/>
    <x v="1"/>
    <m/>
    <s v="No"/>
  </r>
  <r>
    <x v="180"/>
    <s v="South Korea"/>
    <s v="KR7030200000"/>
    <s v="Special"/>
    <d v="2023-08-30T00:00:00"/>
    <s v="Management"/>
    <s v="G"/>
    <s v="Yes"/>
    <n v="3"/>
    <s v="Approval of Management Contract"/>
    <s v="Other"/>
    <s v="For"/>
    <x v="1"/>
    <m/>
    <s v="No"/>
  </r>
  <r>
    <x v="180"/>
    <s v="South Korea"/>
    <s v="KR7030200000"/>
    <s v="Special"/>
    <d v="2023-08-30T00:00:00"/>
    <s v="Management"/>
    <s v="G"/>
    <s v="Yes"/>
    <n v="4"/>
    <s v="Approve Terms of Retirement Pay"/>
    <s v="Other"/>
    <s v="For"/>
    <x v="1"/>
    <m/>
    <s v="No"/>
  </r>
  <r>
    <x v="181"/>
    <s v="South Africa"/>
    <s v="ZAE000200457"/>
    <s v="Annual"/>
    <d v="2023-08-30T00:00:00"/>
    <s v="Management"/>
    <s v="G"/>
    <s v="Yes"/>
    <n v="1"/>
    <s v="Accept Financial Statements and Statutory Reports for the Year Ended 1 April 2023"/>
    <s v="Reports"/>
    <s v="For"/>
    <x v="1"/>
    <m/>
    <s v="No"/>
  </r>
  <r>
    <x v="181"/>
    <s v="South Africa"/>
    <s v="ZAE000200457"/>
    <s v="Annual"/>
    <d v="2023-08-30T00:00:00"/>
    <s v="Management"/>
    <s v="G"/>
    <s v="Yes"/>
    <n v="1.1000000000000001"/>
    <s v="Approve Remuneration of the Independent Non-executive Chairman"/>
    <s v="Incentives and Remuneration"/>
    <s v="For"/>
    <x v="1"/>
    <m/>
    <s v="No"/>
  </r>
  <r>
    <x v="181"/>
    <s v="South Africa"/>
    <s v="ZAE000200457"/>
    <s v="Annual"/>
    <d v="2023-08-30T00:00:00"/>
    <s v="Management"/>
    <s v="G"/>
    <s v="Yes"/>
    <n v="1.1000000000000001"/>
    <s v="Approve Remuneration of the Social, Ethics, Transformation and Sustainability Committee Members"/>
    <s v="Incentives and Remuneration"/>
    <s v="For"/>
    <x v="1"/>
    <m/>
    <s v="No"/>
  </r>
  <r>
    <x v="181"/>
    <s v="South Africa"/>
    <s v="ZAE000200457"/>
    <s v="Annual"/>
    <d v="2023-08-30T00:00:00"/>
    <s v="Management"/>
    <s v="G"/>
    <s v="Yes"/>
    <n v="1.1100000000000001"/>
    <s v="Approve Remuneration of the Risk and IT Committee Members"/>
    <s v="Incentives and Remuneration"/>
    <s v="For"/>
    <x v="1"/>
    <m/>
    <s v="No"/>
  </r>
  <r>
    <x v="181"/>
    <s v="South Africa"/>
    <s v="ZAE000200457"/>
    <s v="Annual"/>
    <d v="2023-08-30T00:00:00"/>
    <s v="Management"/>
    <s v="G"/>
    <s v="Yes"/>
    <n v="1.2"/>
    <s v="Approve Remuneration of the Honorary Chairman"/>
    <s v="Incentives and Remuneration"/>
    <s v="For"/>
    <x v="1"/>
    <m/>
    <s v="No"/>
  </r>
  <r>
    <x v="181"/>
    <s v="South Africa"/>
    <s v="ZAE000200457"/>
    <s v="Annual"/>
    <d v="2023-08-30T00:00:00"/>
    <s v="Management"/>
    <s v="G"/>
    <s v="Yes"/>
    <n v="1.3"/>
    <s v="Approve Remuneration of the Lead independent Non-executive Director"/>
    <s v="Election of Directors"/>
    <s v="For"/>
    <x v="1"/>
    <m/>
    <s v="No"/>
  </r>
  <r>
    <x v="181"/>
    <s v="South Africa"/>
    <s v="ZAE000200457"/>
    <s v="Annual"/>
    <d v="2023-08-30T00:00:00"/>
    <s v="Management"/>
    <s v="G"/>
    <s v="Yes"/>
    <n v="1.4"/>
    <s v="Approve Remuneration of Non-Executive Directors"/>
    <s v="Election of Directors"/>
    <s v="For"/>
    <x v="1"/>
    <m/>
    <s v="No"/>
  </r>
  <r>
    <x v="181"/>
    <s v="South Africa"/>
    <s v="ZAE000200457"/>
    <s v="Annual"/>
    <d v="2023-08-30T00:00:00"/>
    <s v="Management"/>
    <s v="G"/>
    <s v="Yes"/>
    <n v="1.5"/>
    <s v="Approve Remuneration of the Audit and Compliance Committee Chairman"/>
    <s v="Auditors"/>
    <s v="For"/>
    <x v="1"/>
    <m/>
    <s v="No"/>
  </r>
  <r>
    <x v="181"/>
    <s v="South Africa"/>
    <s v="ZAE000200457"/>
    <s v="Annual"/>
    <d v="2023-08-30T00:00:00"/>
    <s v="Management"/>
    <s v="G"/>
    <s v="Yes"/>
    <n v="1.6"/>
    <s v="Approve Remuneration of the Audit and Compliance Committee Members"/>
    <s v="Auditors"/>
    <s v="For"/>
    <x v="1"/>
    <m/>
    <s v="No"/>
  </r>
  <r>
    <x v="181"/>
    <s v="South Africa"/>
    <s v="ZAE000200457"/>
    <s v="Annual"/>
    <d v="2023-08-30T00:00:00"/>
    <s v="Management"/>
    <s v="G"/>
    <s v="Yes"/>
    <n v="1.7"/>
    <s v="Approve Remuneration of the Remuneration and Nominations Committee Chairman"/>
    <s v="Incentives and Remuneration"/>
    <s v="For"/>
    <x v="1"/>
    <m/>
    <s v="No"/>
  </r>
  <r>
    <x v="181"/>
    <s v="South Africa"/>
    <s v="ZAE000200457"/>
    <s v="Annual"/>
    <d v="2023-08-30T00:00:00"/>
    <s v="Management"/>
    <s v="G"/>
    <s v="Yes"/>
    <n v="1.8"/>
    <s v="Approve Remuneration of the Remuneration and Nominations Committee Members"/>
    <s v="Incentives and Remuneration"/>
    <s v="For"/>
    <x v="1"/>
    <m/>
    <s v="No"/>
  </r>
  <r>
    <x v="181"/>
    <s v="South Africa"/>
    <s v="ZAE000200457"/>
    <s v="Annual"/>
    <d v="2023-08-30T00:00:00"/>
    <s v="Management"/>
    <s v="G"/>
    <s v="Yes"/>
    <n v="1.9"/>
    <s v="Approve Remuneration of the Social, Ethics, Transformation and Sustainability Committee Chairman"/>
    <s v="Incentives and Remuneration"/>
    <s v="For"/>
    <x v="1"/>
    <m/>
    <s v="No"/>
  </r>
  <r>
    <x v="181"/>
    <s v="South Africa"/>
    <s v="ZAE000200457"/>
    <s v="Annual"/>
    <d v="2023-08-30T00:00:00"/>
    <s v="Management"/>
    <s v="G"/>
    <s v="Yes"/>
    <n v="2"/>
    <s v="Authorise Repurchase of Issued Share Capital"/>
    <s v="Other"/>
    <s v="For"/>
    <x v="1"/>
    <m/>
    <s v="No"/>
  </r>
  <r>
    <x v="181"/>
    <s v="South Africa"/>
    <s v="ZAE000200457"/>
    <s v="Annual"/>
    <d v="2023-08-30T00:00:00"/>
    <s v="Management"/>
    <s v="G"/>
    <s v="Yes"/>
    <n v="2.1"/>
    <s v="Re-elect Nigel Payne as Director"/>
    <s v="Election of Directors"/>
    <s v="For"/>
    <x v="0"/>
    <s v="Lack of responsiveness to remuneration concerns."/>
    <s v="Yes"/>
  </r>
  <r>
    <x v="181"/>
    <s v="South Africa"/>
    <s v="ZAE000200457"/>
    <s v="Annual"/>
    <d v="2023-08-30T00:00:00"/>
    <s v="Management"/>
    <s v="G"/>
    <s v="Yes"/>
    <n v="2.2000000000000002"/>
    <s v="Re-elect Jane Canny as Director"/>
    <s v="Election of Directors"/>
    <s v="For"/>
    <x v="1"/>
    <m/>
    <s v="No"/>
  </r>
  <r>
    <x v="181"/>
    <s v="South Africa"/>
    <s v="ZAE000200457"/>
    <s v="Annual"/>
    <d v="2023-08-30T00:00:00"/>
    <s v="Management"/>
    <s v="G"/>
    <s v="Yes"/>
    <n v="3"/>
    <s v="Elect Richard Inskip as Director"/>
    <s v="Election of Directors"/>
    <s v="For"/>
    <x v="1"/>
    <m/>
    <s v="No"/>
  </r>
  <r>
    <x v="181"/>
    <s v="South Africa"/>
    <s v="ZAE000200457"/>
    <s v="Annual"/>
    <d v="2023-08-30T00:00:00"/>
    <s v="Management"/>
    <s v="G"/>
    <s v="Yes"/>
    <n v="3"/>
    <s v="Approve Financial Assistance to Related or Inter-related Companies"/>
    <s v="Other"/>
    <s v="For"/>
    <x v="1"/>
    <m/>
    <s v="No"/>
  </r>
  <r>
    <x v="181"/>
    <s v="South Africa"/>
    <s v="ZAE000200457"/>
    <s v="Annual"/>
    <d v="2023-08-30T00:00:00"/>
    <s v="Management"/>
    <s v="G"/>
    <s v="Yes"/>
    <n v="4"/>
    <s v="Elect Harish Ramsumer as Director"/>
    <s v="Election of Directors"/>
    <s v="For"/>
    <x v="1"/>
    <m/>
    <s v="No"/>
  </r>
  <r>
    <x v="181"/>
    <s v="South Africa"/>
    <s v="ZAE000200457"/>
    <s v="Annual"/>
    <d v="2023-08-30T00:00:00"/>
    <s v="Management"/>
    <s v="G"/>
    <s v="Yes"/>
    <n v="5"/>
    <s v="Elect Neill Abrams as Director"/>
    <s v="Election of Directors"/>
    <s v="For"/>
    <x v="1"/>
    <m/>
    <s v="No"/>
  </r>
  <r>
    <x v="181"/>
    <s v="South Africa"/>
    <s v="ZAE000200457"/>
    <s v="Annual"/>
    <d v="2023-08-30T00:00:00"/>
    <s v="Management"/>
    <s v="G"/>
    <s v="Yes"/>
    <n v="6"/>
    <s v="Appoint Deloitte &amp; Touche as Auditors with Camilla Howard-Browne as the Designated Registered Auditor"/>
    <s v="Auditors"/>
    <s v="For"/>
    <x v="1"/>
    <m/>
    <s v="No"/>
  </r>
  <r>
    <x v="181"/>
    <s v="South Africa"/>
    <s v="ZAE000200457"/>
    <s v="Annual"/>
    <d v="2023-08-30T00:00:00"/>
    <s v="Management"/>
    <s v="G"/>
    <s v="Yes"/>
    <n v="7.1"/>
    <s v="Re-elect Daisy Naidoo as Member of the Audit and Compliance Committee"/>
    <s v="Auditors"/>
    <s v="For"/>
    <x v="1"/>
    <m/>
    <s v="No"/>
  </r>
  <r>
    <x v="181"/>
    <s v="South Africa"/>
    <s v="ZAE000200457"/>
    <s v="Annual"/>
    <d v="2023-08-30T00:00:00"/>
    <s v="Management"/>
    <s v="G"/>
    <s v="Yes"/>
    <n v="7.2"/>
    <s v="Re-elect Mark Bowman as Member of the Audit and Compliance Committee"/>
    <s v="Auditors"/>
    <s v="For"/>
    <x v="1"/>
    <m/>
    <s v="No"/>
  </r>
  <r>
    <x v="181"/>
    <s v="South Africa"/>
    <s v="ZAE000200457"/>
    <s v="Annual"/>
    <d v="2023-08-30T00:00:00"/>
    <s v="Management"/>
    <s v="G"/>
    <s v="Yes"/>
    <n v="7.3"/>
    <s v="Re-elect Mmaboshadi Chauke as Member of the Audit and Compliance Committee"/>
    <s v="Auditors"/>
    <s v="For"/>
    <x v="1"/>
    <m/>
    <s v="No"/>
  </r>
  <r>
    <x v="181"/>
    <s v="South Africa"/>
    <s v="ZAE000200457"/>
    <s v="Annual"/>
    <d v="2023-08-30T00:00:00"/>
    <s v="Management"/>
    <s v="G"/>
    <s v="Yes"/>
    <n v="7.4"/>
    <s v="Elect Harish Ramsumer as Member of the Audit and Compliance Committee"/>
    <s v="Auditors"/>
    <s v="For"/>
    <x v="1"/>
    <m/>
    <s v="No"/>
  </r>
  <r>
    <x v="181"/>
    <s v="South Africa"/>
    <s v="ZAE000200457"/>
    <s v="Annual"/>
    <d v="2023-08-30T00:00:00"/>
    <s v="Management"/>
    <s v="G"/>
    <s v="Yes"/>
    <n v="8"/>
    <s v="Approve Remuneration Policy"/>
    <s v="Incentives and Remuneration"/>
    <s v="For"/>
    <x v="1"/>
    <m/>
    <s v="No"/>
  </r>
  <r>
    <x v="181"/>
    <s v="South Africa"/>
    <s v="ZAE000200457"/>
    <s v="Annual"/>
    <d v="2023-08-30T00:00:00"/>
    <s v="Management"/>
    <s v="G"/>
    <s v="Yes"/>
    <n v="9"/>
    <s v="Approve Remuneration Implementation Report"/>
    <s v="Reports"/>
    <s v="For"/>
    <x v="1"/>
    <m/>
    <s v="No"/>
  </r>
  <r>
    <x v="181"/>
    <s v="South Africa"/>
    <s v="ZAE000200457"/>
    <s v="Annual"/>
    <d v="2023-08-30T00:00:00"/>
    <s v="Management"/>
    <s v="G"/>
    <s v="Yes"/>
    <n v="10"/>
    <s v="Adopt the Social, Ethics, Transformation and Sustainability Committee Report"/>
    <s v="Reports"/>
    <s v="For"/>
    <x v="1"/>
    <m/>
    <s v="No"/>
  </r>
  <r>
    <x v="181"/>
    <s v="South Africa"/>
    <s v="ZAE000200457"/>
    <s v="Annual"/>
    <d v="2023-08-30T00:00:00"/>
    <s v="Management"/>
    <s v="G"/>
    <s v="Yes"/>
    <n v="11"/>
    <s v="Authorise Ratification of Approved Resolutions"/>
    <s v="Other"/>
    <s v="For"/>
    <x v="1"/>
    <m/>
    <s v="No"/>
  </r>
  <r>
    <x v="181"/>
    <s v="South Africa"/>
    <s v="ZAE000200457"/>
    <s v="Annual"/>
    <d v="2023-08-30T00:00:00"/>
    <s v="Management"/>
    <s v="G"/>
    <s v="Yes"/>
    <n v="12"/>
    <s v="Authorise Board to Issue Shares for Cash"/>
    <s v="Other"/>
    <s v="For"/>
    <x v="1"/>
    <m/>
    <s v="No"/>
  </r>
  <r>
    <x v="181"/>
    <s v="South Africa"/>
    <s v="ZAE000200457"/>
    <s v="Annual"/>
    <d v="2023-08-30T00:00:00"/>
    <s v="Management"/>
    <s v="G"/>
    <s v="Yes"/>
    <n v="13"/>
    <s v="Place Authorised but Unissued Shares under Control of Directors"/>
    <s v="Election of Directors"/>
    <s v="For"/>
    <x v="1"/>
    <m/>
    <s v="No"/>
  </r>
  <r>
    <x v="182"/>
    <s v="India"/>
    <s v="INE752E01010"/>
    <s v="Annual"/>
    <d v="2023-08-30T00:00:00"/>
    <s v="Management"/>
    <s v="G"/>
    <s v="Yes"/>
    <n v="1"/>
    <s v="Accept Financial Statements and Statutory Reports"/>
    <s v="Reports"/>
    <s v="For"/>
    <x v="1"/>
    <m/>
    <s v="No"/>
  </r>
  <r>
    <x v="182"/>
    <s v="India"/>
    <s v="INE752E01010"/>
    <s v="Annual"/>
    <d v="2023-08-30T00:00:00"/>
    <s v="Management"/>
    <s v="G"/>
    <s v="Yes"/>
    <n v="2"/>
    <s v="Confirm First and Second Interim Dividend and Declare Final Dividend"/>
    <s v="Other"/>
    <s v="For"/>
    <x v="1"/>
    <m/>
    <s v="No"/>
  </r>
  <r>
    <x v="182"/>
    <s v="India"/>
    <s v="INE752E01010"/>
    <s v="Annual"/>
    <d v="2023-08-30T00:00:00"/>
    <s v="Management"/>
    <s v="G"/>
    <s v="Yes"/>
    <n v="3"/>
    <s v="Reelect Abhay Choudhary as Director"/>
    <s v="Election of Directors"/>
    <s v="For"/>
    <x v="1"/>
    <m/>
    <s v="No"/>
  </r>
  <r>
    <x v="182"/>
    <s v="India"/>
    <s v="INE752E01010"/>
    <s v="Annual"/>
    <d v="2023-08-30T00:00:00"/>
    <s v="Management"/>
    <s v="G"/>
    <s v="Yes"/>
    <n v="4"/>
    <s v="Authorize Board to Fix Remuneration of Statutory Auditors"/>
    <s v="Auditors"/>
    <s v="For"/>
    <x v="1"/>
    <m/>
    <s v="No"/>
  </r>
  <r>
    <x v="182"/>
    <s v="India"/>
    <s v="INE752E01010"/>
    <s v="Annual"/>
    <d v="2023-08-30T00:00:00"/>
    <s v="Management"/>
    <s v="G"/>
    <s v="Yes"/>
    <n v="5"/>
    <s v="Elect Saibaba Darbamulla as Director"/>
    <s v="Election of Directors"/>
    <s v="For"/>
    <x v="1"/>
    <m/>
    <s v="No"/>
  </r>
  <r>
    <x v="182"/>
    <s v="India"/>
    <s v="INE752E01010"/>
    <s v="Annual"/>
    <d v="2023-08-30T00:00:00"/>
    <s v="Management"/>
    <s v="G"/>
    <s v="Yes"/>
    <n v="6"/>
    <s v="Approve Remuneration of Cost Auditors"/>
    <s v="Auditors"/>
    <s v="For"/>
    <x v="1"/>
    <m/>
    <s v="No"/>
  </r>
  <r>
    <x v="182"/>
    <s v="India"/>
    <s v="INE752E01010"/>
    <s v="Annual"/>
    <d v="2023-08-30T00:00:00"/>
    <s v="Management"/>
    <s v="G"/>
    <s v="Yes"/>
    <n v="7"/>
    <s v="Approve Increase in Borrowing Limits"/>
    <s v="Other"/>
    <s v="For"/>
    <x v="1"/>
    <m/>
    <s v="No"/>
  </r>
  <r>
    <x v="182"/>
    <s v="India"/>
    <s v="INE752E01010"/>
    <s v="Annual"/>
    <d v="2023-08-30T00:00:00"/>
    <s v="Management"/>
    <s v="G"/>
    <s v="Yes"/>
    <n v="8"/>
    <s v="Approve Issuance of Secured/Unsecured, Non-convertible, Non-cumulative/Cumulative, Redeemable, Taxable/Tax-free Debentures/Bonds Under Private Placement Basis"/>
    <s v="Other"/>
    <s v="For"/>
    <x v="1"/>
    <m/>
    <s v="No"/>
  </r>
  <r>
    <x v="182"/>
    <s v="India"/>
    <s v="INE752E01010"/>
    <s v="Annual"/>
    <d v="2023-08-30T00:00:00"/>
    <s v="Management"/>
    <s v="G"/>
    <s v="Yes"/>
    <n v="9"/>
    <s v="Authorize Capitalization of Reserves for Issue of Bonus Shares"/>
    <s v="Other"/>
    <s v="For"/>
    <x v="1"/>
    <m/>
    <s v="No"/>
  </r>
  <r>
    <x v="183"/>
    <s v="Indonesia"/>
    <s v="ID1000095706"/>
    <s v="Extraordinary Shareholders"/>
    <d v="2023-08-30T00:00:00"/>
    <s v="Management"/>
    <s v="G"/>
    <s v="Yes"/>
    <n v="1"/>
    <s v="Approve Changes in the Board of Directors"/>
    <s v="Election of Directors"/>
    <s v="For"/>
    <x v="1"/>
    <m/>
    <s v="No"/>
  </r>
  <r>
    <x v="183"/>
    <s v="Indonesia"/>
    <s v="ID1000095706"/>
    <s v="Extraordinary Shareholders"/>
    <d v="2023-08-30T00:00:00"/>
    <s v="Management"/>
    <s v="G"/>
    <s v="Yes"/>
    <n v="2"/>
    <s v="Approve Remuneration of Commissioners"/>
    <s v="Incentives and Remuneration"/>
    <s v="For"/>
    <x v="1"/>
    <m/>
    <s v="No"/>
  </r>
  <r>
    <x v="184"/>
    <s v="Hong Kong"/>
    <s v="HK0019000162"/>
    <s v="Extraordinary Shareholders"/>
    <d v="2023-08-30T00:00:00"/>
    <s v="Management"/>
    <s v="G"/>
    <s v="Yes"/>
    <n v="1"/>
    <s v="Approve Share Purchase Agreement and Related Transactions"/>
    <s v="Other"/>
    <s v="For"/>
    <x v="1"/>
    <m/>
    <s v="No"/>
  </r>
  <r>
    <x v="185"/>
    <s v="Taiwan"/>
    <s v="TW0002027000"/>
    <s v="Special"/>
    <d v="2023-08-30T00:00:00"/>
    <s v="Management"/>
    <s v="G"/>
    <s v="Yes"/>
    <n v="1.1000000000000001"/>
    <s v="Elect TSAI, YONG-YU with SHAREHOLDER NO.00233976 as Non-independent Director"/>
    <s v="Election of Directors"/>
    <s v="For"/>
    <x v="1"/>
    <m/>
    <s v="No"/>
  </r>
  <r>
    <x v="185"/>
    <s v="Taiwan"/>
    <s v="TW0002027000"/>
    <s v="Special"/>
    <d v="2023-08-30T00:00:00"/>
    <s v="Management"/>
    <s v="G"/>
    <s v="Yes"/>
    <n v="1.2"/>
    <s v="Elect WANG, KUANG-TZU with SHAREHOLDER NO.C220818XXX as Independent Director"/>
    <s v="Election of Directors"/>
    <s v="For"/>
    <x v="1"/>
    <m/>
    <s v="No"/>
  </r>
  <r>
    <x v="185"/>
    <s v="Taiwan"/>
    <s v="TW0002027000"/>
    <s v="Special"/>
    <d v="2023-08-30T00:00:00"/>
    <s v="Management"/>
    <s v="G"/>
    <s v="Yes"/>
    <n v="2"/>
    <s v="Approve Release of Restrictions of Competitive Activities of Newly Appointed Directors"/>
    <s v="Election of Directors"/>
    <s v="For"/>
    <x v="1"/>
    <m/>
    <s v="No"/>
  </r>
  <r>
    <x v="186"/>
    <s v="India"/>
    <s v="INE121J01017"/>
    <s v="Annual"/>
    <d v="2023-08-31T00:00:00"/>
    <s v="Management"/>
    <s v="G"/>
    <s v="Yes"/>
    <n v="1"/>
    <s v="Accept Financial Statements and Statutory Reports"/>
    <s v="Reports"/>
    <s v="For"/>
    <x v="1"/>
    <m/>
    <s v="No"/>
  </r>
  <r>
    <x v="186"/>
    <s v="India"/>
    <s v="INE121J01017"/>
    <s v="Annual"/>
    <d v="2023-08-31T00:00:00"/>
    <s v="Management"/>
    <s v="G"/>
    <s v="Yes"/>
    <n v="2"/>
    <s v="Reelect Harjeet Singh Kohli as Director"/>
    <s v="Election of Directors"/>
    <s v="For"/>
    <x v="0"/>
    <s v="Non-independent and Audit Committee lacks sufficient independence. Non-independent candidate and historic concerns over Board independence."/>
    <s v="Yes"/>
  </r>
  <r>
    <x v="186"/>
    <s v="India"/>
    <s v="INE121J01017"/>
    <s v="Annual"/>
    <d v="2023-08-31T00:00:00"/>
    <s v="Management"/>
    <s v="G"/>
    <s v="Yes"/>
    <n v="3"/>
    <s v="Reelect Randeep Singh Sekhon as Director"/>
    <s v="Election of Directors"/>
    <s v="For"/>
    <x v="0"/>
    <s v="Non-independent candidate and historic concerns over Board independence."/>
    <s v="Yes"/>
  </r>
  <r>
    <x v="186"/>
    <s v="India"/>
    <s v="INE121J01017"/>
    <s v="Annual"/>
    <d v="2023-08-31T00:00:00"/>
    <s v="Management"/>
    <s v="G"/>
    <s v="Yes"/>
    <n v="4"/>
    <s v="Reelect Ravinder Takkar as Director"/>
    <s v="Election of Directors"/>
    <s v="For"/>
    <x v="0"/>
    <s v="Board not sufficiently independent. Non-independent candidate and historic concerns over Board independence."/>
    <s v="Yes"/>
  </r>
  <r>
    <x v="186"/>
    <s v="India"/>
    <s v="INE121J01017"/>
    <s v="Annual"/>
    <d v="2023-08-31T00:00:00"/>
    <s v="Management"/>
    <s v="G"/>
    <s v="Yes"/>
    <n v="5"/>
    <s v="Approve Material Related Party Transactions with Bharti Airtel Limited"/>
    <s v="Other"/>
    <s v="For"/>
    <x v="1"/>
    <m/>
    <s v="No"/>
  </r>
  <r>
    <x v="186"/>
    <s v="India"/>
    <s v="INE121J01017"/>
    <s v="Annual"/>
    <d v="2023-08-31T00:00:00"/>
    <s v="Management"/>
    <s v="G"/>
    <s v="Yes"/>
    <n v="6"/>
    <s v="Approve Material Related Party Transactions with Bharti Hexacom Limited"/>
    <s v="Other"/>
    <s v="For"/>
    <x v="1"/>
    <m/>
    <s v="No"/>
  </r>
  <r>
    <x v="186"/>
    <s v="India"/>
    <s v="INE121J01017"/>
    <s v="Annual"/>
    <d v="2023-08-31T00:00:00"/>
    <s v="Management"/>
    <s v="G"/>
    <s v="Yes"/>
    <n v="7"/>
    <s v="Approve Material Related Party Transactions with Vodafone Idea Limited"/>
    <s v="Other"/>
    <s v="For"/>
    <x v="1"/>
    <m/>
    <s v="No"/>
  </r>
  <r>
    <x v="187"/>
    <s v="China"/>
    <s v="CNE100001MK7"/>
    <s v="Extraordinary Shareholders"/>
    <d v="2023-09-04T00:00:00"/>
    <s v="Management"/>
    <s v="G"/>
    <s v="Yes"/>
    <n v="1"/>
    <s v="Elect Zhao Peng as Director"/>
    <s v="Election of Directors"/>
    <s v="For"/>
    <x v="1"/>
    <m/>
    <s v="No"/>
  </r>
  <r>
    <x v="188"/>
    <s v="United Kingdom"/>
    <s v="GB0008220112"/>
    <s v="Annual"/>
    <d v="2023-09-05T00:00:00"/>
    <s v="Management"/>
    <s v="G"/>
    <s v="Yes"/>
    <n v="1"/>
    <s v="Accept Financial Statements and Statutory Reports"/>
    <s v="Reports"/>
    <s v="For"/>
    <x v="1"/>
    <m/>
    <s v="No"/>
  </r>
  <r>
    <x v="188"/>
    <s v="United Kingdom"/>
    <s v="GB0008220112"/>
    <s v="Annual"/>
    <d v="2023-09-05T00:00:00"/>
    <s v="Management"/>
    <s v="G"/>
    <s v="Yes"/>
    <n v="2"/>
    <s v="Approve Final Dividend"/>
    <s v="Other"/>
    <s v="For"/>
    <x v="1"/>
    <m/>
    <s v="No"/>
  </r>
  <r>
    <x v="188"/>
    <s v="United Kingdom"/>
    <s v="GB0008220112"/>
    <s v="Annual"/>
    <d v="2023-09-05T00:00:00"/>
    <s v="Management"/>
    <s v="G"/>
    <s v="Yes"/>
    <n v="3"/>
    <s v="Approve Remuneration Policy"/>
    <s v="Incentives and Remuneration"/>
    <s v="For"/>
    <x v="1"/>
    <m/>
    <s v="No"/>
  </r>
  <r>
    <x v="188"/>
    <s v="United Kingdom"/>
    <s v="GB0008220112"/>
    <s v="Annual"/>
    <d v="2023-09-05T00:00:00"/>
    <s v="Management"/>
    <s v="G"/>
    <s v="Yes"/>
    <n v="4"/>
    <s v="Approve Remuneration Report"/>
    <s v="Reports"/>
    <s v="For"/>
    <x v="1"/>
    <m/>
    <s v="No"/>
  </r>
  <r>
    <x v="188"/>
    <s v="United Kingdom"/>
    <s v="GB0008220112"/>
    <s v="Annual"/>
    <d v="2023-09-05T00:00:00"/>
    <s v="Management"/>
    <s v="G"/>
    <s v="Yes"/>
    <n v="5"/>
    <s v="Re-elect Geoff Drabble as Director"/>
    <s v="Election of Directors"/>
    <s v="For"/>
    <x v="0"/>
    <s v="Lack of gender diversity."/>
    <s v="Yes"/>
  </r>
  <r>
    <x v="188"/>
    <s v="United Kingdom"/>
    <s v="GB0008220112"/>
    <s v="Annual"/>
    <d v="2023-09-05T00:00:00"/>
    <s v="Management"/>
    <s v="G"/>
    <s v="Yes"/>
    <n v="6"/>
    <s v="Re-elect Miles Roberts as Director"/>
    <s v="Election of Directors"/>
    <s v="For"/>
    <x v="1"/>
    <m/>
    <s v="No"/>
  </r>
  <r>
    <x v="188"/>
    <s v="United Kingdom"/>
    <s v="GB0008220112"/>
    <s v="Annual"/>
    <d v="2023-09-05T00:00:00"/>
    <s v="Management"/>
    <s v="G"/>
    <s v="Yes"/>
    <n v="7"/>
    <s v="Elect Richard Pike as Director"/>
    <s v="Election of Directors"/>
    <s v="For"/>
    <x v="1"/>
    <m/>
    <s v="No"/>
  </r>
  <r>
    <x v="188"/>
    <s v="United Kingdom"/>
    <s v="GB0008220112"/>
    <s v="Annual"/>
    <d v="2023-09-05T00:00:00"/>
    <s v="Management"/>
    <s v="G"/>
    <s v="Yes"/>
    <n v="8"/>
    <s v="Re-elect Celia Baxter as Director"/>
    <s v="Election of Directors"/>
    <s v="For"/>
    <x v="1"/>
    <m/>
    <s v="No"/>
  </r>
  <r>
    <x v="188"/>
    <s v="United Kingdom"/>
    <s v="GB0008220112"/>
    <s v="Annual"/>
    <d v="2023-09-05T00:00:00"/>
    <s v="Management"/>
    <s v="G"/>
    <s v="Yes"/>
    <n v="9"/>
    <s v="Re-elect Alan Johnson as Director"/>
    <s v="Election of Directors"/>
    <s v="For"/>
    <x v="1"/>
    <m/>
    <s v="No"/>
  </r>
  <r>
    <x v="188"/>
    <s v="United Kingdom"/>
    <s v="GB0008220112"/>
    <s v="Annual"/>
    <d v="2023-09-05T00:00:00"/>
    <s v="Management"/>
    <s v="G"/>
    <s v="Yes"/>
    <n v="10"/>
    <s v="Re-elect Alina Kessel as Director"/>
    <s v="Election of Directors"/>
    <s v="For"/>
    <x v="1"/>
    <m/>
    <s v="No"/>
  </r>
  <r>
    <x v="188"/>
    <s v="United Kingdom"/>
    <s v="GB0008220112"/>
    <s v="Annual"/>
    <d v="2023-09-05T00:00:00"/>
    <s v="Management"/>
    <s v="G"/>
    <s v="Yes"/>
    <n v="11"/>
    <s v="Elect Eric Olsen as Director"/>
    <s v="Election of Directors"/>
    <s v="For"/>
    <x v="1"/>
    <m/>
    <s v="No"/>
  </r>
  <r>
    <x v="188"/>
    <s v="United Kingdom"/>
    <s v="GB0008220112"/>
    <s v="Annual"/>
    <d v="2023-09-05T00:00:00"/>
    <s v="Management"/>
    <s v="G"/>
    <s v="Yes"/>
    <n v="12"/>
    <s v="Re-elect David Robbie as Director"/>
    <s v="Election of Directors"/>
    <s v="For"/>
    <x v="1"/>
    <m/>
    <s v="No"/>
  </r>
  <r>
    <x v="188"/>
    <s v="United Kingdom"/>
    <s v="GB0008220112"/>
    <s v="Annual"/>
    <d v="2023-09-05T00:00:00"/>
    <s v="Management"/>
    <s v="G"/>
    <s v="Yes"/>
    <n v="13"/>
    <s v="Re-elect Louise Smalley as Director"/>
    <s v="Election of Directors"/>
    <s v="For"/>
    <x v="1"/>
    <m/>
    <s v="No"/>
  </r>
  <r>
    <x v="188"/>
    <s v="United Kingdom"/>
    <s v="GB0008220112"/>
    <s v="Annual"/>
    <d v="2023-09-05T00:00:00"/>
    <s v="Management"/>
    <s v="G"/>
    <s v="Yes"/>
    <n v="14"/>
    <s v="Reappoint Ernst &amp; Young LLP as Auditors"/>
    <s v="Auditors"/>
    <s v="For"/>
    <x v="1"/>
    <m/>
    <s v="No"/>
  </r>
  <r>
    <x v="188"/>
    <s v="United Kingdom"/>
    <s v="GB0008220112"/>
    <s v="Annual"/>
    <d v="2023-09-05T00:00:00"/>
    <s v="Management"/>
    <s v="G"/>
    <s v="Yes"/>
    <n v="15"/>
    <s v="Authorise The Audit Committee to Fix Remuneration of Auditors"/>
    <s v="Auditors"/>
    <s v="For"/>
    <x v="1"/>
    <m/>
    <s v="No"/>
  </r>
  <r>
    <x v="188"/>
    <s v="United Kingdom"/>
    <s v="GB0008220112"/>
    <s v="Annual"/>
    <d v="2023-09-05T00:00:00"/>
    <s v="Management"/>
    <s v="G"/>
    <s v="Yes"/>
    <n v="16"/>
    <s v="Authorise Issue of Equity"/>
    <s v="Other"/>
    <s v="For"/>
    <x v="0"/>
    <s v="Share issuances with pre-emption rights exceeding 20% of issued share capital are deemed overly dilutive."/>
    <s v="Yes"/>
  </r>
  <r>
    <x v="188"/>
    <s v="United Kingdom"/>
    <s v="GB0008220112"/>
    <s v="Annual"/>
    <d v="2023-09-05T00:00:00"/>
    <s v="Management"/>
    <s v="G"/>
    <s v="Yes"/>
    <n v="17"/>
    <s v="Authorise Issue of Equity without Pre-emptive Rights"/>
    <s v="Other"/>
    <s v="For"/>
    <x v="1"/>
    <m/>
    <s v="No"/>
  </r>
  <r>
    <x v="188"/>
    <s v="United Kingdom"/>
    <s v="GB0008220112"/>
    <s v="Annual"/>
    <d v="2023-09-05T00:00:00"/>
    <s v="Management"/>
    <s v="G"/>
    <s v="Yes"/>
    <n v="18"/>
    <s v="Authorise Issue of Equity without Pre-emptive Rights in Connection with an Acquisition or Other Capital Investment"/>
    <s v="Other"/>
    <s v="For"/>
    <x v="1"/>
    <m/>
    <s v="No"/>
  </r>
  <r>
    <x v="188"/>
    <s v="United Kingdom"/>
    <s v="GB0008220112"/>
    <s v="Annual"/>
    <d v="2023-09-05T00:00:00"/>
    <s v="Management"/>
    <s v="G"/>
    <s v="Yes"/>
    <n v="19"/>
    <s v="Authorise Market Purchase of Ordinary Shares"/>
    <s v="Other"/>
    <s v="For"/>
    <x v="1"/>
    <m/>
    <s v="No"/>
  </r>
  <r>
    <x v="188"/>
    <s v="United Kingdom"/>
    <s v="GB0008220112"/>
    <s v="Annual"/>
    <d v="2023-09-05T00:00:00"/>
    <s v="Management"/>
    <s v="G"/>
    <s v="Yes"/>
    <n v="20"/>
    <s v="Authorise the Company to Call General Meeting with Two Weeks' Notice"/>
    <s v="Other"/>
    <s v="For"/>
    <x v="1"/>
    <m/>
    <s v="No"/>
  </r>
  <r>
    <x v="189"/>
    <s v="Japan"/>
    <s v="JP3040890000"/>
    <s v="Special"/>
    <d v="2023-09-05T00:00:00"/>
    <s v="Management"/>
    <s v="G"/>
    <s v="Yes"/>
    <n v="1"/>
    <s v="Amend Articles to Disclose Unitholder Meeting Materials on Internet - Amend Asset Management Compensation"/>
    <s v="Other"/>
    <s v="For"/>
    <x v="1"/>
    <m/>
    <s v="No"/>
  </r>
  <r>
    <x v="189"/>
    <s v="Japan"/>
    <s v="JP3040890000"/>
    <s v="Special"/>
    <d v="2023-09-05T00:00:00"/>
    <s v="Management"/>
    <s v="G"/>
    <s v="Yes"/>
    <n v="2"/>
    <s v="Elect Executive Director Jozaki, Yoshihiro"/>
    <s v="Election of Directors"/>
    <s v="For"/>
    <x v="1"/>
    <m/>
    <s v="No"/>
  </r>
  <r>
    <x v="189"/>
    <s v="Japan"/>
    <s v="JP3040890000"/>
    <s v="Special"/>
    <d v="2023-09-05T00:00:00"/>
    <s v="Management"/>
    <s v="G"/>
    <s v="Yes"/>
    <n v="3"/>
    <s v="Elect Alternate Executive Director Nomura, Yoshinaga"/>
    <s v="Election of Directors"/>
    <s v="For"/>
    <x v="1"/>
    <m/>
    <s v="No"/>
  </r>
  <r>
    <x v="189"/>
    <s v="Japan"/>
    <s v="JP3040890000"/>
    <s v="Special"/>
    <d v="2023-09-05T00:00:00"/>
    <s v="Management"/>
    <s v="G"/>
    <s v="Yes"/>
    <n v="4.0999999999999996"/>
    <s v="Elect Supervisory Director Denawa, Masato"/>
    <s v="Election of Directors"/>
    <s v="For"/>
    <x v="1"/>
    <m/>
    <s v="No"/>
  </r>
  <r>
    <x v="189"/>
    <s v="Japan"/>
    <s v="JP3040890000"/>
    <s v="Special"/>
    <d v="2023-09-05T00:00:00"/>
    <s v="Management"/>
    <s v="G"/>
    <s v="Yes"/>
    <n v="4.2"/>
    <s v="Elect Supervisory Director Kusanagi, Nobuhisa"/>
    <s v="Election of Directors"/>
    <s v="For"/>
    <x v="1"/>
    <m/>
    <s v="No"/>
  </r>
  <r>
    <x v="189"/>
    <s v="Japan"/>
    <s v="JP3040890000"/>
    <s v="Special"/>
    <d v="2023-09-05T00:00:00"/>
    <s v="Management"/>
    <s v="G"/>
    <s v="Yes"/>
    <n v="4.3"/>
    <s v="Elect Supervisory Director Ikebe, Konomi"/>
    <s v="Election of Directors"/>
    <s v="For"/>
    <x v="1"/>
    <m/>
    <s v="No"/>
  </r>
  <r>
    <x v="190"/>
    <s v="Israel"/>
    <s v="IL0006954379"/>
    <s v="Special"/>
    <d v="2023-09-05T00:00:00"/>
    <s v="Management"/>
    <s v="G"/>
    <s v="Yes"/>
    <n v="1"/>
    <s v="Amend Articles"/>
    <s v="Other"/>
    <s v="For"/>
    <x v="1"/>
    <m/>
    <s v="No"/>
  </r>
  <r>
    <x v="190"/>
    <s v="Israel"/>
    <s v="IL0006954379"/>
    <s v="Special"/>
    <d v="2023-09-05T00:00:00"/>
    <s v="Management"/>
    <s v="G"/>
    <s v="Yes"/>
    <n v="2"/>
    <s v="Issue Amended the Bank's Indemnification and Exemption Agreements"/>
    <s v="Other"/>
    <s v="For"/>
    <x v="1"/>
    <m/>
    <s v="No"/>
  </r>
  <r>
    <x v="190"/>
    <s v="Israel"/>
    <s v="IL0006954379"/>
    <s v="Special"/>
    <d v="2023-09-05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190"/>
    <s v="Israel"/>
    <s v="IL0006954379"/>
    <s v="Special"/>
    <d v="2023-09-05T00:00:00"/>
    <s v="Management"/>
    <s v="G"/>
    <s v="Yes"/>
    <s v="B1"/>
    <s v="If you are an Interest Holder as defined in Section 1 of the Securities Law, 1968, vote FOR.  Otherwise, vote against."/>
    <s v="Other"/>
    <s v="None"/>
    <x v="0"/>
    <m/>
    <s v="No"/>
  </r>
  <r>
    <x v="190"/>
    <s v="Israel"/>
    <s v="IL0006954379"/>
    <s v="Special"/>
    <d v="2023-09-05T00:00:00"/>
    <s v="Management"/>
    <s v="G"/>
    <s v="Yes"/>
    <s v="B2"/>
    <s v="If you are a Senior Officer as defined in Section 37(D) of the Securities Law, 1968, vote FOR. Otherwise, vote against."/>
    <s v="Other"/>
    <s v="None"/>
    <x v="0"/>
    <m/>
    <s v="No"/>
  </r>
  <r>
    <x v="190"/>
    <s v="Israel"/>
    <s v="IL0006954379"/>
    <s v="Special"/>
    <d v="2023-09-05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191"/>
    <s v="United Kingdom"/>
    <s v="GB0000536739"/>
    <s v="Annual"/>
    <d v="2023-09-06T00:00:00"/>
    <s v="Management"/>
    <s v="G"/>
    <s v="Yes"/>
    <n v="1"/>
    <s v="Accept Financial Statements and Statutory Reports"/>
    <s v="Reports"/>
    <s v="For"/>
    <x v="1"/>
    <m/>
    <s v="No"/>
  </r>
  <r>
    <x v="191"/>
    <s v="United Kingdom"/>
    <s v="GB0000536739"/>
    <s v="Annual"/>
    <d v="2023-09-06T00:00:00"/>
    <s v="Management"/>
    <s v="G"/>
    <s v="Yes"/>
    <n v="2"/>
    <s v="Approve Remuneration Report"/>
    <s v="Reports"/>
    <s v="For"/>
    <x v="1"/>
    <m/>
    <s v="No"/>
  </r>
  <r>
    <x v="191"/>
    <s v="United Kingdom"/>
    <s v="GB0000536739"/>
    <s v="Annual"/>
    <d v="2023-09-06T00:00:00"/>
    <s v="Management"/>
    <s v="G"/>
    <s v="Yes"/>
    <n v="3"/>
    <s v="Approve Final Dividend"/>
    <s v="Other"/>
    <s v="For"/>
    <x v="1"/>
    <m/>
    <s v="No"/>
  </r>
  <r>
    <x v="191"/>
    <s v="United Kingdom"/>
    <s v="GB0000536739"/>
    <s v="Annual"/>
    <d v="2023-09-06T00:00:00"/>
    <s v="Management"/>
    <s v="G"/>
    <s v="Yes"/>
    <n v="4"/>
    <s v="Re-elect Paul Walker as Director"/>
    <s v="Election of Directors"/>
    <s v="For"/>
    <x v="0"/>
    <s v="Lack of gender diversity."/>
    <s v="Yes"/>
  </r>
  <r>
    <x v="191"/>
    <s v="United Kingdom"/>
    <s v="GB0000536739"/>
    <s v="Annual"/>
    <d v="2023-09-06T00:00:00"/>
    <s v="Management"/>
    <s v="G"/>
    <s v="Yes"/>
    <n v="5"/>
    <s v="Re-elect Brendan Horgan as Director"/>
    <s v="Election of Directors"/>
    <s v="For"/>
    <x v="1"/>
    <m/>
    <s v="No"/>
  </r>
  <r>
    <x v="191"/>
    <s v="United Kingdom"/>
    <s v="GB0000536739"/>
    <s v="Annual"/>
    <d v="2023-09-06T00:00:00"/>
    <s v="Management"/>
    <s v="G"/>
    <s v="Yes"/>
    <n v="6"/>
    <s v="Re-elect Michael Pratt as Director"/>
    <s v="Election of Directors"/>
    <s v="For"/>
    <x v="1"/>
    <m/>
    <s v="No"/>
  </r>
  <r>
    <x v="191"/>
    <s v="United Kingdom"/>
    <s v="GB0000536739"/>
    <s v="Annual"/>
    <d v="2023-09-06T00:00:00"/>
    <s v="Management"/>
    <s v="G"/>
    <s v="Yes"/>
    <n v="7"/>
    <s v="Re-elect Angus Cockburn as Director"/>
    <s v="Election of Directors"/>
    <s v="For"/>
    <x v="1"/>
    <m/>
    <s v="No"/>
  </r>
  <r>
    <x v="191"/>
    <s v="United Kingdom"/>
    <s v="GB0000536739"/>
    <s v="Annual"/>
    <d v="2023-09-06T00:00:00"/>
    <s v="Management"/>
    <s v="G"/>
    <s v="Yes"/>
    <n v="8"/>
    <s v="Re-elect Lucinda Riches as Director"/>
    <s v="Election of Directors"/>
    <s v="For"/>
    <x v="1"/>
    <m/>
    <s v="No"/>
  </r>
  <r>
    <x v="191"/>
    <s v="United Kingdom"/>
    <s v="GB0000536739"/>
    <s v="Annual"/>
    <d v="2023-09-06T00:00:00"/>
    <s v="Management"/>
    <s v="G"/>
    <s v="Yes"/>
    <n v="9"/>
    <s v="Re-elect Tanya Fratto as Director"/>
    <s v="Election of Directors"/>
    <s v="For"/>
    <x v="1"/>
    <m/>
    <s v="No"/>
  </r>
  <r>
    <x v="191"/>
    <s v="United Kingdom"/>
    <s v="GB0000536739"/>
    <s v="Annual"/>
    <d v="2023-09-06T00:00:00"/>
    <s v="Management"/>
    <s v="G"/>
    <s v="Yes"/>
    <n v="10"/>
    <s v="Re-elect Lindsley Ruth as Director"/>
    <s v="Election of Directors"/>
    <s v="For"/>
    <x v="1"/>
    <m/>
    <s v="No"/>
  </r>
  <r>
    <x v="191"/>
    <s v="United Kingdom"/>
    <s v="GB0000536739"/>
    <s v="Annual"/>
    <d v="2023-09-06T00:00:00"/>
    <s v="Management"/>
    <s v="G"/>
    <s v="Yes"/>
    <n v="11"/>
    <s v="Re-elect Jill Easterbrook as Director"/>
    <s v="Election of Directors"/>
    <s v="For"/>
    <x v="1"/>
    <m/>
    <s v="No"/>
  </r>
  <r>
    <x v="191"/>
    <s v="United Kingdom"/>
    <s v="GB0000536739"/>
    <s v="Annual"/>
    <d v="2023-09-06T00:00:00"/>
    <s v="Management"/>
    <s v="G"/>
    <s v="Yes"/>
    <n v="12"/>
    <s v="Re-elect Renata Ribeiro as Director"/>
    <s v="Election of Directors"/>
    <s v="For"/>
    <x v="1"/>
    <m/>
    <s v="No"/>
  </r>
  <r>
    <x v="191"/>
    <s v="United Kingdom"/>
    <s v="GB0000536739"/>
    <s v="Annual"/>
    <d v="2023-09-06T00:00:00"/>
    <s v="Management"/>
    <s v="G"/>
    <s v="Yes"/>
    <n v="13"/>
    <s v="Appoint PricewaterhouseCoopers LLP as Auditors"/>
    <s v="Auditors"/>
    <s v="For"/>
    <x v="1"/>
    <m/>
    <s v="No"/>
  </r>
  <r>
    <x v="191"/>
    <s v="United Kingdom"/>
    <s v="GB0000536739"/>
    <s v="Annual"/>
    <d v="2023-09-06T00:00:00"/>
    <s v="Management"/>
    <s v="G"/>
    <s v="Yes"/>
    <n v="14"/>
    <s v="Authorise Audit Committee to Fix Remuneration of Auditors"/>
    <s v="Auditors"/>
    <s v="For"/>
    <x v="1"/>
    <m/>
    <s v="No"/>
  </r>
  <r>
    <x v="191"/>
    <s v="United Kingdom"/>
    <s v="GB0000536739"/>
    <s v="Annual"/>
    <d v="2023-09-06T00:00:00"/>
    <s v="Management"/>
    <s v="G"/>
    <s v="Yes"/>
    <n v="15"/>
    <s v="Authorise Issue of Equity"/>
    <s v="Other"/>
    <s v="For"/>
    <x v="0"/>
    <s v="Share issuances with pre-emption rights exceeding 20% of issued share capital are deemed overly dilutive."/>
    <s v="Yes"/>
  </r>
  <r>
    <x v="191"/>
    <s v="United Kingdom"/>
    <s v="GB0000536739"/>
    <s v="Annual"/>
    <d v="2023-09-06T00:00:00"/>
    <s v="Management"/>
    <s v="G"/>
    <s v="Yes"/>
    <n v="16"/>
    <s v="Authorise Issue of Equity without Pre-emptive Rights"/>
    <s v="Other"/>
    <s v="For"/>
    <x v="1"/>
    <m/>
    <s v="No"/>
  </r>
  <r>
    <x v="191"/>
    <s v="United Kingdom"/>
    <s v="GB0000536739"/>
    <s v="Annual"/>
    <d v="2023-09-06T00:00:00"/>
    <s v="Management"/>
    <s v="G"/>
    <s v="Yes"/>
    <n v="17"/>
    <s v="Authorise Issue of Equity without Pre-emptive Rights in Connection with an Acquisition or Other Capital Investment"/>
    <s v="Other"/>
    <s v="For"/>
    <x v="1"/>
    <m/>
    <s v="No"/>
  </r>
  <r>
    <x v="191"/>
    <s v="United Kingdom"/>
    <s v="GB0000536739"/>
    <s v="Annual"/>
    <d v="2023-09-06T00:00:00"/>
    <s v="Management"/>
    <s v="G"/>
    <s v="Yes"/>
    <n v="18"/>
    <s v="Authorise Market Purchase of Ordinary Shares"/>
    <s v="Other"/>
    <s v="For"/>
    <x v="1"/>
    <m/>
    <s v="No"/>
  </r>
  <r>
    <x v="191"/>
    <s v="United Kingdom"/>
    <s v="GB0000536739"/>
    <s v="Annual"/>
    <d v="2023-09-06T00:00:00"/>
    <s v="Management"/>
    <s v="G"/>
    <s v="Yes"/>
    <n v="19"/>
    <s v="Authorise the Company to Call General Meeting with Two Weeks' Notice"/>
    <s v="Other"/>
    <s v="For"/>
    <x v="1"/>
    <m/>
    <s v="No"/>
  </r>
  <r>
    <x v="192"/>
    <s v="Thailand"/>
    <s v="TH0264A10Z04"/>
    <s v="Extraordinary Shareholders"/>
    <d v="2023-09-06T00:00:00"/>
    <s v="Management"/>
    <s v="G"/>
    <s v="Yes"/>
    <n v="1"/>
    <s v="Approve Amendment to the Articles of Association"/>
    <s v="Other"/>
    <s v="For"/>
    <x v="1"/>
    <m/>
    <s v="No"/>
  </r>
  <r>
    <x v="192"/>
    <s v="Thailand"/>
    <s v="TH0264A10Z04"/>
    <s v="Extraordinary Shareholders"/>
    <d v="2023-09-06T00:00:00"/>
    <s v="Management"/>
    <s v="G"/>
    <s v="Yes"/>
    <n v="2"/>
    <s v="Other Business"/>
    <s v="Other"/>
    <s v="For"/>
    <x v="3"/>
    <s v="We will not support any unspecified items included in the agenda of the general meeting of shareholders."/>
    <s v="Yes"/>
  </r>
  <r>
    <x v="90"/>
    <s v="India"/>
    <s v="INE259A01022"/>
    <s v="Special"/>
    <d v="2023-09-06T00:00:00"/>
    <s v="Management"/>
    <s v="G"/>
    <s v="Yes"/>
    <n v="1"/>
    <s v="Elect Indu Bhushan as Director"/>
    <s v="Election of Directors"/>
    <s v="For"/>
    <x v="1"/>
    <m/>
    <s v="No"/>
  </r>
  <r>
    <x v="193"/>
    <s v="Switzerland"/>
    <s v="CH0210483332"/>
    <s v="Annual"/>
    <d v="2023-09-06T00:00:00"/>
    <s v="Management"/>
    <s v="G"/>
    <s v="Yes"/>
    <n v="1"/>
    <s v="Accept Financial Statements and Statutory Reports"/>
    <s v="Reports"/>
    <s v="For"/>
    <x v="1"/>
    <m/>
    <s v="No"/>
  </r>
  <r>
    <x v="193"/>
    <s v="Switzerland"/>
    <s v="CH0210483332"/>
    <s v="Annual"/>
    <d v="2023-09-06T00:00:00"/>
    <s v="Management"/>
    <s v="G"/>
    <s v="Yes"/>
    <n v="2"/>
    <s v="Approve Allocation of Income and Ordinary Dividends of CHF 2.50 per Registered A Share and CHF 0.25 per Registered B Share and a Special Dividend of CHF 1.00 per Registered A Share and CHF 0.10 per Registered B Share"/>
    <s v="Other"/>
    <s v="For"/>
    <x v="1"/>
    <m/>
    <s v="No"/>
  </r>
  <r>
    <x v="193"/>
    <s v="Switzerland"/>
    <s v="CH0210483332"/>
    <s v="Annual"/>
    <d v="2023-09-06T00:00:00"/>
    <s v="Management"/>
    <s v="G"/>
    <s v="Yes"/>
    <n v="3"/>
    <s v="Approve Discharge of Board and Senior Management"/>
    <s v="Other"/>
    <s v="For"/>
    <x v="1"/>
    <m/>
    <s v="No"/>
  </r>
  <r>
    <x v="193"/>
    <s v="Switzerland"/>
    <s v="CH0210483332"/>
    <s v="Annual"/>
    <d v="2023-09-06T00:00:00"/>
    <s v="Management"/>
    <s v="G"/>
    <s v="Yes"/>
    <n v="4"/>
    <s v="Elect Wendy Luhabe as Representative of Category A Registered Shares"/>
    <s v="Other"/>
    <s v="For"/>
    <x v="1"/>
    <m/>
    <s v="No"/>
  </r>
  <r>
    <x v="193"/>
    <s v="Switzerland"/>
    <s v="CH0210483332"/>
    <s v="Annual"/>
    <d v="2023-09-06T00:00:00"/>
    <s v="Management"/>
    <s v="G"/>
    <s v="Yes"/>
    <n v="5.0999999999999996"/>
    <s v="Reelect Johann Rupert as Director and Board Chair"/>
    <s v="Election of Directors"/>
    <s v="For"/>
    <x v="1"/>
    <m/>
    <s v="No"/>
  </r>
  <r>
    <x v="193"/>
    <s v="Switzerland"/>
    <s v="CH0210483332"/>
    <s v="Annual"/>
    <d v="2023-09-06T00:00:00"/>
    <s v="Management"/>
    <s v="G"/>
    <s v="Yes"/>
    <n v="5.0999999999999996"/>
    <s v="Reelect Jeff Moss as Director"/>
    <s v="Election of Directors"/>
    <s v="For"/>
    <x v="1"/>
    <m/>
    <s v="No"/>
  </r>
  <r>
    <x v="193"/>
    <s v="Switzerland"/>
    <s v="CH0210483332"/>
    <s v="Annual"/>
    <d v="2023-09-06T00:00:00"/>
    <s v="Management"/>
    <s v="G"/>
    <s v="Yes"/>
    <n v="5.1100000000000003"/>
    <s v="Reelect Vesna Nevistic as Director"/>
    <s v="Election of Directors"/>
    <s v="For"/>
    <x v="1"/>
    <m/>
    <s v="No"/>
  </r>
  <r>
    <x v="193"/>
    <s v="Switzerland"/>
    <s v="CH0210483332"/>
    <s v="Annual"/>
    <d v="2023-09-06T00:00:00"/>
    <s v="Management"/>
    <s v="G"/>
    <s v="Yes"/>
    <n v="5.12"/>
    <s v="Reelect Guillaume Pictet as Director"/>
    <s v="Election of Directors"/>
    <s v="For"/>
    <x v="1"/>
    <m/>
    <s v="No"/>
  </r>
  <r>
    <x v="193"/>
    <s v="Switzerland"/>
    <s v="CH0210483332"/>
    <s v="Annual"/>
    <d v="2023-09-06T00:00:00"/>
    <s v="Management"/>
    <s v="G"/>
    <s v="Yes"/>
    <n v="5.13"/>
    <s v="Reelect Maria Ramos as Director"/>
    <s v="Election of Directors"/>
    <s v="For"/>
    <x v="1"/>
    <m/>
    <s v="No"/>
  </r>
  <r>
    <x v="193"/>
    <s v="Switzerland"/>
    <s v="CH0210483332"/>
    <s v="Annual"/>
    <d v="2023-09-06T00:00:00"/>
    <s v="Management"/>
    <s v="G"/>
    <s v="Yes"/>
    <n v="5.14"/>
    <s v="Reelect Anton Rupert as Director"/>
    <s v="Election of Directors"/>
    <s v="For"/>
    <x v="1"/>
    <m/>
    <s v="No"/>
  </r>
  <r>
    <x v="193"/>
    <s v="Switzerland"/>
    <s v="CH0210483332"/>
    <s v="Annual"/>
    <d v="2023-09-06T00:00:00"/>
    <s v="Management"/>
    <s v="G"/>
    <s v="Yes"/>
    <n v="5.15"/>
    <s v="Reelect Patrick Thomas as Director"/>
    <s v="Election of Directors"/>
    <s v="For"/>
    <x v="1"/>
    <m/>
    <s v="No"/>
  </r>
  <r>
    <x v="193"/>
    <s v="Switzerland"/>
    <s v="CH0210483332"/>
    <s v="Annual"/>
    <d v="2023-09-06T00:00:00"/>
    <s v="Management"/>
    <s v="G"/>
    <s v="Yes"/>
    <n v="5.16"/>
    <s v="Reelect Jasmine Whitbread as Director"/>
    <s v="Election of Directors"/>
    <s v="For"/>
    <x v="1"/>
    <m/>
    <s v="No"/>
  </r>
  <r>
    <x v="193"/>
    <s v="Switzerland"/>
    <s v="CH0210483332"/>
    <s v="Annual"/>
    <d v="2023-09-06T00:00:00"/>
    <s v="Management"/>
    <s v="G"/>
    <s v="Yes"/>
    <n v="5.17"/>
    <s v="Elect Fiona Druckenmiller as Director"/>
    <s v="Election of Directors"/>
    <s v="For"/>
    <x v="1"/>
    <m/>
    <s v="No"/>
  </r>
  <r>
    <x v="193"/>
    <s v="Switzerland"/>
    <s v="CH0210483332"/>
    <s v="Annual"/>
    <d v="2023-09-06T00:00:00"/>
    <s v="Management"/>
    <s v="G"/>
    <s v="Yes"/>
    <n v="5.18"/>
    <s v="Elect Bram Schot as Director"/>
    <s v="Election of Directors"/>
    <s v="For"/>
    <x v="1"/>
    <m/>
    <s v="No"/>
  </r>
  <r>
    <x v="193"/>
    <s v="Switzerland"/>
    <s v="CH0210483332"/>
    <s v="Annual"/>
    <d v="2023-09-06T00:00:00"/>
    <s v="Management"/>
    <s v="G"/>
    <s v="Yes"/>
    <n v="5.2"/>
    <s v="Reelect Josua Malherbe as Director"/>
    <s v="Election of Directors"/>
    <s v="For"/>
    <x v="0"/>
    <s v="Chair of Audit Committee is non-independent. Non-independent and Audit Committee lacks sufficient independence."/>
    <s v="Yes"/>
  </r>
  <r>
    <x v="193"/>
    <s v="Switzerland"/>
    <s v="CH0210483332"/>
    <s v="Annual"/>
    <d v="2023-09-06T00:00:00"/>
    <s v="Management"/>
    <s v="G"/>
    <s v="Yes"/>
    <n v="5.3"/>
    <s v="Reelect Nikesh Arora as Director"/>
    <s v="Election of Directors"/>
    <s v="For"/>
    <x v="1"/>
    <m/>
    <s v="No"/>
  </r>
  <r>
    <x v="193"/>
    <s v="Switzerland"/>
    <s v="CH0210483332"/>
    <s v="Annual"/>
    <d v="2023-09-06T00:00:00"/>
    <s v="Management"/>
    <s v="G"/>
    <s v="Yes"/>
    <n v="5.4"/>
    <s v="Reelect Clay Brendish as Director"/>
    <s v="Election of Directors"/>
    <s v="For"/>
    <x v="1"/>
    <m/>
    <s v="No"/>
  </r>
  <r>
    <x v="193"/>
    <s v="Switzerland"/>
    <s v="CH0210483332"/>
    <s v="Annual"/>
    <d v="2023-09-06T00:00:00"/>
    <s v="Management"/>
    <s v="G"/>
    <s v="Yes"/>
    <n v="5.5"/>
    <s v="Reelect Jean-Blaise Eckert as Director"/>
    <s v="Election of Directors"/>
    <s v="For"/>
    <x v="1"/>
    <m/>
    <s v="No"/>
  </r>
  <r>
    <x v="193"/>
    <s v="Switzerland"/>
    <s v="CH0210483332"/>
    <s v="Annual"/>
    <d v="2023-09-06T00:00:00"/>
    <s v="Management"/>
    <s v="G"/>
    <s v="Yes"/>
    <n v="5.6"/>
    <s v="Reelect Burkhart Grund as Director"/>
    <s v="Election of Directors"/>
    <s v="For"/>
    <x v="1"/>
    <m/>
    <s v="No"/>
  </r>
  <r>
    <x v="193"/>
    <s v="Switzerland"/>
    <s v="CH0210483332"/>
    <s v="Annual"/>
    <d v="2023-09-06T00:00:00"/>
    <s v="Management"/>
    <s v="G"/>
    <s v="Yes"/>
    <n v="5.7"/>
    <s v="Reelect Keyu Jin as Director"/>
    <s v="Election of Directors"/>
    <s v="For"/>
    <x v="1"/>
    <m/>
    <s v="No"/>
  </r>
  <r>
    <x v="193"/>
    <s v="Switzerland"/>
    <s v="CH0210483332"/>
    <s v="Annual"/>
    <d v="2023-09-06T00:00:00"/>
    <s v="Management"/>
    <s v="G"/>
    <s v="Yes"/>
    <n v="5.8"/>
    <s v="Reelect Jerome Lambert as Director"/>
    <s v="Election of Directors"/>
    <s v="For"/>
    <x v="1"/>
    <m/>
    <s v="No"/>
  </r>
  <r>
    <x v="193"/>
    <s v="Switzerland"/>
    <s v="CH0210483332"/>
    <s v="Annual"/>
    <d v="2023-09-06T00:00:00"/>
    <s v="Management"/>
    <s v="G"/>
    <s v="Yes"/>
    <n v="5.9"/>
    <s v="Reelect Wendy Luhabe as Director"/>
    <s v="Election of Directors"/>
    <s v="For"/>
    <x v="1"/>
    <m/>
    <s v="No"/>
  </r>
  <r>
    <x v="193"/>
    <s v="Switzerland"/>
    <s v="CH0210483332"/>
    <s v="Annual"/>
    <d v="2023-09-06T00:00:00"/>
    <s v="Management"/>
    <s v="G"/>
    <s v="Yes"/>
    <n v="6.1"/>
    <s v="Reappoint Clay Brendish as Member of the Compensation Committee"/>
    <s v="Other"/>
    <s v="For"/>
    <x v="1"/>
    <m/>
    <s v="No"/>
  </r>
  <r>
    <x v="193"/>
    <s v="Switzerland"/>
    <s v="CH0210483332"/>
    <s v="Annual"/>
    <d v="2023-09-06T00:00:00"/>
    <s v="Management"/>
    <s v="G"/>
    <s v="Yes"/>
    <n v="6.2"/>
    <s v="Reappoint Keyu Jin as Member of the Compensation Committee"/>
    <s v="Other"/>
    <s v="For"/>
    <x v="1"/>
    <m/>
    <s v="No"/>
  </r>
  <r>
    <x v="193"/>
    <s v="Switzerland"/>
    <s v="CH0210483332"/>
    <s v="Annual"/>
    <d v="2023-09-06T00:00:00"/>
    <s v="Management"/>
    <s v="G"/>
    <s v="Yes"/>
    <n v="6.3"/>
    <s v="Reappoint Guillaume Pictet as Member of the Compensation Committee"/>
    <s v="Other"/>
    <s v="For"/>
    <x v="1"/>
    <m/>
    <s v="No"/>
  </r>
  <r>
    <x v="193"/>
    <s v="Switzerland"/>
    <s v="CH0210483332"/>
    <s v="Annual"/>
    <d v="2023-09-06T00:00:00"/>
    <s v="Management"/>
    <s v="G"/>
    <s v="Yes"/>
    <n v="6.4"/>
    <s v="Reappoint Maria Ramos as Member of the Compensation Committee"/>
    <s v="Other"/>
    <s v="For"/>
    <x v="1"/>
    <m/>
    <s v="No"/>
  </r>
  <r>
    <x v="193"/>
    <s v="Switzerland"/>
    <s v="CH0210483332"/>
    <s v="Annual"/>
    <d v="2023-09-06T00:00:00"/>
    <s v="Management"/>
    <s v="G"/>
    <s v="Yes"/>
    <n v="6.5"/>
    <s v="Appoint Fiona Druckenmiller as Member of the Compensation Committee"/>
    <s v="Other"/>
    <s v="For"/>
    <x v="1"/>
    <m/>
    <s v="No"/>
  </r>
  <r>
    <x v="193"/>
    <s v="Switzerland"/>
    <s v="CH0210483332"/>
    <s v="Annual"/>
    <d v="2023-09-06T00:00:00"/>
    <s v="Management"/>
    <s v="G"/>
    <s v="Yes"/>
    <n v="6.6"/>
    <s v="Appoint Jasmine Whitbread as Member of the Compensation Committee"/>
    <s v="Other"/>
    <s v="For"/>
    <x v="1"/>
    <m/>
    <s v="No"/>
  </r>
  <r>
    <x v="193"/>
    <s v="Switzerland"/>
    <s v="CH0210483332"/>
    <s v="Annual"/>
    <d v="2023-09-06T00:00:00"/>
    <s v="Management"/>
    <s v="G"/>
    <s v="Yes"/>
    <n v="7"/>
    <s v="Ratify PricewaterhouseCoopers SA as Auditors"/>
    <s v="Auditors"/>
    <s v="For"/>
    <x v="1"/>
    <m/>
    <s v="No"/>
  </r>
  <r>
    <x v="193"/>
    <s v="Switzerland"/>
    <s v="CH0210483332"/>
    <s v="Annual"/>
    <d v="2023-09-06T00:00:00"/>
    <s v="Management"/>
    <s v="G"/>
    <s v="Yes"/>
    <n v="8"/>
    <s v="Designate Etude Gampert Demierre Moreno as Independent Proxy"/>
    <s v="Other"/>
    <s v="For"/>
    <x v="1"/>
    <m/>
    <s v="No"/>
  </r>
  <r>
    <x v="193"/>
    <s v="Switzerland"/>
    <s v="CH0210483332"/>
    <s v="Annual"/>
    <d v="2023-09-06T00:00:00"/>
    <s v="Management"/>
    <s v="G"/>
    <s v="Yes"/>
    <n v="9.1"/>
    <s v="Approve Remuneration of Directors in the Amount of CHF 8.3 Million"/>
    <s v="Election of Directors"/>
    <s v="For"/>
    <x v="1"/>
    <m/>
    <s v="No"/>
  </r>
  <r>
    <x v="193"/>
    <s v="Switzerland"/>
    <s v="CH0210483332"/>
    <s v="Annual"/>
    <d v="2023-09-06T00:00:00"/>
    <s v="Management"/>
    <s v="G"/>
    <s v="Yes"/>
    <n v="9.1999999999999993"/>
    <s v="Approve Fixed Remuneration of Executive Committee in the Amount of CHF 8 Million"/>
    <s v="Incentives and Remuneration"/>
    <s v="For"/>
    <x v="0"/>
    <s v="Excessive pay quantum."/>
    <s v="Yes"/>
  </r>
  <r>
    <x v="193"/>
    <s v="Switzerland"/>
    <s v="CH0210483332"/>
    <s v="Annual"/>
    <d v="2023-09-06T00:00:00"/>
    <s v="Management"/>
    <s v="G"/>
    <s v="Yes"/>
    <n v="9.3000000000000007"/>
    <s v="Approve Variable Remuneration of Executive Committee in the Amount of CHF 17.2 Million"/>
    <s v="Incentives and Remuneration"/>
    <s v="For"/>
    <x v="0"/>
    <s v="Poor pay disclosure."/>
    <s v="Yes"/>
  </r>
  <r>
    <x v="193"/>
    <s v="Switzerland"/>
    <s v="CH0210483332"/>
    <s v="Annual"/>
    <d v="2023-09-06T00:00:00"/>
    <s v="Management"/>
    <s v="G"/>
    <s v="Yes"/>
    <n v="10.1"/>
    <s v="Amend Articles Re: Registration Threshold for Nominees"/>
    <s v="Other"/>
    <s v="For"/>
    <x v="1"/>
    <m/>
    <s v="No"/>
  </r>
  <r>
    <x v="193"/>
    <s v="Switzerland"/>
    <s v="CH0210483332"/>
    <s v="Annual"/>
    <d v="2023-09-06T00:00:00"/>
    <s v="Management"/>
    <s v="G"/>
    <s v="Yes"/>
    <n v="10.199999999999999"/>
    <s v="Amend Articles Re: Restriction on Empty Voting"/>
    <s v="Other"/>
    <s v="For"/>
    <x v="1"/>
    <m/>
    <s v="No"/>
  </r>
  <r>
    <x v="193"/>
    <s v="Switzerland"/>
    <s v="CH0210483332"/>
    <s v="Annual"/>
    <d v="2023-09-06T00:00:00"/>
    <s v="Management"/>
    <s v="G"/>
    <s v="Yes"/>
    <n v="10.3"/>
    <s v="Amend Articles Re: General Meeting"/>
    <s v="Other"/>
    <s v="For"/>
    <x v="0"/>
    <s v="Bundled resolution and we have concerns with an underlying amendment."/>
    <s v="Yes"/>
  </r>
  <r>
    <x v="193"/>
    <s v="Switzerland"/>
    <s v="CH0210483332"/>
    <s v="Annual"/>
    <d v="2023-09-06T00:00:00"/>
    <s v="Management"/>
    <s v="G"/>
    <s v="Yes"/>
    <n v="10.4"/>
    <s v="Approve Virtual-Only or Hybrid Shareholder Meetings"/>
    <s v="Other"/>
    <s v="For"/>
    <x v="1"/>
    <m/>
    <s v="No"/>
  </r>
  <r>
    <x v="193"/>
    <s v="Switzerland"/>
    <s v="CH0210483332"/>
    <s v="Annual"/>
    <d v="2023-09-06T00:00:00"/>
    <s v="Management"/>
    <s v="G"/>
    <s v="Yes"/>
    <n v="10.5"/>
    <s v="Amend Articles Re: Board of Directors; External Mandates for Members of the Board of Directors and Executive Committee"/>
    <s v="Election of Directors"/>
    <s v="For"/>
    <x v="1"/>
    <m/>
    <s v="No"/>
  </r>
  <r>
    <x v="193"/>
    <s v="Switzerland"/>
    <s v="CH0210483332"/>
    <s v="Annual"/>
    <d v="2023-09-06T00:00:00"/>
    <s v="Management"/>
    <s v="G"/>
    <s v="Yes"/>
    <n v="10.6"/>
    <s v="Amend Articles Re: Editorial Changes"/>
    <s v="Other"/>
    <s v="For"/>
    <x v="1"/>
    <m/>
    <s v="No"/>
  </r>
  <r>
    <x v="193"/>
    <s v="Switzerland"/>
    <s v="CH0210483332"/>
    <s v="Annual"/>
    <d v="2023-09-06T00:00:00"/>
    <s v="Management"/>
    <s v="G"/>
    <s v="Yes"/>
    <n v="11"/>
    <s v="Transact Other Business (Voting)"/>
    <s v="Other"/>
    <s v="For"/>
    <x v="0"/>
    <s v="We will not support any unspecified items included in the agenda of the general meeting of shareholders."/>
    <s v="Yes"/>
  </r>
  <r>
    <x v="194"/>
    <s v="Taiwan"/>
    <s v="TW0002891009"/>
    <s v="Special"/>
    <d v="2023-09-06T00:00:00"/>
    <s v="Management"/>
    <s v="G"/>
    <s v="Yes"/>
    <n v="1"/>
    <s v="Approve Profit Distribution Adjustment for Preferred Shares"/>
    <s v="Other"/>
    <s v="For"/>
    <x v="1"/>
    <m/>
    <s v="No"/>
  </r>
  <r>
    <x v="195"/>
    <s v="India"/>
    <s v="INE020B01018"/>
    <s v="Annual"/>
    <d v="2023-09-06T00:00:00"/>
    <s v="Management"/>
    <s v="G"/>
    <s v="Yes"/>
    <n v="1"/>
    <s v="Accept Financial Statements and Statutory Reports"/>
    <s v="Reports"/>
    <s v="For"/>
    <x v="1"/>
    <m/>
    <s v="No"/>
  </r>
  <r>
    <x v="195"/>
    <s v="India"/>
    <s v="INE020B01018"/>
    <s v="Annual"/>
    <d v="2023-09-06T00:00:00"/>
    <s v="Management"/>
    <s v="G"/>
    <s v="Yes"/>
    <n v="2"/>
    <s v="Confirm Interim Dividends and Declare Final Dividend"/>
    <s v="Other"/>
    <s v="For"/>
    <x v="1"/>
    <m/>
    <s v="No"/>
  </r>
  <r>
    <x v="195"/>
    <s v="India"/>
    <s v="INE020B01018"/>
    <s v="Annual"/>
    <d v="2023-09-06T00:00:00"/>
    <s v="Management"/>
    <s v="G"/>
    <s v="Yes"/>
    <n v="3"/>
    <s v="Reelect Vijay Kumar Singh as Director"/>
    <s v="Election of Directors"/>
    <s v="For"/>
    <x v="1"/>
    <m/>
    <s v="No"/>
  </r>
  <r>
    <x v="195"/>
    <s v="India"/>
    <s v="INE020B01018"/>
    <s v="Annual"/>
    <d v="2023-09-06T00:00:00"/>
    <s v="Management"/>
    <s v="G"/>
    <s v="Yes"/>
    <n v="4"/>
    <s v="Authorize Board to Fix Remuneration of Statutory Auditors"/>
    <s v="Auditors"/>
    <s v="For"/>
    <x v="1"/>
    <m/>
    <s v="No"/>
  </r>
  <r>
    <x v="195"/>
    <s v="India"/>
    <s v="INE020B01018"/>
    <s v="Annual"/>
    <d v="2023-09-06T00:00:00"/>
    <s v="Management"/>
    <s v="G"/>
    <s v="Yes"/>
    <n v="5"/>
    <s v="Elect Narayanan Thirupathy as Director"/>
    <s v="Election of Directors"/>
    <s v="For"/>
    <x v="1"/>
    <m/>
    <s v="No"/>
  </r>
  <r>
    <x v="195"/>
    <s v="India"/>
    <s v="INE020B01018"/>
    <s v="Annual"/>
    <d v="2023-09-06T00:00:00"/>
    <s v="Management"/>
    <s v="G"/>
    <s v="Yes"/>
    <n v="6"/>
    <s v="Elect Manoj Sharma as Director"/>
    <s v="Election of Directors"/>
    <s v="For"/>
    <x v="1"/>
    <m/>
    <s v="No"/>
  </r>
  <r>
    <x v="195"/>
    <s v="India"/>
    <s v="INE020B01018"/>
    <s v="Annual"/>
    <d v="2023-09-06T00:00:00"/>
    <s v="Management"/>
    <s v="G"/>
    <s v="Yes"/>
    <n v="7"/>
    <s v="Approve Increase in Borrowing Limit"/>
    <s v="Other"/>
    <s v="For"/>
    <x v="1"/>
    <m/>
    <s v="No"/>
  </r>
  <r>
    <x v="195"/>
    <s v="India"/>
    <s v="INE020B01018"/>
    <s v="Annual"/>
    <d v="2023-09-06T00:00:00"/>
    <s v="Management"/>
    <s v="G"/>
    <s v="Yes"/>
    <n v="8"/>
    <s v="Approve Pledging of Assets for Debt"/>
    <s v="Other"/>
    <s v="For"/>
    <x v="1"/>
    <m/>
    <s v="No"/>
  </r>
  <r>
    <x v="195"/>
    <s v="India"/>
    <s v="INE020B01018"/>
    <s v="Annual"/>
    <d v="2023-09-06T00:00:00"/>
    <s v="Management"/>
    <s v="G"/>
    <s v="Yes"/>
    <n v="9"/>
    <s v="Approve Issuance of Unsecured/Secured and Non-Convertible Bonds/ Debentures on Private Placement Basis"/>
    <s v="Other"/>
    <s v="For"/>
    <x v="1"/>
    <m/>
    <s v="No"/>
  </r>
  <r>
    <x v="195"/>
    <s v="India"/>
    <s v="INE020B01018"/>
    <s v="Annual"/>
    <d v="2023-09-06T00:00:00"/>
    <s v="Management"/>
    <s v="G"/>
    <s v="Yes"/>
    <n v="10"/>
    <s v="Elect Shashank Misra as Director"/>
    <s v="Election of Directors"/>
    <s v="For"/>
    <x v="1"/>
    <m/>
    <s v="No"/>
  </r>
  <r>
    <x v="196"/>
    <s v="Canada"/>
    <s v="CA01626P1484"/>
    <s v="Annual"/>
    <d v="2023-09-07T00:00:00"/>
    <s v="Management"/>
    <s v="G"/>
    <s v="Yes"/>
    <n v="1"/>
    <s v="Approve PricewaterhouseCoopers LLP as Auditors and Authorize Board to Fix Their Remuneration"/>
    <s v="Auditors"/>
    <s v="For"/>
    <x v="1"/>
    <m/>
    <s v="No"/>
  </r>
  <r>
    <x v="196"/>
    <s v="Canada"/>
    <s v="CA01626P1484"/>
    <s v="Annual"/>
    <d v="2023-09-07T00:00:00"/>
    <s v="Management"/>
    <s v="G"/>
    <s v="Yes"/>
    <n v="2.1"/>
    <s v="Elect Director Alain Bouchard"/>
    <s v="Election of Directors"/>
    <s v="For"/>
    <x v="1"/>
    <m/>
    <s v="No"/>
  </r>
  <r>
    <x v="196"/>
    <s v="Canada"/>
    <s v="CA01626P1484"/>
    <s v="Annual"/>
    <d v="2023-09-07T00:00:00"/>
    <s v="Management"/>
    <s v="G"/>
    <s v="Yes"/>
    <n v="2.1"/>
    <s v="Elect Director Brian Hannasch"/>
    <s v="Election of Directors"/>
    <s v="For"/>
    <x v="1"/>
    <m/>
    <s v="No"/>
  </r>
  <r>
    <x v="196"/>
    <s v="Canada"/>
    <s v="CA01626P1484"/>
    <s v="Annual"/>
    <d v="2023-09-07T00:00:00"/>
    <s v="Management"/>
    <s v="G"/>
    <s v="Yes"/>
    <n v="2.11"/>
    <s v="Elect Director Melanie Kau"/>
    <s v="Election of Directors"/>
    <s v="For"/>
    <x v="1"/>
    <m/>
    <s v="No"/>
  </r>
  <r>
    <x v="196"/>
    <s v="Canada"/>
    <s v="CA01626P1484"/>
    <s v="Annual"/>
    <d v="2023-09-07T00:00:00"/>
    <s v="Management"/>
    <s v="G"/>
    <s v="Yes"/>
    <n v="2.12"/>
    <s v="Elect Director Marie-Josee Lamothe"/>
    <s v="Election of Directors"/>
    <s v="For"/>
    <x v="1"/>
    <m/>
    <s v="No"/>
  </r>
  <r>
    <x v="196"/>
    <s v="Canada"/>
    <s v="CA01626P1484"/>
    <s v="Annual"/>
    <d v="2023-09-07T00:00:00"/>
    <s v="Management"/>
    <s v="G"/>
    <s v="Yes"/>
    <n v="2.13"/>
    <s v="Elect Director Monique F. Leroux"/>
    <s v="Election of Directors"/>
    <s v="For"/>
    <x v="1"/>
    <m/>
    <s v="No"/>
  </r>
  <r>
    <x v="196"/>
    <s v="Canada"/>
    <s v="CA01626P1484"/>
    <s v="Annual"/>
    <d v="2023-09-07T00:00:00"/>
    <s v="Management"/>
    <s v="G"/>
    <s v="Yes"/>
    <n v="2.14"/>
    <s v="Elect Director Real Plourde"/>
    <s v="Election of Directors"/>
    <s v="For"/>
    <x v="1"/>
    <m/>
    <s v="No"/>
  </r>
  <r>
    <x v="196"/>
    <s v="Canada"/>
    <s v="CA01626P1484"/>
    <s v="Annual"/>
    <d v="2023-09-07T00:00:00"/>
    <s v="Management"/>
    <s v="G"/>
    <s v="Yes"/>
    <n v="2.15"/>
    <s v="Elect Director Daniel Rabinowicz"/>
    <s v="Election of Directors"/>
    <s v="For"/>
    <x v="1"/>
    <m/>
    <s v="No"/>
  </r>
  <r>
    <x v="196"/>
    <s v="Canada"/>
    <s v="CA01626P1484"/>
    <s v="Annual"/>
    <d v="2023-09-07T00:00:00"/>
    <s v="Management"/>
    <s v="G"/>
    <s v="Yes"/>
    <n v="2.16"/>
    <s v="Elect Director Louis Tetu"/>
    <s v="Election of Directors"/>
    <s v="For"/>
    <x v="1"/>
    <m/>
    <s v="No"/>
  </r>
  <r>
    <x v="196"/>
    <s v="Canada"/>
    <s v="CA01626P1484"/>
    <s v="Annual"/>
    <d v="2023-09-07T00:00:00"/>
    <s v="Management"/>
    <s v="G"/>
    <s v="Yes"/>
    <n v="2.2000000000000002"/>
    <s v="Elect Director Louis Vachon"/>
    <s v="Election of Directors"/>
    <s v="For"/>
    <x v="1"/>
    <m/>
    <s v="No"/>
  </r>
  <r>
    <x v="196"/>
    <s v="Canada"/>
    <s v="CA01626P1484"/>
    <s v="Annual"/>
    <d v="2023-09-07T00:00:00"/>
    <s v="Management"/>
    <s v="G"/>
    <s v="Yes"/>
    <n v="2.2999999999999998"/>
    <s v="Elect Director Jean Bernier"/>
    <s v="Election of Directors"/>
    <s v="For"/>
    <x v="1"/>
    <m/>
    <s v="No"/>
  </r>
  <r>
    <x v="196"/>
    <s v="Canada"/>
    <s v="CA01626P1484"/>
    <s v="Annual"/>
    <d v="2023-09-07T00:00:00"/>
    <s v="Management"/>
    <s v="G"/>
    <s v="Yes"/>
    <n v="2.4"/>
    <s v="Elect Director Karinne Bouchard"/>
    <s v="Election of Directors"/>
    <s v="For"/>
    <x v="1"/>
    <m/>
    <s v="No"/>
  </r>
  <r>
    <x v="196"/>
    <s v="Canada"/>
    <s v="CA01626P1484"/>
    <s v="Annual"/>
    <d v="2023-09-07T00:00:00"/>
    <s v="Management"/>
    <s v="G"/>
    <s v="Yes"/>
    <n v="2.5"/>
    <s v="Elect Director Eric Boyko"/>
    <s v="Election of Directors"/>
    <s v="For"/>
    <x v="1"/>
    <m/>
    <s v="No"/>
  </r>
  <r>
    <x v="196"/>
    <s v="Canada"/>
    <s v="CA01626P1484"/>
    <s v="Annual"/>
    <d v="2023-09-07T00:00:00"/>
    <s v="Management"/>
    <s v="G"/>
    <s v="Yes"/>
    <n v="2.6"/>
    <s v="Elect Director Marie-Eve D'Amours"/>
    <s v="Election of Directors"/>
    <s v="For"/>
    <x v="1"/>
    <m/>
    <s v="No"/>
  </r>
  <r>
    <x v="196"/>
    <s v="Canada"/>
    <s v="CA01626P1484"/>
    <s v="Annual"/>
    <d v="2023-09-07T00:00:00"/>
    <s v="Management"/>
    <s v="G"/>
    <s v="Yes"/>
    <n v="2.7"/>
    <s v="Elect Director Janice L. Fields"/>
    <s v="Election of Directors"/>
    <s v="For"/>
    <x v="1"/>
    <m/>
    <s v="No"/>
  </r>
  <r>
    <x v="196"/>
    <s v="Canada"/>
    <s v="CA01626P1484"/>
    <s v="Annual"/>
    <d v="2023-09-07T00:00:00"/>
    <s v="Management"/>
    <s v="G"/>
    <s v="Yes"/>
    <n v="2.8"/>
    <s v="Elect Director Eric Fortin"/>
    <s v="Election of Directors"/>
    <s v="For"/>
    <x v="1"/>
    <m/>
    <s v="No"/>
  </r>
  <r>
    <x v="196"/>
    <s v="Canada"/>
    <s v="CA01626P1484"/>
    <s v="Annual"/>
    <d v="2023-09-07T00:00:00"/>
    <s v="Management"/>
    <s v="G"/>
    <s v="Yes"/>
    <n v="2.9"/>
    <s v="Elect Director Richard Fortin"/>
    <s v="Election of Directors"/>
    <s v="For"/>
    <x v="1"/>
    <m/>
    <s v="No"/>
  </r>
  <r>
    <x v="196"/>
    <s v="Canada"/>
    <s v="CA01626P1484"/>
    <s v="Annual"/>
    <d v="2023-09-07T00:00:00"/>
    <s v="Management"/>
    <s v="G"/>
    <s v="Yes"/>
    <n v="3"/>
    <s v="Advisory Vote on Executive Compensation Approach"/>
    <s v="Other"/>
    <s v="For"/>
    <x v="0"/>
    <s v="Accelerated vesting of awards undermines shareholder long-term interest."/>
    <s v="Yes"/>
  </r>
  <r>
    <x v="197"/>
    <s v="Cayman Islands"/>
    <s v="KYG2140A1076"/>
    <s v="Annual"/>
    <d v="2023-09-07T00:00:00"/>
    <s v="Management"/>
    <s v="G"/>
    <s v="Yes"/>
    <n v="1"/>
    <s v="Approve Adjournment of Receiving and Consideration of Financial Statements and Statutory Reports"/>
    <s v="Reports"/>
    <s v="For"/>
    <x v="1"/>
    <m/>
    <s v="No"/>
  </r>
  <r>
    <x v="197"/>
    <s v="Cayman Islands"/>
    <s v="KYG2140A1076"/>
    <s v="Annual"/>
    <d v="2023-09-07T00:00:00"/>
    <s v="Management"/>
    <s v="G"/>
    <s v="Yes"/>
    <n v="2.1"/>
    <s v="Elect Lin Wei as Director"/>
    <s v="Election of Directors"/>
    <s v="For"/>
    <x v="0"/>
    <s v="Insufficient biographical disclosure."/>
    <s v="Yes"/>
  </r>
  <r>
    <x v="197"/>
    <s v="Cayman Islands"/>
    <s v="KYG2140A1076"/>
    <s v="Annual"/>
    <d v="2023-09-07T00:00:00"/>
    <s v="Management"/>
    <s v="G"/>
    <s v="Yes"/>
    <n v="2.2000000000000002"/>
    <s v="Elect Ru Hailin as Director"/>
    <s v="Election of Directors"/>
    <s v="For"/>
    <x v="0"/>
    <s v="Insufficient biographical disclosure."/>
    <s v="Yes"/>
  </r>
  <r>
    <x v="197"/>
    <s v="Cayman Islands"/>
    <s v="KYG2140A1076"/>
    <s v="Annual"/>
    <d v="2023-09-07T00:00:00"/>
    <s v="Management"/>
    <s v="G"/>
    <s v="Yes"/>
    <n v="2.2999999999999998"/>
    <s v="Elect Yang Xin as Director"/>
    <s v="Election of Directors"/>
    <s v="For"/>
    <x v="0"/>
    <s v="Insufficient biographical disclosure."/>
    <s v="Yes"/>
  </r>
  <r>
    <x v="197"/>
    <s v="Cayman Islands"/>
    <s v="KYG2140A1076"/>
    <s v="Annual"/>
    <d v="2023-09-07T00:00:00"/>
    <s v="Management"/>
    <s v="G"/>
    <s v="Yes"/>
    <n v="2.4"/>
    <s v="Elect Zhang Yongyue as Director"/>
    <s v="Election of Directors"/>
    <s v="For"/>
    <x v="0"/>
    <s v="Insufficient biographical disclosure."/>
    <s v="Yes"/>
  </r>
  <r>
    <x v="197"/>
    <s v="Cayman Islands"/>
    <s v="KYG2140A1076"/>
    <s v="Annual"/>
    <d v="2023-09-07T00:00:00"/>
    <s v="Management"/>
    <s v="G"/>
    <s v="Yes"/>
    <n v="2.5"/>
    <s v="Authorize Board to Fix Remuneration of Directors"/>
    <s v="Election of Directors"/>
    <s v="For"/>
    <x v="1"/>
    <m/>
    <s v="No"/>
  </r>
  <r>
    <x v="197"/>
    <s v="Cayman Islands"/>
    <s v="KYG2140A1076"/>
    <s v="Annual"/>
    <d v="2023-09-07T00:00:00"/>
    <s v="Management"/>
    <s v="G"/>
    <s v="Yes"/>
    <n v="3"/>
    <s v="Approve Adjournment of the Reappointment of Auditors and the Authorization of the Board to Fix the Auditor's Remuneration"/>
    <s v="Auditors"/>
    <s v="For"/>
    <x v="1"/>
    <m/>
    <s v="No"/>
  </r>
  <r>
    <x v="197"/>
    <s v="Cayman Islands"/>
    <s v="KYG2140A1076"/>
    <s v="Annual"/>
    <d v="2023-09-07T00:00:00"/>
    <s v="Management"/>
    <s v="G"/>
    <s v="Yes"/>
    <n v="4"/>
    <s v="Approve Issuance of Equity or Equity-Linked Securities without Preemptive Rights"/>
    <s v="Other"/>
    <s v="For"/>
    <x v="0"/>
    <s v="Share issuances without pre-emption rights exceeding 10% of issued share capital are deemed overly dilutive."/>
    <s v="Yes"/>
  </r>
  <r>
    <x v="197"/>
    <s v="Cayman Islands"/>
    <s v="KYG2140A1076"/>
    <s v="Annual"/>
    <d v="2023-09-07T00:00:00"/>
    <s v="Management"/>
    <s v="G"/>
    <s v="Yes"/>
    <n v="5"/>
    <s v="Authorize Repurchase of Issued Share Capital"/>
    <s v="Other"/>
    <s v="For"/>
    <x v="1"/>
    <m/>
    <s v="No"/>
  </r>
  <r>
    <x v="197"/>
    <s v="Cayman Islands"/>
    <s v="KYG2140A1076"/>
    <s v="Annual"/>
    <d v="2023-09-07T00:00:00"/>
    <s v="Management"/>
    <s v="G"/>
    <s v="Yes"/>
    <n v="6"/>
    <s v="Authorize Reissuance of Repurchased Shares"/>
    <s v="Other"/>
    <s v="For"/>
    <x v="1"/>
    <m/>
    <s v="No"/>
  </r>
  <r>
    <x v="197"/>
    <s v="Cayman Islands"/>
    <s v="KYG2140A1076"/>
    <s v="Annual"/>
    <d v="2023-09-07T00:00:00"/>
    <s v="Management"/>
    <s v="G"/>
    <s v="Yes"/>
    <n v="7"/>
    <s v="Amend Existing Memorandum of Association and Articles of Association and Adopt Second Amended and Restated Memorandum of Association and Articles of Association"/>
    <s v="Other"/>
    <s v="For"/>
    <x v="0"/>
    <s v="The proposed changes are not deemed to be in the best interest of  shareholders."/>
    <s v="Yes"/>
  </r>
  <r>
    <x v="198"/>
    <s v="India"/>
    <s v="INE030A01027"/>
    <s v="Special"/>
    <d v="2023-09-07T00:00:00"/>
    <s v="Management"/>
    <s v="G"/>
    <s v="Yes"/>
    <n v="1"/>
    <s v="Elect Neelam Dhawan as Director"/>
    <s v="Election of Directors"/>
    <s v="For"/>
    <x v="1"/>
    <m/>
    <s v="No"/>
  </r>
  <r>
    <x v="198"/>
    <s v="India"/>
    <s v="INE030A01027"/>
    <s v="Special"/>
    <d v="2023-09-07T00:00:00"/>
    <s v="Management"/>
    <s v="G"/>
    <s v="Yes"/>
    <n v="2"/>
    <s v="Reelect Leo Puri as Director"/>
    <s v="Election of Directors"/>
    <s v="For"/>
    <x v="1"/>
    <m/>
    <s v="No"/>
  </r>
  <r>
    <x v="199"/>
    <s v="China"/>
    <s v="CNE0000018R8"/>
    <s v="Special"/>
    <d v="2023-09-07T00:00:00"/>
    <s v="Management"/>
    <s v="G"/>
    <s v="Yes"/>
    <n v="1"/>
    <s v="Elect Wang Li as Non-independent Director"/>
    <s v="Election of Directors"/>
    <s v="For"/>
    <x v="1"/>
    <m/>
    <s v="No"/>
  </r>
  <r>
    <x v="200"/>
    <s v="India"/>
    <s v="INE584A01023"/>
    <s v="Annual"/>
    <d v="2023-09-07T00:00:00"/>
    <s v="Management"/>
    <s v="G"/>
    <s v="Yes"/>
    <n v="1"/>
    <s v="Accept Financial Statements and Statutory Reports"/>
    <s v="Reports"/>
    <s v="For"/>
    <x v="1"/>
    <m/>
    <s v="No"/>
  </r>
  <r>
    <x v="200"/>
    <s v="India"/>
    <s v="INE584A01023"/>
    <s v="Annual"/>
    <d v="2023-09-07T00:00:00"/>
    <s v="Management"/>
    <s v="G"/>
    <s v="Yes"/>
    <n v="2"/>
    <s v="Confirm Interim Dividend and Declare Final Dividend"/>
    <s v="Other"/>
    <s v="For"/>
    <x v="1"/>
    <m/>
    <s v="No"/>
  </r>
  <r>
    <x v="200"/>
    <s v="India"/>
    <s v="INE584A01023"/>
    <s v="Annual"/>
    <d v="2023-09-07T00:00:00"/>
    <s v="Management"/>
    <s v="G"/>
    <s v="Yes"/>
    <n v="3"/>
    <s v="Reelect Sukriti Likhi as Director"/>
    <s v="Election of Directors"/>
    <s v="For"/>
    <x v="1"/>
    <m/>
    <s v="No"/>
  </r>
  <r>
    <x v="200"/>
    <s v="India"/>
    <s v="INE584A01023"/>
    <s v="Annual"/>
    <d v="2023-09-07T00:00:00"/>
    <s v="Management"/>
    <s v="G"/>
    <s v="Yes"/>
    <n v="4"/>
    <s v="Authorize Board to Fix Remuneration of Auditors"/>
    <s v="Auditors"/>
    <s v="For"/>
    <x v="1"/>
    <m/>
    <s v="No"/>
  </r>
  <r>
    <x v="200"/>
    <s v="India"/>
    <s v="INE584A01023"/>
    <s v="Annual"/>
    <d v="2023-09-07T00:00:00"/>
    <s v="Management"/>
    <s v="G"/>
    <s v="Yes"/>
    <n v="5"/>
    <s v="Elect Abhijit Narendra as Director"/>
    <s v="Election of Directors"/>
    <s v="For"/>
    <x v="1"/>
    <m/>
    <s v="No"/>
  </r>
  <r>
    <x v="200"/>
    <s v="India"/>
    <s v="INE584A01023"/>
    <s v="Annual"/>
    <d v="2023-09-07T00:00:00"/>
    <s v="Management"/>
    <s v="G"/>
    <s v="Yes"/>
    <n v="6"/>
    <s v="Elect Vishwanath Suresh as Director (Commercial)"/>
    <s v="Election of Directors"/>
    <s v="For"/>
    <x v="1"/>
    <m/>
    <s v="No"/>
  </r>
  <r>
    <x v="200"/>
    <s v="India"/>
    <s v="INE584A01023"/>
    <s v="Annual"/>
    <d v="2023-09-07T00:00:00"/>
    <s v="Management"/>
    <s v="G"/>
    <s v="Yes"/>
    <n v="7"/>
    <s v="Elect Vinay Kumar as Director (Technical)"/>
    <s v="Election of Directors"/>
    <s v="For"/>
    <x v="0"/>
    <s v="We are not supportive of Executives on the Audit Committee."/>
    <s v="Yes"/>
  </r>
  <r>
    <x v="200"/>
    <s v="India"/>
    <s v="INE584A01023"/>
    <s v="Annual"/>
    <d v="2023-09-07T00:00:00"/>
    <s v="Management"/>
    <s v="G"/>
    <s v="Yes"/>
    <n v="8"/>
    <s v="Approve Remuneration of Cost Auditors"/>
    <s v="Auditors"/>
    <s v="For"/>
    <x v="1"/>
    <m/>
    <s v="No"/>
  </r>
  <r>
    <x v="201"/>
    <s v="United Kingdom"/>
    <s v="GB00BLJNXL82"/>
    <s v="Annual"/>
    <d v="2023-09-08T00:00:00"/>
    <s v="Management"/>
    <s v="G"/>
    <s v="Yes"/>
    <n v="1"/>
    <s v="Accept Financial Statements and Statutory Reports"/>
    <s v="Reports"/>
    <s v="For"/>
    <x v="1"/>
    <m/>
    <s v="No"/>
  </r>
  <r>
    <x v="201"/>
    <s v="United Kingdom"/>
    <s v="GB00BLJNXL82"/>
    <s v="Annual"/>
    <d v="2023-09-08T00:00:00"/>
    <s v="Management"/>
    <s v="G"/>
    <s v="Yes"/>
    <n v="2"/>
    <s v="Approve Remuneration Report"/>
    <s v="Reports"/>
    <s v="For"/>
    <x v="1"/>
    <m/>
    <s v="No"/>
  </r>
  <r>
    <x v="201"/>
    <s v="United Kingdom"/>
    <s v="GB00BLJNXL82"/>
    <s v="Annual"/>
    <d v="2023-09-08T00:00:00"/>
    <s v="Management"/>
    <s v="G"/>
    <s v="Yes"/>
    <n v="3"/>
    <s v="Re-elect Michael Dobson as Director"/>
    <s v="Election of Directors"/>
    <s v="For"/>
    <x v="1"/>
    <m/>
    <s v="No"/>
  </r>
  <r>
    <x v="201"/>
    <s v="United Kingdom"/>
    <s v="GB00BLJNXL82"/>
    <s v="Annual"/>
    <d v="2023-09-08T00:00:00"/>
    <s v="Management"/>
    <s v="G"/>
    <s v="Yes"/>
    <n v="4"/>
    <s v="Re-elect Rachel Downey as Director"/>
    <s v="Election of Directors"/>
    <s v="For"/>
    <x v="1"/>
    <m/>
    <s v="No"/>
  </r>
  <r>
    <x v="201"/>
    <s v="United Kingdom"/>
    <s v="GB00BLJNXL82"/>
    <s v="Annual"/>
    <d v="2023-09-08T00:00:00"/>
    <s v="Management"/>
    <s v="G"/>
    <s v="Yes"/>
    <n v="5"/>
    <s v="Re-elect Rob Perrins as Director"/>
    <s v="Election of Directors"/>
    <s v="For"/>
    <x v="1"/>
    <m/>
    <s v="No"/>
  </r>
  <r>
    <x v="201"/>
    <s v="United Kingdom"/>
    <s v="GB00BLJNXL82"/>
    <s v="Annual"/>
    <d v="2023-09-08T00:00:00"/>
    <s v="Management"/>
    <s v="G"/>
    <s v="Yes"/>
    <n v="6"/>
    <s v="Re-elect Richard Stearn as Director"/>
    <s v="Election of Directors"/>
    <s v="For"/>
    <x v="1"/>
    <m/>
    <s v="No"/>
  </r>
  <r>
    <x v="201"/>
    <s v="United Kingdom"/>
    <s v="GB00BLJNXL82"/>
    <s v="Annual"/>
    <d v="2023-09-08T00:00:00"/>
    <s v="Management"/>
    <s v="G"/>
    <s v="Yes"/>
    <n v="7"/>
    <s v="Re-elect Andy Kemp as Director"/>
    <s v="Election of Directors"/>
    <s v="For"/>
    <x v="1"/>
    <m/>
    <s v="No"/>
  </r>
  <r>
    <x v="201"/>
    <s v="United Kingdom"/>
    <s v="GB00BLJNXL82"/>
    <s v="Annual"/>
    <d v="2023-09-08T00:00:00"/>
    <s v="Management"/>
    <s v="G"/>
    <s v="Yes"/>
    <n v="8"/>
    <s v="Re-elect Natasha Adams as Director"/>
    <s v="Election of Directors"/>
    <s v="For"/>
    <x v="1"/>
    <m/>
    <s v="No"/>
  </r>
  <r>
    <x v="201"/>
    <s v="United Kingdom"/>
    <s v="GB00BLJNXL82"/>
    <s v="Annual"/>
    <d v="2023-09-08T00:00:00"/>
    <s v="Management"/>
    <s v="G"/>
    <s v="Yes"/>
    <n v="9"/>
    <s v="Re-elect William Jackson as Director"/>
    <s v="Election of Directors"/>
    <s v="For"/>
    <x v="1"/>
    <m/>
    <s v="No"/>
  </r>
  <r>
    <x v="201"/>
    <s v="United Kingdom"/>
    <s v="GB00BLJNXL82"/>
    <s v="Annual"/>
    <d v="2023-09-08T00:00:00"/>
    <s v="Management"/>
    <s v="G"/>
    <s v="Yes"/>
    <n v="10"/>
    <s v="Re-elect Elizabeth Adekunle as Director"/>
    <s v="Election of Directors"/>
    <s v="For"/>
    <x v="1"/>
    <m/>
    <s v="No"/>
  </r>
  <r>
    <x v="201"/>
    <s v="United Kingdom"/>
    <s v="GB00BLJNXL82"/>
    <s v="Annual"/>
    <d v="2023-09-08T00:00:00"/>
    <s v="Management"/>
    <s v="G"/>
    <s v="Yes"/>
    <n v="11"/>
    <s v="Re-elect Sarah Sands as Director"/>
    <s v="Election of Directors"/>
    <s v="For"/>
    <x v="1"/>
    <m/>
    <s v="No"/>
  </r>
  <r>
    <x v="201"/>
    <s v="United Kingdom"/>
    <s v="GB00BLJNXL82"/>
    <s v="Annual"/>
    <d v="2023-09-08T00:00:00"/>
    <s v="Management"/>
    <s v="G"/>
    <s v="Yes"/>
    <n v="12"/>
    <s v="Reappoint KPMG LLP as Auditors"/>
    <s v="Auditors"/>
    <s v="For"/>
    <x v="1"/>
    <m/>
    <s v="No"/>
  </r>
  <r>
    <x v="201"/>
    <s v="United Kingdom"/>
    <s v="GB00BLJNXL82"/>
    <s v="Annual"/>
    <d v="2023-09-08T00:00:00"/>
    <s v="Management"/>
    <s v="G"/>
    <s v="Yes"/>
    <n v="13"/>
    <s v="Authorise the Audit Committee to Fix Remuneration of Auditors"/>
    <s v="Auditors"/>
    <s v="For"/>
    <x v="1"/>
    <m/>
    <s v="No"/>
  </r>
  <r>
    <x v="201"/>
    <s v="United Kingdom"/>
    <s v="GB00BLJNXL82"/>
    <s v="Annual"/>
    <d v="2023-09-08T00:00:00"/>
    <s v="Management"/>
    <s v="G"/>
    <s v="Yes"/>
    <n v="14"/>
    <s v="Authorise Issue of Equity"/>
    <s v="Other"/>
    <s v="For"/>
    <x v="0"/>
    <s v="Share issuances with pre-emption rights exceeding 20% of issued share capital are deemed overly dilutive."/>
    <s v="Yes"/>
  </r>
  <r>
    <x v="201"/>
    <s v="United Kingdom"/>
    <s v="GB00BLJNXL82"/>
    <s v="Annual"/>
    <d v="2023-09-08T00:00:00"/>
    <s v="Management"/>
    <s v="G"/>
    <s v="Yes"/>
    <n v="15"/>
    <s v="Authorise Issue of Equity without Pre-emptive Rights"/>
    <s v="Other"/>
    <s v="For"/>
    <x v="0"/>
    <s v="Share issuances without pre-emption rights exceeding 10% of issued share capital are deemed overly dilutive."/>
    <s v="Yes"/>
  </r>
  <r>
    <x v="201"/>
    <s v="United Kingdom"/>
    <s v="GB00BLJNXL82"/>
    <s v="Annual"/>
    <d v="2023-09-08T00:00:00"/>
    <s v="Management"/>
    <s v="G"/>
    <s v="Yes"/>
    <n v="16"/>
    <s v="Authorise Issue of Equity without Pre-emptive Rights in Connection with an Acquisition or Other Capital Investment"/>
    <s v="Other"/>
    <s v="For"/>
    <x v="0"/>
    <s v="Share issuances without pre-emption rights exceeding 10% of issued share capital are deemed overly dilutive."/>
    <s v="Yes"/>
  </r>
  <r>
    <x v="201"/>
    <s v="United Kingdom"/>
    <s v="GB00BLJNXL82"/>
    <s v="Annual"/>
    <d v="2023-09-08T00:00:00"/>
    <s v="Management"/>
    <s v="G"/>
    <s v="Yes"/>
    <n v="17"/>
    <s v="Authorise Market Purchase of Ordinary Shares"/>
    <s v="Other"/>
    <s v="For"/>
    <x v="1"/>
    <m/>
    <s v="No"/>
  </r>
  <r>
    <x v="201"/>
    <s v="United Kingdom"/>
    <s v="GB00BLJNXL82"/>
    <s v="Annual"/>
    <d v="2023-09-08T00:00:00"/>
    <s v="Management"/>
    <s v="S"/>
    <s v="Yes"/>
    <n v="18"/>
    <s v="Authorise UK Political Donations and Expenditure"/>
    <s v="Other"/>
    <s v="For"/>
    <x v="1"/>
    <m/>
    <s v="No"/>
  </r>
  <r>
    <x v="201"/>
    <s v="United Kingdom"/>
    <s v="GB00BLJNXL82"/>
    <s v="Annual"/>
    <d v="2023-09-08T00:00:00"/>
    <s v="Management"/>
    <s v="G"/>
    <s v="Yes"/>
    <n v="19"/>
    <s v="Authorise the Company to Call General Meeting with Two Weeks' Notice"/>
    <s v="Other"/>
    <s v="For"/>
    <x v="1"/>
    <m/>
    <s v="No"/>
  </r>
  <r>
    <x v="202"/>
    <s v="South Africa"/>
    <s v="ZAE000058517"/>
    <s v="Special"/>
    <d v="2023-09-08T00:00:00"/>
    <s v="Management"/>
    <s v="G"/>
    <s v="Yes"/>
    <n v="1.1000000000000001"/>
    <s v="Approve Remuneration of Board Chairman"/>
    <s v="Incentives and Remuneration"/>
    <s v="For"/>
    <x v="0"/>
    <s v="Aggregate cap on non-executive pay is not adequately justified."/>
    <s v="Yes"/>
  </r>
  <r>
    <x v="202"/>
    <s v="South Africa"/>
    <s v="ZAE000058517"/>
    <s v="Special"/>
    <d v="2023-09-08T00:00:00"/>
    <s v="Management"/>
    <s v="G"/>
    <s v="Yes"/>
    <n v="1.1000000000000001"/>
    <s v="Approve Remuneration of Audit Committee Chairman"/>
    <s v="Auditors"/>
    <s v="For"/>
    <x v="1"/>
    <m/>
    <s v="No"/>
  </r>
  <r>
    <x v="202"/>
    <s v="South Africa"/>
    <s v="ZAE000058517"/>
    <s v="Special"/>
    <d v="2023-09-08T00:00:00"/>
    <s v="Management"/>
    <s v="G"/>
    <s v="Yes"/>
    <n v="1.1100000000000001"/>
    <s v="Approve Remuneration of Risk Committee Chairman"/>
    <s v="Incentives and Remuneration"/>
    <s v="For"/>
    <x v="1"/>
    <m/>
    <s v="No"/>
  </r>
  <r>
    <x v="202"/>
    <s v="South Africa"/>
    <s v="ZAE000058517"/>
    <s v="Special"/>
    <d v="2023-09-08T00:00:00"/>
    <s v="Management"/>
    <s v="G"/>
    <s v="Yes"/>
    <n v="1.1200000000000001"/>
    <s v="Approve Remuneration of Remuneration Committee Chairman"/>
    <s v="Incentives and Remuneration"/>
    <s v="For"/>
    <x v="1"/>
    <m/>
    <s v="No"/>
  </r>
  <r>
    <x v="202"/>
    <s v="South Africa"/>
    <s v="ZAE000058517"/>
    <s v="Special"/>
    <d v="2023-09-08T00:00:00"/>
    <s v="Management"/>
    <s v="G"/>
    <s v="Yes"/>
    <n v="1.1299999999999999"/>
    <s v="Approve Remuneration of Nominations Committee Chairman"/>
    <s v="Incentives and Remuneration"/>
    <s v="For"/>
    <x v="1"/>
    <m/>
    <s v="No"/>
  </r>
  <r>
    <x v="202"/>
    <s v="South Africa"/>
    <s v="ZAE000058517"/>
    <s v="Special"/>
    <d v="2023-09-08T00:00:00"/>
    <s v="Management"/>
    <s v="G"/>
    <s v="Yes"/>
    <n v="1.1399999999999999"/>
    <s v="Approve Remuneration of Social, Ethics and Sustainability Committee Chairman"/>
    <s v="Incentives and Remuneration"/>
    <s v="For"/>
    <x v="1"/>
    <m/>
    <s v="No"/>
  </r>
  <r>
    <x v="202"/>
    <s v="South Africa"/>
    <s v="ZAE000058517"/>
    <s v="Special"/>
    <d v="2023-09-08T00:00:00"/>
    <s v="Management"/>
    <s v="G"/>
    <s v="Yes"/>
    <n v="1.1499999999999999"/>
    <s v="Approve Remuneration of South African Resident Non-executive Directors for Attendance and Participation in Ad Hoc Meetings and Other Assignments"/>
    <s v="Election of Directors"/>
    <s v="For"/>
    <x v="0"/>
    <s v="Aggregate cap on non-executive pay is not adequately justified."/>
    <s v="Yes"/>
  </r>
  <r>
    <x v="202"/>
    <s v="South Africa"/>
    <s v="ZAE000058517"/>
    <s v="Special"/>
    <d v="2023-09-08T00:00:00"/>
    <s v="Management"/>
    <s v="G"/>
    <s v="Yes"/>
    <n v="1.1599999999999999"/>
    <s v="Approve Remuneration of Board Chairman for Attendance and Participation in Ad Hoc Meetings and Other Assignments"/>
    <s v="Incentives and Remuneration"/>
    <s v="For"/>
    <x v="0"/>
    <s v="Aggregate cap on non-executive pay is not adequately justified."/>
    <s v="Yes"/>
  </r>
  <r>
    <x v="202"/>
    <s v="South Africa"/>
    <s v="ZAE000058517"/>
    <s v="Special"/>
    <d v="2023-09-08T00:00:00"/>
    <s v="Management"/>
    <s v="G"/>
    <s v="Yes"/>
    <n v="1.17"/>
    <s v="Approve Remuneration of Non-South African Resident Non-executive Directors for Attendance and Participation in Ad Hoc Meetings and Other Assignments"/>
    <s v="Election of Directors"/>
    <s v="For"/>
    <x v="0"/>
    <s v="Aggregate cap on non-executive pay is not adequately justified."/>
    <s v="Yes"/>
  </r>
  <r>
    <x v="202"/>
    <s v="South Africa"/>
    <s v="ZAE000058517"/>
    <s v="Special"/>
    <d v="2023-09-08T00:00:00"/>
    <s v="Management"/>
    <s v="G"/>
    <s v="Yes"/>
    <n v="1.2"/>
    <s v="Approve Remuneration of Lead Independent Director/Deputy Board Chairman"/>
    <s v="Election of Directors"/>
    <s v="For"/>
    <x v="0"/>
    <s v="Aggregate cap on non-executive pay is not adequately justified."/>
    <s v="Yes"/>
  </r>
  <r>
    <x v="202"/>
    <s v="South Africa"/>
    <s v="ZAE000058517"/>
    <s v="Special"/>
    <d v="2023-09-08T00:00:00"/>
    <s v="Management"/>
    <s v="G"/>
    <s v="Yes"/>
    <n v="1.3"/>
    <s v="Approve Remuneration of Non-South African Resident Non-executive Directors"/>
    <s v="Election of Directors"/>
    <s v="For"/>
    <x v="1"/>
    <m/>
    <s v="No"/>
  </r>
  <r>
    <x v="202"/>
    <s v="South Africa"/>
    <s v="ZAE000058517"/>
    <s v="Special"/>
    <d v="2023-09-08T00:00:00"/>
    <s v="Management"/>
    <s v="G"/>
    <s v="Yes"/>
    <n v="1.4"/>
    <s v="Approve Remuneration of South African Resident Non-executive Directors"/>
    <s v="Election of Directors"/>
    <s v="For"/>
    <x v="0"/>
    <s v="Aggregate cap on non-executive pay is not adequately justified."/>
    <s v="Yes"/>
  </r>
  <r>
    <x v="202"/>
    <s v="South Africa"/>
    <s v="ZAE000058517"/>
    <s v="Special"/>
    <d v="2023-09-08T00:00:00"/>
    <s v="Management"/>
    <s v="G"/>
    <s v="Yes"/>
    <n v="1.5"/>
    <s v="Approve Remuneration of Audit Committee Members"/>
    <s v="Auditors"/>
    <s v="For"/>
    <x v="1"/>
    <m/>
    <s v="No"/>
  </r>
  <r>
    <x v="202"/>
    <s v="South Africa"/>
    <s v="ZAE000058517"/>
    <s v="Special"/>
    <d v="2023-09-08T00:00:00"/>
    <s v="Management"/>
    <s v="G"/>
    <s v="Yes"/>
    <n v="1.6"/>
    <s v="Approve Remuneration of Risk Committee Members"/>
    <s v="Incentives and Remuneration"/>
    <s v="For"/>
    <x v="1"/>
    <m/>
    <s v="No"/>
  </r>
  <r>
    <x v="202"/>
    <s v="South Africa"/>
    <s v="ZAE000058517"/>
    <s v="Special"/>
    <d v="2023-09-08T00:00:00"/>
    <s v="Management"/>
    <s v="G"/>
    <s v="Yes"/>
    <n v="1.7"/>
    <s v="Approve Remuneration of Remuneration Committee Members"/>
    <s v="Incentives and Remuneration"/>
    <s v="For"/>
    <x v="1"/>
    <m/>
    <s v="No"/>
  </r>
  <r>
    <x v="202"/>
    <s v="South Africa"/>
    <s v="ZAE000058517"/>
    <s v="Special"/>
    <d v="2023-09-08T00:00:00"/>
    <s v="Management"/>
    <s v="G"/>
    <s v="Yes"/>
    <n v="1.8"/>
    <s v="Approve Remuneration of Nominations Committee Members"/>
    <s v="Incentives and Remuneration"/>
    <s v="For"/>
    <x v="1"/>
    <m/>
    <s v="No"/>
  </r>
  <r>
    <x v="202"/>
    <s v="South Africa"/>
    <s v="ZAE000058517"/>
    <s v="Special"/>
    <d v="2023-09-08T00:00:00"/>
    <s v="Management"/>
    <s v="G"/>
    <s v="Yes"/>
    <n v="1.9"/>
    <s v="Approve Remuneration of Social, Ethics and Sustainability Committee Members"/>
    <s v="Incentives and Remuneration"/>
    <s v="For"/>
    <x v="1"/>
    <m/>
    <s v="No"/>
  </r>
  <r>
    <x v="203"/>
    <s v="China"/>
    <s v="CNE100000FF3"/>
    <s v="Extraordinary Shareholders"/>
    <d v="2023-09-11T00:00:00"/>
    <s v="Management"/>
    <s v="G"/>
    <s v="Yes"/>
    <n v="1"/>
    <s v="Approve Grant of General Mandate to the Board of Directors to Issue New Shares"/>
    <s v="Election of Directors"/>
    <s v="For"/>
    <x v="0"/>
    <s v="The proposed transaction is not in the best interest of existing shareholders."/>
    <s v="Yes"/>
  </r>
  <r>
    <x v="203"/>
    <s v="China"/>
    <s v="CNE100000FF3"/>
    <s v="Extraordinary Shareholders"/>
    <d v="2023-09-11T00:00:00"/>
    <s v="Management"/>
    <s v="G"/>
    <s v="Yes"/>
    <n v="2"/>
    <s v="Approve Eligibility to Issue Preference Shares to Qualified Investors Under the Laws and Regulations of the PRC"/>
    <s v="Other"/>
    <s v="For"/>
    <x v="0"/>
    <s v="Share issuances without pre-emption rights exceeding 10% of issued share capital are deemed overly dilutive."/>
    <s v="Yes"/>
  </r>
  <r>
    <x v="203"/>
    <s v="China"/>
    <s v="CNE100000FF3"/>
    <s v="Extraordinary Shareholders"/>
    <d v="2023-09-11T00:00:00"/>
    <s v="Management"/>
    <s v="G"/>
    <s v="Yes"/>
    <n v="3.1"/>
    <s v="Approve Type and Number of Preference Shares to be Issued"/>
    <s v="Other"/>
    <s v="For"/>
    <x v="0"/>
    <s v="Share issuances without pre-emption rights exceeding 10% of issued share capital are deemed overly dilutive."/>
    <s v="Yes"/>
  </r>
  <r>
    <x v="203"/>
    <s v="China"/>
    <s v="CNE100000FF3"/>
    <s v="Extraordinary Shareholders"/>
    <d v="2023-09-11T00:00:00"/>
    <s v="Management"/>
    <s v="G"/>
    <s v="Yes"/>
    <n v="3.1"/>
    <s v="Approve Guarantee Arrangement"/>
    <s v="Other"/>
    <s v="For"/>
    <x v="0"/>
    <s v="Share issuances without pre-emption rights exceeding 10% of issued share capital are deemed overly dilutive."/>
    <s v="Yes"/>
  </r>
  <r>
    <x v="203"/>
    <s v="China"/>
    <s v="CNE100000FF3"/>
    <s v="Extraordinary Shareholders"/>
    <d v="2023-09-11T00:00:00"/>
    <s v="Management"/>
    <s v="G"/>
    <s v="Yes"/>
    <n v="3.11"/>
    <s v="Approve Listing and Transfer Arrangement Upon Proposed Issuance"/>
    <s v="Other"/>
    <s v="For"/>
    <x v="0"/>
    <s v="Share issuances without pre-emption rights exceeding 10% of issued share capital are deemed overly dilutive."/>
    <s v="Yes"/>
  </r>
  <r>
    <x v="203"/>
    <s v="China"/>
    <s v="CNE100000FF3"/>
    <s v="Extraordinary Shareholders"/>
    <d v="2023-09-11T00:00:00"/>
    <s v="Management"/>
    <s v="G"/>
    <s v="Yes"/>
    <n v="3.12"/>
    <s v="Approve Use of Proceeds"/>
    <s v="Other"/>
    <s v="For"/>
    <x v="0"/>
    <s v="Share issuances without pre-emption rights exceeding 10% of issued share capital are deemed overly dilutive."/>
    <s v="Yes"/>
  </r>
  <r>
    <x v="203"/>
    <s v="China"/>
    <s v="CNE100000FF3"/>
    <s v="Extraordinary Shareholders"/>
    <d v="2023-09-11T00:00:00"/>
    <s v="Management"/>
    <s v="G"/>
    <s v="Yes"/>
    <n v="3.13"/>
    <s v="Approve Validity Period of the Resolution in Respect of the Proposed Issuance"/>
    <s v="Other"/>
    <s v="For"/>
    <x v="0"/>
    <s v="Share issuances without pre-emption rights exceeding 10% of issued share capital are deemed overly dilutive."/>
    <s v="Yes"/>
  </r>
  <r>
    <x v="203"/>
    <s v="China"/>
    <s v="CNE100000FF3"/>
    <s v="Extraordinary Shareholders"/>
    <d v="2023-09-11T00:00:00"/>
    <s v="Management"/>
    <s v="G"/>
    <s v="Yes"/>
    <n v="3.2"/>
    <s v="Approve Method of the Issuance, Target Investors and Placing Arrangement to Existing Shareholders"/>
    <s v="Other"/>
    <s v="For"/>
    <x v="0"/>
    <s v="Share issuances without pre-emption rights exceeding 10% of issued share capital are deemed overly dilutive."/>
    <s v="Yes"/>
  </r>
  <r>
    <x v="203"/>
    <s v="China"/>
    <s v="CNE100000FF3"/>
    <s v="Extraordinary Shareholders"/>
    <d v="2023-09-11T00:00:00"/>
    <s v="Management"/>
    <s v="G"/>
    <s v="Yes"/>
    <n v="3.3"/>
    <s v="Approve Par Value and Issuance Price"/>
    <s v="Other"/>
    <s v="For"/>
    <x v="0"/>
    <s v="Share issuances without pre-emption rights exceeding 10% of issued share capital are deemed overly dilutive."/>
    <s v="Yes"/>
  </r>
  <r>
    <x v="203"/>
    <s v="China"/>
    <s v="CNE100000FF3"/>
    <s v="Extraordinary Shareholders"/>
    <d v="2023-09-11T00:00:00"/>
    <s v="Management"/>
    <s v="G"/>
    <s v="Yes"/>
    <n v="3.4"/>
    <s v="Approve Principles for Determination of the Dividend Rate"/>
    <s v="Other"/>
    <s v="For"/>
    <x v="0"/>
    <s v="Share issuances without pre-emption rights exceeding 10% of issued share capital are deemed overly dilutive."/>
    <s v="Yes"/>
  </r>
  <r>
    <x v="203"/>
    <s v="China"/>
    <s v="CNE100000FF3"/>
    <s v="Extraordinary Shareholders"/>
    <d v="2023-09-11T00:00:00"/>
    <s v="Management"/>
    <s v="G"/>
    <s v="Yes"/>
    <n v="3.5"/>
    <s v="Approve Method of the Profit Distribution for the Preference Shares"/>
    <s v="Other"/>
    <s v="For"/>
    <x v="0"/>
    <s v="Share issuances without pre-emption rights exceeding 10% of issued share capital are deemed overly dilutive."/>
    <s v="Yes"/>
  </r>
  <r>
    <x v="203"/>
    <s v="China"/>
    <s v="CNE100000FF3"/>
    <s v="Extraordinary Shareholders"/>
    <d v="2023-09-11T00:00:00"/>
    <s v="Management"/>
    <s v="G"/>
    <s v="Yes"/>
    <n v="3.6"/>
    <s v="Approve Redemption Terms"/>
    <s v="Other"/>
    <s v="For"/>
    <x v="0"/>
    <s v="Share issuances without pre-emption rights exceeding 10% of issued share capital are deemed overly dilutive."/>
    <s v="Yes"/>
  </r>
  <r>
    <x v="203"/>
    <s v="China"/>
    <s v="CNE100000FF3"/>
    <s v="Extraordinary Shareholders"/>
    <d v="2023-09-11T00:00:00"/>
    <s v="Management"/>
    <s v="G"/>
    <s v="Yes"/>
    <n v="3.7"/>
    <s v="Approve Voting Rights Restrictions and Restoration"/>
    <s v="Other"/>
    <s v="For"/>
    <x v="0"/>
    <s v="Share issuances without pre-emption rights exceeding 10% of issued share capital are deemed overly dilutive."/>
    <s v="Yes"/>
  </r>
  <r>
    <x v="203"/>
    <s v="China"/>
    <s v="CNE100000FF3"/>
    <s v="Extraordinary Shareholders"/>
    <d v="2023-09-11T00:00:00"/>
    <s v="Management"/>
    <s v="G"/>
    <s v="Yes"/>
    <n v="3.8"/>
    <s v="Approve Sequence of Settlement and Method of Liquidation"/>
    <s v="Other"/>
    <s v="For"/>
    <x v="0"/>
    <s v="Share issuances without pre-emption rights exceeding 10% of issued share capital are deemed overly dilutive."/>
    <s v="Yes"/>
  </r>
  <r>
    <x v="203"/>
    <s v="China"/>
    <s v="CNE100000FF3"/>
    <s v="Extraordinary Shareholders"/>
    <d v="2023-09-11T00:00:00"/>
    <s v="Management"/>
    <s v="G"/>
    <s v="Yes"/>
    <n v="3.9"/>
    <s v="Approve Rating Arrangement"/>
    <s v="Other"/>
    <s v="For"/>
    <x v="0"/>
    <s v="Share issuances without pre-emption rights exceeding 10% of issued share capital are deemed overly dilutive."/>
    <s v="Yes"/>
  </r>
  <r>
    <x v="203"/>
    <s v="China"/>
    <s v="CNE100000FF3"/>
    <s v="Extraordinary Shareholders"/>
    <d v="2023-09-11T00:00:00"/>
    <s v="Management"/>
    <s v="G"/>
    <s v="Yes"/>
    <n v="4"/>
    <s v="Approve Preliminary Issuance Plan for Preference Shares to be Issued in the PRC"/>
    <s v="Other"/>
    <s v="For"/>
    <x v="0"/>
    <s v="Share issuances without pre-emption rights exceeding 10% of issued share capital are deemed overly dilutive."/>
    <s v="Yes"/>
  </r>
  <r>
    <x v="203"/>
    <s v="China"/>
    <s v="CNE100000FF3"/>
    <s v="Extraordinary Shareholders"/>
    <d v="2023-09-11T00:00:00"/>
    <s v="Management"/>
    <s v="G"/>
    <s v="Yes"/>
    <n v="5"/>
    <s v="Approve Feasibility Analysis Report of the Use of Proceeds Raised from Issuance of Preference Shares"/>
    <s v="Reports"/>
    <s v="For"/>
    <x v="0"/>
    <s v="Share issuances without pre-emption rights exceeding 10% of issued share capital are deemed overly dilutive."/>
    <s v="Yes"/>
  </r>
  <r>
    <x v="203"/>
    <s v="China"/>
    <s v="CNE100000FF3"/>
    <s v="Extraordinary Shareholders"/>
    <d v="2023-09-11T00:00:00"/>
    <s v="Management"/>
    <s v="G"/>
    <s v="Yes"/>
    <n v="6"/>
    <s v="Approve Dilution of Current Return to Shareholders by the Proposed Issuance and the Remedial Measures to be Adopted"/>
    <s v="Other"/>
    <s v="For"/>
    <x v="0"/>
    <s v="Share issuances without pre-emption rights exceeding 10% of issued share capital are deemed overly dilutive."/>
    <s v="Yes"/>
  </r>
  <r>
    <x v="203"/>
    <s v="China"/>
    <s v="CNE100000FF3"/>
    <s v="Extraordinary Shareholders"/>
    <d v="2023-09-11T00:00:00"/>
    <s v="Management"/>
    <s v="G"/>
    <s v="Yes"/>
    <n v="7"/>
    <s v="Approve Shareholders' Dividend Return Plan"/>
    <s v="Other"/>
    <s v="For"/>
    <x v="0"/>
    <s v="Share issuances without pre-emption rights exceeding 10% of issued share capital are deemed overly dilutive."/>
    <s v="Yes"/>
  </r>
  <r>
    <x v="203"/>
    <s v="China"/>
    <s v="CNE100000FF3"/>
    <s v="Extraordinary Shareholders"/>
    <d v="2023-09-11T00:00:00"/>
    <s v="Management"/>
    <s v="G"/>
    <s v="Yes"/>
    <n v="8"/>
    <s v="Approve Exemption from the Preparation of the Report on Use of the Capital Previously Raised"/>
    <s v="Reports"/>
    <s v="For"/>
    <x v="0"/>
    <s v="Share issuances without pre-emption rights exceeding 10% of issued share capital are deemed overly dilutive."/>
    <s v="Yes"/>
  </r>
  <r>
    <x v="203"/>
    <s v="China"/>
    <s v="CNE100000FF3"/>
    <s v="Extraordinary Shareholders"/>
    <d v="2023-09-11T00:00:00"/>
    <s v="Management"/>
    <s v="G"/>
    <s v="Yes"/>
    <n v="9"/>
    <s v="Amend Articles of Association"/>
    <s v="Other"/>
    <s v="For"/>
    <x v="0"/>
    <s v="Bundled resolution and we have concerns with an underlying amendment."/>
    <s v="Yes"/>
  </r>
  <r>
    <x v="203"/>
    <s v="China"/>
    <s v="CNE100000FF3"/>
    <s v="Extraordinary Shareholders"/>
    <d v="2023-09-11T00:00:00"/>
    <s v="Management"/>
    <s v="G"/>
    <s v="Yes"/>
    <n v="10"/>
    <s v="Amend Rules and Procedures Regarding General Meetings of Shareholders"/>
    <s v="Other"/>
    <s v="For"/>
    <x v="0"/>
    <s v="Share issuances without pre-emption rights exceeding 10% of issued share capital are deemed overly dilutive."/>
    <s v="Yes"/>
  </r>
  <r>
    <x v="203"/>
    <s v="China"/>
    <s v="CNE100000FF3"/>
    <s v="Extraordinary Shareholders"/>
    <d v="2023-09-11T00:00:00"/>
    <s v="Management"/>
    <s v="G"/>
    <s v="Yes"/>
    <n v="11"/>
    <s v="Amend Rules and Procedures Regarding Meetings of Board of Directors"/>
    <s v="Election of Directors"/>
    <s v="For"/>
    <x v="0"/>
    <s v="Share issuances without pre-emption rights exceeding 10% of issued share capital are deemed overly dilutive."/>
    <s v="Yes"/>
  </r>
  <r>
    <x v="203"/>
    <s v="China"/>
    <s v="CNE100000FF3"/>
    <s v="Extraordinary Shareholders"/>
    <d v="2023-09-11T00:00:00"/>
    <s v="Management"/>
    <s v="G"/>
    <s v="Yes"/>
    <n v="12"/>
    <s v="Amend A Share Proceeds Management System"/>
    <s v="Other"/>
    <s v="For"/>
    <x v="0"/>
    <s v="Share issuances without pre-emption rights exceeding 10% of issued share capital are deemed overly dilutive."/>
    <s v="Yes"/>
  </r>
  <r>
    <x v="203"/>
    <s v="China"/>
    <s v="CNE100000FF3"/>
    <s v="Extraordinary Shareholders"/>
    <d v="2023-09-11T00:00:00"/>
    <s v="Management"/>
    <s v="G"/>
    <s v="Yes"/>
    <n v="13"/>
    <s v="Authorize Board or Any Person Authorized by the Board to Deal with Any Matters in Relation to the Issuance of Preference Shares"/>
    <s v="Other"/>
    <s v="For"/>
    <x v="0"/>
    <s v="Share issuances without pre-emption rights exceeding 10% of issued share capital are deemed overly dilutive."/>
    <s v="Yes"/>
  </r>
  <r>
    <x v="12"/>
    <s v="India"/>
    <s v="INE081A01020"/>
    <s v="Special"/>
    <d v="2023-09-11T00:00:00"/>
    <s v="Management"/>
    <s v="G"/>
    <s v="Yes"/>
    <n v="1"/>
    <s v="Approve Material Related Party Transaction(s) with Angul Energy Limited"/>
    <s v="Other"/>
    <s v="For"/>
    <x v="1"/>
    <m/>
    <s v="No"/>
  </r>
  <r>
    <x v="12"/>
    <s v="India"/>
    <s v="INE081A01020"/>
    <s v="Special"/>
    <d v="2023-09-11T00:00:00"/>
    <s v="Management"/>
    <s v="G"/>
    <s v="Yes"/>
    <n v="2"/>
    <s v="Approve Material Related Party Transaction(s) with Tata Projects Limited"/>
    <s v="Other"/>
    <s v="For"/>
    <x v="1"/>
    <m/>
    <s v="No"/>
  </r>
  <r>
    <x v="12"/>
    <s v="India"/>
    <s v="INE081A01020"/>
    <s v="Special"/>
    <d v="2023-09-11T00:00:00"/>
    <s v="Management"/>
    <s v="G"/>
    <s v="Yes"/>
    <n v="3"/>
    <s v="Approve Material Related Party Transaction(s) between Tata Steel Downstream Products Limited and Tata Motors Limited"/>
    <s v="Other"/>
    <s v="For"/>
    <x v="1"/>
    <m/>
    <s v="No"/>
  </r>
  <r>
    <x v="12"/>
    <s v="India"/>
    <s v="INE081A01020"/>
    <s v="Special"/>
    <d v="2023-09-11T00:00:00"/>
    <s v="Management"/>
    <s v="G"/>
    <s v="Yes"/>
    <n v="4"/>
    <s v="Approve Material Modification of the Related Party Transaction(s) with Tata Motors Limited and Poshs Metal Industries Private Limited"/>
    <s v="Other"/>
    <s v="For"/>
    <x v="1"/>
    <m/>
    <s v="No"/>
  </r>
  <r>
    <x v="12"/>
    <s v="India"/>
    <s v="INE081A01020"/>
    <s v="Special"/>
    <d v="2023-09-11T00:00:00"/>
    <s v="Management"/>
    <s v="G"/>
    <s v="Yes"/>
    <n v="5"/>
    <s v="Approve Reappointment and Remuneration of T.V. Narendran as Chief Executive Officer and Managing Director"/>
    <s v="Election of Directors"/>
    <s v="For"/>
    <x v="1"/>
    <m/>
    <s v="No"/>
  </r>
  <r>
    <x v="204"/>
    <s v="China"/>
    <s v="CNE100000BJ4"/>
    <s v="Special"/>
    <d v="2023-09-11T00:00:00"/>
    <s v="Management"/>
    <s v="G"/>
    <s v="Yes"/>
    <n v="1"/>
    <s v="Approve Draft and Summary of Stock Option Plan and Performance Share Incentive Plan"/>
    <s v="Other"/>
    <s v="For"/>
    <x v="1"/>
    <m/>
    <s v="No"/>
  </r>
  <r>
    <x v="204"/>
    <s v="China"/>
    <s v="CNE100000BJ4"/>
    <s v="Special"/>
    <d v="2023-09-11T00:00:00"/>
    <s v="Management"/>
    <s v="G"/>
    <s v="Yes"/>
    <n v="2"/>
    <s v="Approve Methods to Assess the Performance of Plan Participants"/>
    <s v="Other"/>
    <s v="For"/>
    <x v="1"/>
    <m/>
    <s v="No"/>
  </r>
  <r>
    <x v="204"/>
    <s v="China"/>
    <s v="CNE100000BJ4"/>
    <s v="Special"/>
    <d v="2023-09-11T00:00:00"/>
    <s v="Management"/>
    <s v="G"/>
    <s v="Yes"/>
    <n v="3"/>
    <s v="Amend Rules and Procedures Regarding General Meetings of Shareholders"/>
    <s v="Other"/>
    <s v="For"/>
    <x v="1"/>
    <m/>
    <s v="No"/>
  </r>
  <r>
    <x v="204"/>
    <s v="China"/>
    <s v="CNE100000BJ4"/>
    <s v="Special"/>
    <d v="2023-09-11T00:00:00"/>
    <s v="Management"/>
    <s v="G"/>
    <s v="Yes"/>
    <n v="4"/>
    <s v="Amend External Guarantee Management System"/>
    <s v="Other"/>
    <s v="For"/>
    <x v="1"/>
    <m/>
    <s v="No"/>
  </r>
  <r>
    <x v="204"/>
    <s v="China"/>
    <s v="CNE100000BJ4"/>
    <s v="Special"/>
    <d v="2023-09-11T00:00:00"/>
    <s v="Management"/>
    <s v="G"/>
    <s v="Yes"/>
    <n v="5"/>
    <s v="Amend Securities Investment and Derivatives Trading Management System"/>
    <s v="Other"/>
    <s v="For"/>
    <x v="1"/>
    <m/>
    <s v="No"/>
  </r>
  <r>
    <x v="204"/>
    <s v="China"/>
    <s v="CNE100000BJ4"/>
    <s v="Special"/>
    <d v="2023-09-11T00:00:00"/>
    <s v="Management"/>
    <s v="G"/>
    <s v="Yes"/>
    <n v="6"/>
    <s v="Amend Related Party Transaction Management System"/>
    <s v="Other"/>
    <s v="For"/>
    <x v="1"/>
    <m/>
    <s v="No"/>
  </r>
  <r>
    <x v="204"/>
    <s v="China"/>
    <s v="CNE100000BJ4"/>
    <s v="Special"/>
    <d v="2023-09-11T00:00:00"/>
    <s v="Management"/>
    <s v="G"/>
    <s v="Yes"/>
    <n v="7"/>
    <s v="Approve Amendments to Articles of Association"/>
    <s v="Other"/>
    <s v="For"/>
    <x v="1"/>
    <m/>
    <s v="No"/>
  </r>
  <r>
    <x v="204"/>
    <s v="China"/>
    <s v="CNE100000BJ4"/>
    <s v="Special"/>
    <d v="2023-09-11T00:00:00"/>
    <s v="Management"/>
    <s v="G"/>
    <s v="Yes"/>
    <n v="8"/>
    <s v="Approve Allowance of Independent Directors"/>
    <s v="Election of Directors"/>
    <s v="For"/>
    <x v="1"/>
    <m/>
    <s v="No"/>
  </r>
  <r>
    <x v="204"/>
    <s v="China"/>
    <s v="CNE100000BJ4"/>
    <s v="Special"/>
    <d v="2023-09-11T00:00:00"/>
    <s v="Management"/>
    <s v="G"/>
    <s v="Yes"/>
    <n v="9"/>
    <s v="Elect Jia Qi as Supervisor"/>
    <s v="Other"/>
    <s v="For"/>
    <x v="1"/>
    <m/>
    <s v="No"/>
  </r>
  <r>
    <x v="204"/>
    <s v="China"/>
    <s v="CNE100000BJ4"/>
    <s v="Special"/>
    <d v="2023-09-11T00:00:00"/>
    <s v="Management"/>
    <s v="G"/>
    <s v="Yes"/>
    <n v="10.1"/>
    <s v="Elect Fu Liquan as Director"/>
    <s v="Election of Directors"/>
    <s v="For"/>
    <x v="1"/>
    <m/>
    <s v="No"/>
  </r>
  <r>
    <x v="204"/>
    <s v="China"/>
    <s v="CNE100000BJ4"/>
    <s v="Special"/>
    <d v="2023-09-11T00:00:00"/>
    <s v="Management"/>
    <s v="G"/>
    <s v="Yes"/>
    <n v="10.199999999999999"/>
    <s v="Elect Wu Jun as Director"/>
    <s v="Election of Directors"/>
    <s v="For"/>
    <x v="1"/>
    <m/>
    <s v="No"/>
  </r>
  <r>
    <x v="204"/>
    <s v="China"/>
    <s v="CNE100000BJ4"/>
    <s v="Special"/>
    <d v="2023-09-11T00:00:00"/>
    <s v="Management"/>
    <s v="G"/>
    <s v="Yes"/>
    <n v="10.3"/>
    <s v="Elect Chen Ailing as Director"/>
    <s v="Election of Directors"/>
    <s v="For"/>
    <x v="1"/>
    <m/>
    <s v="No"/>
  </r>
  <r>
    <x v="204"/>
    <s v="China"/>
    <s v="CNE100000BJ4"/>
    <s v="Special"/>
    <d v="2023-09-11T00:00:00"/>
    <s v="Management"/>
    <s v="G"/>
    <s v="Yes"/>
    <n v="10.4"/>
    <s v="Elect Zhao Yuning as Director"/>
    <s v="Election of Directors"/>
    <s v="For"/>
    <x v="1"/>
    <m/>
    <s v="No"/>
  </r>
  <r>
    <x v="204"/>
    <s v="China"/>
    <s v="CNE100000BJ4"/>
    <s v="Special"/>
    <d v="2023-09-11T00:00:00"/>
    <s v="Management"/>
    <s v="G"/>
    <s v="Yes"/>
    <n v="10.5"/>
    <s v="Elect Yuan Lihua as Director"/>
    <s v="Election of Directors"/>
    <s v="For"/>
    <x v="1"/>
    <m/>
    <s v="No"/>
  </r>
  <r>
    <x v="204"/>
    <s v="China"/>
    <s v="CNE100000BJ4"/>
    <s v="Special"/>
    <d v="2023-09-11T00:00:00"/>
    <s v="Management"/>
    <s v="G"/>
    <s v="Yes"/>
    <n v="10.6"/>
    <s v="Elect Zhang Xiaoming as Director"/>
    <s v="Election of Directors"/>
    <s v="For"/>
    <x v="1"/>
    <m/>
    <s v="No"/>
  </r>
  <r>
    <x v="204"/>
    <s v="China"/>
    <s v="CNE100000BJ4"/>
    <s v="Special"/>
    <d v="2023-09-11T00:00:00"/>
    <s v="Management"/>
    <s v="G"/>
    <s v="Yes"/>
    <n v="11.1"/>
    <s v="Elect Cao Yanlong as Director"/>
    <s v="Election of Directors"/>
    <s v="For"/>
    <x v="1"/>
    <m/>
    <s v="No"/>
  </r>
  <r>
    <x v="204"/>
    <s v="China"/>
    <s v="CNE100000BJ4"/>
    <s v="Special"/>
    <d v="2023-09-11T00:00:00"/>
    <s v="Management"/>
    <s v="G"/>
    <s v="Yes"/>
    <n v="11.2"/>
    <s v="Elect Liu Hanlin as Director"/>
    <s v="Election of Directors"/>
    <s v="For"/>
    <x v="1"/>
    <m/>
    <s v="No"/>
  </r>
  <r>
    <x v="204"/>
    <s v="China"/>
    <s v="CNE100000BJ4"/>
    <s v="Special"/>
    <d v="2023-09-11T00:00:00"/>
    <s v="Management"/>
    <s v="G"/>
    <s v="Yes"/>
    <n v="11.3"/>
    <s v="Elect Zhang Yuli as Director"/>
    <s v="Election of Directors"/>
    <s v="For"/>
    <x v="1"/>
    <m/>
    <s v="No"/>
  </r>
  <r>
    <x v="205"/>
    <s v="USA"/>
    <s v="US6687711084"/>
    <s v="Annual"/>
    <d v="2023-09-12T00:00:00"/>
    <s v="Management"/>
    <s v="G"/>
    <s v="Yes"/>
    <n v="2"/>
    <s v="Ratify KPMG LLP as Auditors"/>
    <s v="Auditors"/>
    <s v="For"/>
    <x v="1"/>
    <m/>
    <s v="No"/>
  </r>
  <r>
    <x v="205"/>
    <s v="USA"/>
    <s v="US6687711084"/>
    <s v="Annual"/>
    <d v="2023-09-12T00:00:00"/>
    <s v="Management"/>
    <s v="G"/>
    <s v="Yes"/>
    <n v="3"/>
    <s v="Advisory Vote to Ratify Named Executive Officers' Compensation"/>
    <s v="Other"/>
    <s v="For"/>
    <x v="0"/>
    <s v="Vesting of performance awards is less than three years."/>
    <s v="Yes"/>
  </r>
  <r>
    <x v="205"/>
    <s v="USA"/>
    <s v="US6687711084"/>
    <s v="Annual"/>
    <d v="2023-09-12T00:00:00"/>
    <s v="Management"/>
    <s v="G"/>
    <s v="Yes"/>
    <n v="4"/>
    <s v="Advisory Vote on Say on Pay Frequency"/>
    <s v="Other"/>
    <s v="One Year"/>
    <x v="4"/>
    <m/>
    <s v="No"/>
  </r>
  <r>
    <x v="205"/>
    <s v="USA"/>
    <s v="US6687711084"/>
    <s v="Annual"/>
    <d v="2023-09-12T00:00:00"/>
    <s v="Shareholder"/>
    <s v="G"/>
    <s v="Yes"/>
    <n v="5"/>
    <s v="Submit Severance Agreement (Change-in-Control) to Shareholder Vote"/>
    <s v="Other"/>
    <s v="Against"/>
    <x v="0"/>
    <m/>
    <s v="No"/>
  </r>
  <r>
    <x v="205"/>
    <s v="USA"/>
    <s v="US6687711084"/>
    <s v="Annual"/>
    <d v="2023-09-12T00:00:00"/>
    <s v="Management"/>
    <s v="G"/>
    <s v="Yes"/>
    <s v="1a"/>
    <s v="Elect Director Susan P. Barsamian"/>
    <s v="Election of Directors"/>
    <s v="For"/>
    <x v="1"/>
    <m/>
    <s v="No"/>
  </r>
  <r>
    <x v="205"/>
    <s v="USA"/>
    <s v="US6687711084"/>
    <s v="Annual"/>
    <d v="2023-09-12T00:00:00"/>
    <s v="Management"/>
    <s v="G"/>
    <s v="Yes"/>
    <s v="1b"/>
    <s v="Elect Director Pavel Baudis"/>
    <s v="Election of Directors"/>
    <s v="For"/>
    <x v="1"/>
    <m/>
    <s v="No"/>
  </r>
  <r>
    <x v="205"/>
    <s v="USA"/>
    <s v="US6687711084"/>
    <s v="Annual"/>
    <d v="2023-09-12T00:00:00"/>
    <s v="Management"/>
    <s v="G"/>
    <s v="Yes"/>
    <s v="1c"/>
    <s v="Elect Director Eric K. Brandt"/>
    <s v="Election of Directors"/>
    <s v="For"/>
    <x v="1"/>
    <m/>
    <s v="No"/>
  </r>
  <r>
    <x v="205"/>
    <s v="USA"/>
    <s v="US6687711084"/>
    <s v="Annual"/>
    <d v="2023-09-12T00:00:00"/>
    <s v="Management"/>
    <s v="G"/>
    <s v="Yes"/>
    <s v="1d"/>
    <s v="Elect Director Frank E. Dangeard"/>
    <s v="Election of Directors"/>
    <s v="For"/>
    <x v="1"/>
    <m/>
    <s v="No"/>
  </r>
  <r>
    <x v="205"/>
    <s v="USA"/>
    <s v="US6687711084"/>
    <s v="Annual"/>
    <d v="2023-09-12T00:00:00"/>
    <s v="Management"/>
    <s v="G"/>
    <s v="Yes"/>
    <s v="1e"/>
    <s v="Elect Director Nora M. Denzel"/>
    <s v="Election of Directors"/>
    <s v="For"/>
    <x v="1"/>
    <m/>
    <s v="No"/>
  </r>
  <r>
    <x v="205"/>
    <s v="USA"/>
    <s v="US6687711084"/>
    <s v="Annual"/>
    <d v="2023-09-12T00:00:00"/>
    <s v="Management"/>
    <s v="G"/>
    <s v="Yes"/>
    <s v="1f"/>
    <s v="Elect Director Peter A. Feld"/>
    <s v="Election of Directors"/>
    <s v="For"/>
    <x v="1"/>
    <m/>
    <s v="No"/>
  </r>
  <r>
    <x v="205"/>
    <s v="USA"/>
    <s v="US6687711084"/>
    <s v="Annual"/>
    <d v="2023-09-12T00:00:00"/>
    <s v="Management"/>
    <s v="G"/>
    <s v="Yes"/>
    <s v="1g"/>
    <s v="Elect Director Emily Heath"/>
    <s v="Election of Directors"/>
    <s v="For"/>
    <x v="1"/>
    <m/>
    <s v="No"/>
  </r>
  <r>
    <x v="205"/>
    <s v="USA"/>
    <s v="US6687711084"/>
    <s v="Annual"/>
    <d v="2023-09-12T00:00:00"/>
    <s v="Management"/>
    <s v="G"/>
    <s v="Yes"/>
    <s v="1h"/>
    <s v="Elect Director Vincent Pilette"/>
    <s v="Election of Directors"/>
    <s v="For"/>
    <x v="1"/>
    <m/>
    <s v="No"/>
  </r>
  <r>
    <x v="205"/>
    <s v="USA"/>
    <s v="US6687711084"/>
    <s v="Annual"/>
    <d v="2023-09-12T00:00:00"/>
    <s v="Management"/>
    <s v="G"/>
    <s v="Yes"/>
    <s v="1i"/>
    <s v="Elect Director Sherrese M. Smith"/>
    <s v="Election of Directors"/>
    <s v="For"/>
    <x v="1"/>
    <m/>
    <s v="No"/>
  </r>
  <r>
    <x v="205"/>
    <s v="USA"/>
    <s v="US6687711084"/>
    <s v="Annual"/>
    <d v="2023-09-12T00:00:00"/>
    <s v="Management"/>
    <s v="G"/>
    <s v="Yes"/>
    <s v="1j"/>
    <s v="Elect Director Ondrej Vlcek"/>
    <s v="Election of Directors"/>
    <s v="For"/>
    <x v="1"/>
    <m/>
    <s v="No"/>
  </r>
  <r>
    <x v="206"/>
    <s v="USA"/>
    <s v="US6541061031"/>
    <s v="Annual"/>
    <d v="2023-09-12T00:00:00"/>
    <s v="Management"/>
    <s v="G"/>
    <s v="Yes"/>
    <n v="2"/>
    <s v="Advisory Vote to Ratify Named Executive Officers' Compensation"/>
    <s v="Other"/>
    <s v="For"/>
    <x v="1"/>
    <m/>
    <s v="No"/>
  </r>
  <r>
    <x v="206"/>
    <s v="USA"/>
    <s v="US6541061031"/>
    <s v="Annual"/>
    <d v="2023-09-12T00:00:00"/>
    <s v="Management"/>
    <s v="G"/>
    <s v="Yes"/>
    <n v="3"/>
    <s v="Advisory Vote on Say on Pay Frequency"/>
    <s v="Other"/>
    <s v="One Year"/>
    <x v="4"/>
    <m/>
    <s v="No"/>
  </r>
  <r>
    <x v="206"/>
    <s v="USA"/>
    <s v="US6541061031"/>
    <s v="Annual"/>
    <d v="2023-09-12T00:00:00"/>
    <s v="Management"/>
    <s v="G"/>
    <s v="Yes"/>
    <n v="4"/>
    <s v="Ratify PricewaterhouseCoopers LLP as Auditors"/>
    <s v="Auditors"/>
    <s v="For"/>
    <x v="1"/>
    <m/>
    <s v="No"/>
  </r>
  <r>
    <x v="206"/>
    <s v="USA"/>
    <s v="US6541061031"/>
    <s v="Annual"/>
    <d v="2023-09-12T00:00:00"/>
    <s v="Shareholder"/>
    <s v="S"/>
    <s v="Yes"/>
    <n v="5"/>
    <s v="Report on Median Gender/Racial Pay Gap"/>
    <s v="Reports"/>
    <s v="Against"/>
    <x v="1"/>
    <s v="We will support proposals that seek the disclosure of the median pay gap."/>
    <s v="Yes"/>
  </r>
  <r>
    <x v="206"/>
    <s v="USA"/>
    <s v="US6541061031"/>
    <s v="Annual"/>
    <d v="2023-09-12T00:00:00"/>
    <s v="Shareholder"/>
    <s v="S"/>
    <s v="Yes"/>
    <n v="6"/>
    <s v="Report on Effectiveness of Supply Chain Management on Equity Goals and Human Rights Commitments"/>
    <s v="Reports"/>
    <s v="Against"/>
    <x v="0"/>
    <m/>
    <s v="No"/>
  </r>
  <r>
    <x v="206"/>
    <s v="USA"/>
    <s v="US6541061031"/>
    <s v="Annual"/>
    <d v="2023-09-12T00:00:00"/>
    <s v="Management"/>
    <s v="G"/>
    <s v="Yes"/>
    <s v="1a"/>
    <s v="Elect Director Cathleen Benko"/>
    <s v="Election of Directors"/>
    <s v="For"/>
    <x v="1"/>
    <m/>
    <s v="No"/>
  </r>
  <r>
    <x v="206"/>
    <s v="USA"/>
    <s v="US6541061031"/>
    <s v="Annual"/>
    <d v="2023-09-12T00:00:00"/>
    <s v="Management"/>
    <s v="G"/>
    <s v="Yes"/>
    <s v="1b"/>
    <s v="Elect Director Alan B. Graf, Jr."/>
    <s v="Election of Directors"/>
    <s v="For"/>
    <x v="6"/>
    <s v="Chair of Audit Committee is non-independent."/>
    <s v="Yes"/>
  </r>
  <r>
    <x v="206"/>
    <s v="USA"/>
    <s v="US6541061031"/>
    <s v="Annual"/>
    <d v="2023-09-12T00:00:00"/>
    <s v="Management"/>
    <s v="G"/>
    <s v="Yes"/>
    <s v="1c"/>
    <s v="Elect Director John Rogers, Jr."/>
    <s v="Election of Directors"/>
    <s v="For"/>
    <x v="1"/>
    <m/>
    <s v="No"/>
  </r>
  <r>
    <x v="206"/>
    <s v="USA"/>
    <s v="US6541061031"/>
    <s v="Annual"/>
    <d v="2023-09-12T00:00:00"/>
    <s v="Management"/>
    <s v="G"/>
    <s v="Yes"/>
    <s v="1d"/>
    <s v="Elect Director Robert Swan"/>
    <s v="Election of Directors"/>
    <s v="For"/>
    <x v="1"/>
    <m/>
    <s v="No"/>
  </r>
  <r>
    <x v="207"/>
    <s v="India"/>
    <s v="INE134E01011"/>
    <s v="Annual"/>
    <d v="2023-09-12T00:00:00"/>
    <s v="Management"/>
    <s v="G"/>
    <s v="Yes"/>
    <n v="1"/>
    <s v="Accept Financial Statements and Statutory Reports"/>
    <s v="Reports"/>
    <s v="For"/>
    <x v="1"/>
    <m/>
    <s v="No"/>
  </r>
  <r>
    <x v="207"/>
    <s v="India"/>
    <s v="INE134E01011"/>
    <s v="Annual"/>
    <d v="2023-09-12T00:00:00"/>
    <s v="Management"/>
    <s v="G"/>
    <s v="Yes"/>
    <n v="2"/>
    <s v="Confirm Interim Dividend and Declare Final Dividend"/>
    <s v="Other"/>
    <s v="For"/>
    <x v="1"/>
    <m/>
    <s v="No"/>
  </r>
  <r>
    <x v="207"/>
    <s v="India"/>
    <s v="INE134E01011"/>
    <s v="Annual"/>
    <d v="2023-09-12T00:00:00"/>
    <s v="Management"/>
    <s v="G"/>
    <s v="Yes"/>
    <n v="3"/>
    <s v="Reelect R. R. Jha as Director"/>
    <s v="Election of Directors"/>
    <s v="For"/>
    <x v="0"/>
    <s v="We are not supportive of Executives on the Audit Committee."/>
    <s v="Yes"/>
  </r>
  <r>
    <x v="207"/>
    <s v="India"/>
    <s v="INE134E01011"/>
    <s v="Annual"/>
    <d v="2023-09-12T00:00:00"/>
    <s v="Management"/>
    <s v="G"/>
    <s v="Yes"/>
    <n v="4"/>
    <s v="Authorize Board to Fix Remuneration of Statutory Auditors"/>
    <s v="Auditors"/>
    <s v="For"/>
    <x v="0"/>
    <s v="Auditors have received excessive fees for non-audit services without valid justification."/>
    <s v="Yes"/>
  </r>
  <r>
    <x v="207"/>
    <s v="India"/>
    <s v="INE134E01011"/>
    <s v="Annual"/>
    <d v="2023-09-12T00:00:00"/>
    <s v="Management"/>
    <s v="G"/>
    <s v="Yes"/>
    <n v="5"/>
    <s v="Approve Issue of Bonus Shares by Capitalization of Securities Premium Account"/>
    <s v="Other"/>
    <s v="For"/>
    <x v="1"/>
    <m/>
    <s v="No"/>
  </r>
  <r>
    <x v="207"/>
    <s v="India"/>
    <s v="INE134E01011"/>
    <s v="Annual"/>
    <d v="2023-09-12T00:00:00"/>
    <s v="Management"/>
    <s v="G"/>
    <s v="Yes"/>
    <n v="6"/>
    <s v="Approve Appointment of Parminder Chopra as Chairman and Managing Director"/>
    <s v="Election of Directors"/>
    <s v="For"/>
    <x v="0"/>
    <s v="Executive Chair without sufficient counterbalance."/>
    <s v="Yes"/>
  </r>
  <r>
    <x v="208"/>
    <s v="USA"/>
    <s v="US64110D1046"/>
    <s v="Annual"/>
    <d v="2023-09-13T00:00:00"/>
    <s v="Management"/>
    <s v="G"/>
    <s v="Yes"/>
    <n v="2"/>
    <s v="Advisory Vote to Ratify Named Executive Officers' Compensation"/>
    <s v="Other"/>
    <s v="For"/>
    <x v="1"/>
    <m/>
    <s v="No"/>
  </r>
  <r>
    <x v="208"/>
    <s v="USA"/>
    <s v="US64110D1046"/>
    <s v="Annual"/>
    <d v="2023-09-13T00:00:00"/>
    <s v="Management"/>
    <s v="G"/>
    <s v="Yes"/>
    <n v="3"/>
    <s v="Advisory Vote on Say on Pay Frequency"/>
    <s v="Other"/>
    <s v="One Year"/>
    <x v="4"/>
    <m/>
    <s v="No"/>
  </r>
  <r>
    <x v="208"/>
    <s v="USA"/>
    <s v="US64110D1046"/>
    <s v="Annual"/>
    <d v="2023-09-13T00:00:00"/>
    <s v="Management"/>
    <s v="G"/>
    <s v="Yes"/>
    <n v="4"/>
    <s v="Ratify Deloitte &amp; Touche LLP as Auditors"/>
    <s v="Auditors"/>
    <s v="For"/>
    <x v="1"/>
    <m/>
    <s v="No"/>
  </r>
  <r>
    <x v="208"/>
    <s v="USA"/>
    <s v="US64110D1046"/>
    <s v="Annual"/>
    <d v="2023-09-13T00:00:00"/>
    <s v="Shareholder"/>
    <s v="G"/>
    <s v="Yes"/>
    <n v="5"/>
    <s v="Reduce Ownership Threshold for Shareholders to Call Special Meeting"/>
    <s v="Other"/>
    <s v="Against"/>
    <x v="0"/>
    <m/>
    <s v="No"/>
  </r>
  <r>
    <x v="208"/>
    <s v="USA"/>
    <s v="US64110D1046"/>
    <s v="Annual"/>
    <d v="2023-09-13T00:00:00"/>
    <s v="Management"/>
    <s v="G"/>
    <s v="Yes"/>
    <n v="6"/>
    <s v="Amend Qualified Employee Stock Purchase Plan"/>
    <s v="Other"/>
    <s v="For"/>
    <x v="1"/>
    <m/>
    <s v="No"/>
  </r>
  <r>
    <x v="208"/>
    <s v="USA"/>
    <s v="US64110D1046"/>
    <s v="Annual"/>
    <d v="2023-09-13T00:00:00"/>
    <s v="Management"/>
    <s v="G"/>
    <s v="Yes"/>
    <n v="7"/>
    <s v="Amend Omnibus Stock Plan"/>
    <s v="Other"/>
    <s v="For"/>
    <x v="0"/>
    <s v="Omnibus plan is not aligned with market best practice."/>
    <s v="Yes"/>
  </r>
  <r>
    <x v="208"/>
    <s v="USA"/>
    <s v="US64110D1046"/>
    <s v="Annual"/>
    <d v="2023-09-13T00:00:00"/>
    <s v="Management"/>
    <s v="G"/>
    <s v="Yes"/>
    <s v="1a"/>
    <s v="Elect Director T. Michael Nevens"/>
    <s v="Election of Directors"/>
    <s v="For"/>
    <x v="0"/>
    <s v="Non-independent and the Nomination Committee lacks sufficient independence."/>
    <s v="Yes"/>
  </r>
  <r>
    <x v="208"/>
    <s v="USA"/>
    <s v="US64110D1046"/>
    <s v="Annual"/>
    <d v="2023-09-13T00:00:00"/>
    <s v="Management"/>
    <s v="G"/>
    <s v="Yes"/>
    <s v="1b"/>
    <s v="Elect Director Deepak Ahuja"/>
    <s v="Election of Directors"/>
    <s v="For"/>
    <x v="1"/>
    <m/>
    <s v="No"/>
  </r>
  <r>
    <x v="208"/>
    <s v="USA"/>
    <s v="US64110D1046"/>
    <s v="Annual"/>
    <d v="2023-09-13T00:00:00"/>
    <s v="Management"/>
    <s v="G"/>
    <s v="Yes"/>
    <s v="1c"/>
    <s v="Elect Director Gerald Held"/>
    <s v="Election of Directors"/>
    <s v="For"/>
    <x v="1"/>
    <m/>
    <s v="No"/>
  </r>
  <r>
    <x v="208"/>
    <s v="USA"/>
    <s v="US64110D1046"/>
    <s v="Annual"/>
    <d v="2023-09-13T00:00:00"/>
    <s v="Management"/>
    <s v="G"/>
    <s v="Yes"/>
    <s v="1d"/>
    <s v="Elect Director Kathryn M. Hill"/>
    <s v="Election of Directors"/>
    <s v="For"/>
    <x v="1"/>
    <m/>
    <s v="No"/>
  </r>
  <r>
    <x v="208"/>
    <s v="USA"/>
    <s v="US64110D1046"/>
    <s v="Annual"/>
    <d v="2023-09-13T00:00:00"/>
    <s v="Management"/>
    <s v="G"/>
    <s v="Yes"/>
    <s v="1e"/>
    <s v="Elect Director Deborah L. Kerr"/>
    <s v="Election of Directors"/>
    <s v="For"/>
    <x v="1"/>
    <m/>
    <s v="No"/>
  </r>
  <r>
    <x v="208"/>
    <s v="USA"/>
    <s v="US64110D1046"/>
    <s v="Annual"/>
    <d v="2023-09-13T00:00:00"/>
    <s v="Management"/>
    <s v="G"/>
    <s v="Yes"/>
    <s v="1f"/>
    <s v="Elect Director George Kurian"/>
    <s v="Election of Directors"/>
    <s v="For"/>
    <x v="1"/>
    <m/>
    <s v="No"/>
  </r>
  <r>
    <x v="208"/>
    <s v="USA"/>
    <s v="US64110D1046"/>
    <s v="Annual"/>
    <d v="2023-09-13T00:00:00"/>
    <s v="Management"/>
    <s v="G"/>
    <s v="Yes"/>
    <s v="1g"/>
    <s v="Elect Director Carrie Palin"/>
    <s v="Election of Directors"/>
    <s v="For"/>
    <x v="1"/>
    <m/>
    <s v="No"/>
  </r>
  <r>
    <x v="208"/>
    <s v="USA"/>
    <s v="US64110D1046"/>
    <s v="Annual"/>
    <d v="2023-09-13T00:00:00"/>
    <s v="Management"/>
    <s v="G"/>
    <s v="Yes"/>
    <s v="1h"/>
    <s v="Elect Director Scott F. Schenkel"/>
    <s v="Election of Directors"/>
    <s v="For"/>
    <x v="1"/>
    <m/>
    <s v="No"/>
  </r>
  <r>
    <x v="208"/>
    <s v="USA"/>
    <s v="US64110D1046"/>
    <s v="Annual"/>
    <d v="2023-09-13T00:00:00"/>
    <s v="Management"/>
    <s v="G"/>
    <s v="Yes"/>
    <s v="1i"/>
    <s v="Elect Director George T. Shaheen"/>
    <s v="Election of Directors"/>
    <s v="For"/>
    <x v="0"/>
    <s v="Non-independent and the Nomination Committee lacks sufficient independence."/>
    <s v="Yes"/>
  </r>
  <r>
    <x v="209"/>
    <s v="Turkey"/>
    <s v="TRATCELL91M1"/>
    <s v="Annual"/>
    <d v="2023-09-13T00:00:00"/>
    <s v="Management"/>
    <s v="G"/>
    <s v="Yes"/>
    <n v="1"/>
    <s v="Open Meeting and Elect Presiding Council of Meeting"/>
    <s v="Other"/>
    <s v="For"/>
    <x v="1"/>
    <m/>
    <s v="No"/>
  </r>
  <r>
    <x v="209"/>
    <s v="Turkey"/>
    <s v="TRATCELL91M1"/>
    <s v="Annual"/>
    <d v="2023-09-13T00:00:00"/>
    <s v="Management"/>
    <s v="G"/>
    <s v="Yes"/>
    <n v="2"/>
    <s v="Accept Board Report"/>
    <s v="Reports"/>
    <s v="For"/>
    <x v="1"/>
    <m/>
    <s v="No"/>
  </r>
  <r>
    <x v="209"/>
    <s v="Turkey"/>
    <s v="TRATCELL91M1"/>
    <s v="Annual"/>
    <d v="2023-09-13T00:00:00"/>
    <s v="Management"/>
    <s v="G"/>
    <s v="Yes"/>
    <n v="3"/>
    <s v="Accept Audit Report"/>
    <s v="Reports"/>
    <s v="For"/>
    <x v="1"/>
    <m/>
    <s v="No"/>
  </r>
  <r>
    <x v="209"/>
    <s v="Turkey"/>
    <s v="TRATCELL91M1"/>
    <s v="Annual"/>
    <d v="2023-09-13T00:00:00"/>
    <s v="Management"/>
    <s v="G"/>
    <s v="Yes"/>
    <n v="4"/>
    <s v="Accept Financial Statements"/>
    <s v="Other"/>
    <s v="For"/>
    <x v="1"/>
    <m/>
    <s v="No"/>
  </r>
  <r>
    <x v="209"/>
    <s v="Turkey"/>
    <s v="TRATCELL91M1"/>
    <s v="Annual"/>
    <d v="2023-09-13T00:00:00"/>
    <s v="Management"/>
    <s v="G"/>
    <s v="Yes"/>
    <n v="5"/>
    <s v="Approve Discharge of Board"/>
    <s v="Other"/>
    <s v="For"/>
    <x v="1"/>
    <m/>
    <s v="No"/>
  </r>
  <r>
    <x v="209"/>
    <s v="Turkey"/>
    <s v="TRATCELL91M1"/>
    <s v="Annual"/>
    <d v="2023-09-13T00:00:00"/>
    <s v="Management"/>
    <s v="G"/>
    <s v="Yes"/>
    <n v="6"/>
    <s v="Amend Company Articles 3, 4 and 25"/>
    <s v="Other"/>
    <s v="For"/>
    <x v="0"/>
    <s v="The proposed changes are not deemed to be in the best interest of  shareholders."/>
    <s v="Yes"/>
  </r>
  <r>
    <x v="209"/>
    <s v="Turkey"/>
    <s v="TRATCELL91M1"/>
    <s v="Annual"/>
    <d v="2023-09-13T00:00:00"/>
    <s v="Management"/>
    <s v="S"/>
    <s v="Yes"/>
    <n v="7"/>
    <s v="Approve Upper Limit of Donations for 2023 and Receive Information on Donations Made in 2022"/>
    <s v="Other"/>
    <s v="For"/>
    <x v="1"/>
    <m/>
    <s v="No"/>
  </r>
  <r>
    <x v="209"/>
    <s v="Turkey"/>
    <s v="TRATCELL91M1"/>
    <s v="Annual"/>
    <d v="2023-09-13T00:00:00"/>
    <s v="Management"/>
    <s v="G"/>
    <s v="Yes"/>
    <n v="8"/>
    <s v="Ratify Director Appointments and Elect Directors"/>
    <s v="Election of Directors"/>
    <s v="For"/>
    <x v="0"/>
    <s v="Bundled director election proposal. Insufficient biographical disclosure."/>
    <s v="Yes"/>
  </r>
  <r>
    <x v="209"/>
    <s v="Turkey"/>
    <s v="TRATCELL91M1"/>
    <s v="Annual"/>
    <d v="2023-09-13T00:00:00"/>
    <s v="Management"/>
    <s v="G"/>
    <s v="Yes"/>
    <n v="9"/>
    <s v="Approve Director Remuneration"/>
    <s v="Election of Directors"/>
    <s v="For"/>
    <x v="0"/>
    <s v="Poor pay disclosure."/>
    <s v="Yes"/>
  </r>
  <r>
    <x v="209"/>
    <s v="Turkey"/>
    <s v="TRATCELL91M1"/>
    <s v="Annual"/>
    <d v="2023-09-13T00:00:00"/>
    <s v="Management"/>
    <s v="G"/>
    <s v="Yes"/>
    <n v="10"/>
    <s v="Ratify External Auditors"/>
    <s v="Auditors"/>
    <s v="For"/>
    <x v="1"/>
    <m/>
    <s v="No"/>
  </r>
  <r>
    <x v="209"/>
    <s v="Turkey"/>
    <s v="TRATCELL91M1"/>
    <s v="Annual"/>
    <d v="2023-09-13T00:00:00"/>
    <s v="Management"/>
    <s v="G"/>
    <s v="Yes"/>
    <n v="11"/>
    <s v="Approve Allocation of Income"/>
    <s v="Other"/>
    <s v="For"/>
    <x v="1"/>
    <m/>
    <s v="No"/>
  </r>
  <r>
    <x v="209"/>
    <s v="Turkey"/>
    <s v="TRATCELL91M1"/>
    <s v="Annual"/>
    <d v="2023-09-13T00:00:00"/>
    <s v="Management"/>
    <s v="G"/>
    <s v="No"/>
    <n v="12"/>
    <s v="Receive Information on Share Repurchase Program"/>
    <s v="Other"/>
    <s v="Non voting"/>
    <x v="2"/>
    <m/>
    <s v="No"/>
  </r>
  <r>
    <x v="209"/>
    <s v="Turkey"/>
    <s v="TRATCELL91M1"/>
    <s v="Annual"/>
    <d v="2023-09-13T00:00:00"/>
    <s v="Management"/>
    <s v="G"/>
    <s v="No"/>
    <n v="13"/>
    <s v="Receive Information in Accordance with Article 1.3.6 of Capital Markets Board Corporate Governance Principles"/>
    <s v="Other"/>
    <s v="Non voting"/>
    <x v="2"/>
    <m/>
    <s v="No"/>
  </r>
  <r>
    <x v="209"/>
    <s v="Turkey"/>
    <s v="TRATCELL91M1"/>
    <s v="Annual"/>
    <d v="2023-09-13T00:00:00"/>
    <s v="Management"/>
    <s v="G"/>
    <s v="Yes"/>
    <n v="14"/>
    <s v="Grant Permission for Board Members to Engage in Commercial Transactions with Company and Be Involved with Companies with Similar Corporate Purpose in Accordance with Articles 395 and 396 of Turkish Commercial Law"/>
    <s v="Other"/>
    <s v="For"/>
    <x v="1"/>
    <m/>
    <s v="No"/>
  </r>
  <r>
    <x v="209"/>
    <s v="Turkey"/>
    <s v="TRATCELL91M1"/>
    <s v="Annual"/>
    <d v="2023-09-13T00:00:00"/>
    <s v="Management"/>
    <s v="G"/>
    <s v="No"/>
    <n v="15"/>
    <s v="Receive Information on Guarantees, Pledges and Mortgages Provided to Third Parties"/>
    <s v="Other"/>
    <s v="Non voting"/>
    <x v="2"/>
    <m/>
    <s v="No"/>
  </r>
  <r>
    <x v="209"/>
    <s v="Turkey"/>
    <s v="TRATCELL91M1"/>
    <s v="Annual"/>
    <d v="2023-09-13T00:00:00"/>
    <s v="Management"/>
    <s v="G"/>
    <s v="No"/>
    <n v="16"/>
    <s v="Close Meeting"/>
    <s v="Other"/>
    <s v="Non voting"/>
    <x v="2"/>
    <m/>
    <s v="No"/>
  </r>
  <r>
    <x v="210"/>
    <s v="United Kingdom"/>
    <s v="GB00BVYVFW23"/>
    <s v="Annual"/>
    <d v="2023-09-14T00:00:00"/>
    <s v="Management"/>
    <s v="G"/>
    <s v="Yes"/>
    <n v="1"/>
    <s v="Accept Financial Statements and Statutory Reports"/>
    <s v="Reports"/>
    <s v="For"/>
    <x v="1"/>
    <m/>
    <s v="No"/>
  </r>
  <r>
    <x v="210"/>
    <s v="United Kingdom"/>
    <s v="GB00BVYVFW23"/>
    <s v="Annual"/>
    <d v="2023-09-14T00:00:00"/>
    <s v="Management"/>
    <s v="G"/>
    <s v="Yes"/>
    <n v="2"/>
    <s v="Approve Remuneration Report"/>
    <s v="Reports"/>
    <s v="For"/>
    <x v="1"/>
    <m/>
    <s v="No"/>
  </r>
  <r>
    <x v="210"/>
    <s v="United Kingdom"/>
    <s v="GB00BVYVFW23"/>
    <s v="Annual"/>
    <d v="2023-09-14T00:00:00"/>
    <s v="Management"/>
    <s v="G"/>
    <s v="Yes"/>
    <n v="3"/>
    <s v="Approve Final Dividend"/>
    <s v="Other"/>
    <s v="For"/>
    <x v="1"/>
    <m/>
    <s v="No"/>
  </r>
  <r>
    <x v="210"/>
    <s v="United Kingdom"/>
    <s v="GB00BVYVFW23"/>
    <s v="Annual"/>
    <d v="2023-09-14T00:00:00"/>
    <s v="Management"/>
    <s v="G"/>
    <s v="Yes"/>
    <n v="4"/>
    <s v="Elect Matt Davies as Director"/>
    <s v="Election of Directors"/>
    <s v="For"/>
    <x v="1"/>
    <m/>
    <s v="No"/>
  </r>
  <r>
    <x v="210"/>
    <s v="United Kingdom"/>
    <s v="GB00BVYVFW23"/>
    <s v="Annual"/>
    <d v="2023-09-14T00:00:00"/>
    <s v="Management"/>
    <s v="G"/>
    <s v="Yes"/>
    <n v="5"/>
    <s v="Re-elect Nathan Coe as Director"/>
    <s v="Election of Directors"/>
    <s v="For"/>
    <x v="1"/>
    <m/>
    <s v="No"/>
  </r>
  <r>
    <x v="210"/>
    <s v="United Kingdom"/>
    <s v="GB00BVYVFW23"/>
    <s v="Annual"/>
    <d v="2023-09-14T00:00:00"/>
    <s v="Management"/>
    <s v="G"/>
    <s v="Yes"/>
    <n v="6"/>
    <s v="Re-elect David Keens as Director"/>
    <s v="Election of Directors"/>
    <s v="For"/>
    <x v="1"/>
    <m/>
    <s v="No"/>
  </r>
  <r>
    <x v="210"/>
    <s v="United Kingdom"/>
    <s v="GB00BVYVFW23"/>
    <s v="Annual"/>
    <d v="2023-09-14T00:00:00"/>
    <s v="Management"/>
    <s v="G"/>
    <s v="Yes"/>
    <n v="7"/>
    <s v="Re-elect Jill Easterbrook as Director"/>
    <s v="Election of Directors"/>
    <s v="For"/>
    <x v="1"/>
    <m/>
    <s v="No"/>
  </r>
  <r>
    <x v="210"/>
    <s v="United Kingdom"/>
    <s v="GB00BVYVFW23"/>
    <s v="Annual"/>
    <d v="2023-09-14T00:00:00"/>
    <s v="Management"/>
    <s v="G"/>
    <s v="Yes"/>
    <n v="8"/>
    <s v="Re-elect Jeni Mundy as Director"/>
    <s v="Election of Directors"/>
    <s v="For"/>
    <x v="1"/>
    <m/>
    <s v="No"/>
  </r>
  <r>
    <x v="210"/>
    <s v="United Kingdom"/>
    <s v="GB00BVYVFW23"/>
    <s v="Annual"/>
    <d v="2023-09-14T00:00:00"/>
    <s v="Management"/>
    <s v="G"/>
    <s v="Yes"/>
    <n v="9"/>
    <s v="Re-elect Catherine Faiers as Director"/>
    <s v="Election of Directors"/>
    <s v="For"/>
    <x v="1"/>
    <m/>
    <s v="No"/>
  </r>
  <r>
    <x v="210"/>
    <s v="United Kingdom"/>
    <s v="GB00BVYVFW23"/>
    <s v="Annual"/>
    <d v="2023-09-14T00:00:00"/>
    <s v="Management"/>
    <s v="G"/>
    <s v="Yes"/>
    <n v="10"/>
    <s v="Re-elect Jamie Warner as Director"/>
    <s v="Election of Directors"/>
    <s v="For"/>
    <x v="1"/>
    <m/>
    <s v="No"/>
  </r>
  <r>
    <x v="210"/>
    <s v="United Kingdom"/>
    <s v="GB00BVYVFW23"/>
    <s v="Annual"/>
    <d v="2023-09-14T00:00:00"/>
    <s v="Management"/>
    <s v="G"/>
    <s v="Yes"/>
    <n v="11"/>
    <s v="Re-elect Sigga Sigurdardottir as Director"/>
    <s v="Election of Directors"/>
    <s v="For"/>
    <x v="1"/>
    <m/>
    <s v="No"/>
  </r>
  <r>
    <x v="210"/>
    <s v="United Kingdom"/>
    <s v="GB00BVYVFW23"/>
    <s v="Annual"/>
    <d v="2023-09-14T00:00:00"/>
    <s v="Management"/>
    <s v="G"/>
    <s v="Yes"/>
    <n v="12"/>
    <s v="Re-elect Jasvinder Gakhal as Director"/>
    <s v="Election of Directors"/>
    <s v="For"/>
    <x v="1"/>
    <m/>
    <s v="No"/>
  </r>
  <r>
    <x v="210"/>
    <s v="United Kingdom"/>
    <s v="GB00BVYVFW23"/>
    <s v="Annual"/>
    <d v="2023-09-14T00:00:00"/>
    <s v="Management"/>
    <s v="G"/>
    <s v="Yes"/>
    <n v="13"/>
    <s v="Reappoint KPMG LLP as Auditors"/>
    <s v="Auditors"/>
    <s v="For"/>
    <x v="1"/>
    <m/>
    <s v="No"/>
  </r>
  <r>
    <x v="210"/>
    <s v="United Kingdom"/>
    <s v="GB00BVYVFW23"/>
    <s v="Annual"/>
    <d v="2023-09-14T00:00:00"/>
    <s v="Management"/>
    <s v="G"/>
    <s v="Yes"/>
    <n v="14"/>
    <s v="Authorise Board to Fix Remuneration of Auditors"/>
    <s v="Auditors"/>
    <s v="For"/>
    <x v="1"/>
    <m/>
    <s v="No"/>
  </r>
  <r>
    <x v="210"/>
    <s v="United Kingdom"/>
    <s v="GB00BVYVFW23"/>
    <s v="Annual"/>
    <d v="2023-09-14T00:00:00"/>
    <s v="Management"/>
    <s v="G"/>
    <s v="Yes"/>
    <n v="15"/>
    <s v="Authorise Issue of Equity"/>
    <s v="Other"/>
    <s v="For"/>
    <x v="0"/>
    <s v="Share issuances with pre-emption rights exceeding 20% of issued share capital are deemed overly dilutive."/>
    <s v="Yes"/>
  </r>
  <r>
    <x v="210"/>
    <s v="United Kingdom"/>
    <s v="GB00BVYVFW23"/>
    <s v="Annual"/>
    <d v="2023-09-14T00:00:00"/>
    <s v="Management"/>
    <s v="G"/>
    <s v="Yes"/>
    <n v="16"/>
    <s v="Authorise Issue of Equity without Pre-emptive Rights"/>
    <s v="Other"/>
    <s v="For"/>
    <x v="1"/>
    <m/>
    <s v="No"/>
  </r>
  <r>
    <x v="210"/>
    <s v="United Kingdom"/>
    <s v="GB00BVYVFW23"/>
    <s v="Annual"/>
    <d v="2023-09-14T00:00:00"/>
    <s v="Management"/>
    <s v="G"/>
    <s v="Yes"/>
    <n v="17"/>
    <s v="Authorise Issue of Equity without Pre-emptive Rights in Connection with an Acquisition or Specified Capital Investment"/>
    <s v="Other"/>
    <s v="For"/>
    <x v="0"/>
    <s v="Share issuances without pre-emption rights exceeding 10% of issued share capital are deemed overly dilutive."/>
    <s v="Yes"/>
  </r>
  <r>
    <x v="210"/>
    <s v="United Kingdom"/>
    <s v="GB00BVYVFW23"/>
    <s v="Annual"/>
    <d v="2023-09-14T00:00:00"/>
    <s v="Management"/>
    <s v="G"/>
    <s v="Yes"/>
    <n v="18"/>
    <s v="Authorise Market Purchase of Ordinary Shares"/>
    <s v="Other"/>
    <s v="For"/>
    <x v="1"/>
    <m/>
    <s v="No"/>
  </r>
  <r>
    <x v="210"/>
    <s v="United Kingdom"/>
    <s v="GB00BVYVFW23"/>
    <s v="Annual"/>
    <d v="2023-09-14T00:00:00"/>
    <s v="Management"/>
    <s v="G"/>
    <s v="Yes"/>
    <n v="19"/>
    <s v="Authorise the Company to Call General Meeting with Two Weeks' Notice"/>
    <s v="Other"/>
    <s v="For"/>
    <x v="1"/>
    <m/>
    <s v="No"/>
  </r>
  <r>
    <x v="108"/>
    <s v="Israel"/>
    <s v="IL0002300114"/>
    <s v="Special"/>
    <d v="2023-09-14T00:00:00"/>
    <s v="Management"/>
    <s v="G"/>
    <s v="Yes"/>
    <n v="1"/>
    <s v="Approve Dividend Distribution"/>
    <s v="Other"/>
    <s v="For"/>
    <x v="1"/>
    <m/>
    <s v="No"/>
  </r>
  <r>
    <x v="108"/>
    <s v="Israel"/>
    <s v="IL0002300114"/>
    <s v="Special"/>
    <d v="2023-09-14T00:00:00"/>
    <s v="Management"/>
    <s v="G"/>
    <s v="Yes"/>
    <n v="2"/>
    <s v="Approve Amendment to Collective Agreement Between the Company and Workers Union"/>
    <s v="Other"/>
    <s v="For"/>
    <x v="1"/>
    <m/>
    <s v="No"/>
  </r>
  <r>
    <x v="108"/>
    <s v="Israel"/>
    <s v="IL0002300114"/>
    <s v="Special"/>
    <d v="2023-09-14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108"/>
    <s v="Israel"/>
    <s v="IL0002300114"/>
    <s v="Special"/>
    <d v="2023-09-14T00:00:00"/>
    <s v="Management"/>
    <s v="G"/>
    <s v="Yes"/>
    <s v="B1"/>
    <s v="If you are an Interest Holder as defined in Section 1 of the Securities Law, 1968, vote FOR.  Otherwise, vote against."/>
    <s v="Other"/>
    <s v="None"/>
    <x v="0"/>
    <m/>
    <s v="No"/>
  </r>
  <r>
    <x v="108"/>
    <s v="Israel"/>
    <s v="IL0002300114"/>
    <s v="Special"/>
    <d v="2023-09-14T00:00:00"/>
    <s v="Management"/>
    <s v="G"/>
    <s v="Yes"/>
    <s v="B2"/>
    <s v="If you are a Senior Officer as defined in Section 37(D) of the Securities Law, 1968, vote FOR. Otherwise, vote against."/>
    <s v="Other"/>
    <s v="None"/>
    <x v="0"/>
    <m/>
    <s v="No"/>
  </r>
  <r>
    <x v="108"/>
    <s v="Israel"/>
    <s v="IL0002300114"/>
    <s v="Special"/>
    <d v="2023-09-14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211"/>
    <s v="USA"/>
    <s v="US2058871029"/>
    <s v="Annual"/>
    <d v="2023-09-14T00:00:00"/>
    <s v="Management"/>
    <s v="G"/>
    <s v="Yes"/>
    <n v="2"/>
    <s v="Advisory Vote on Say on Pay Frequency"/>
    <s v="Other"/>
    <s v="One Year"/>
    <x v="4"/>
    <m/>
    <s v="No"/>
  </r>
  <r>
    <x v="211"/>
    <s v="USA"/>
    <s v="US2058871029"/>
    <s v="Annual"/>
    <d v="2023-09-14T00:00:00"/>
    <s v="Management"/>
    <s v="G"/>
    <s v="Yes"/>
    <n v="3"/>
    <s v="Advisory Vote to Ratify Named Executive Officers' Compensation"/>
    <s v="Other"/>
    <s v="For"/>
    <x v="0"/>
    <s v="Total CEO pay increased by 57% in FY2023 due to a one-off LTIP grant, while the Company's TSR underperformed peers over 1, 3 and 5 years."/>
    <s v="Yes"/>
  </r>
  <r>
    <x v="211"/>
    <s v="USA"/>
    <s v="US2058871029"/>
    <s v="Annual"/>
    <d v="2023-09-14T00:00:00"/>
    <s v="Management"/>
    <s v="G"/>
    <s v="Yes"/>
    <n v="4"/>
    <s v="Approve Omnibus Stock Plan"/>
    <s v="Other"/>
    <s v="For"/>
    <x v="1"/>
    <m/>
    <s v="No"/>
  </r>
  <r>
    <x v="211"/>
    <s v="USA"/>
    <s v="US2058871029"/>
    <s v="Annual"/>
    <d v="2023-09-14T00:00:00"/>
    <s v="Management"/>
    <s v="G"/>
    <s v="Yes"/>
    <n v="5"/>
    <s v="Ratify KPMG LLP as Auditors"/>
    <s v="Auditors"/>
    <s v="For"/>
    <x v="1"/>
    <m/>
    <s v="No"/>
  </r>
  <r>
    <x v="211"/>
    <s v="USA"/>
    <s v="US2058871029"/>
    <s v="Annual"/>
    <d v="2023-09-14T00:00:00"/>
    <s v="Shareholder"/>
    <s v="G"/>
    <s v="Yes"/>
    <n v="6"/>
    <s v="Provide Right to Call a Special Meeting"/>
    <s v="Other"/>
    <s v="Against"/>
    <x v="1"/>
    <s v="We will support resolutions that require the right to call a special meeting, should they not be too restrictive and are in line with market practice."/>
    <s v="Yes"/>
  </r>
  <r>
    <x v="211"/>
    <s v="USA"/>
    <s v="US2058871029"/>
    <s v="Annual"/>
    <d v="2023-09-14T00:00:00"/>
    <s v="Management"/>
    <s v="G"/>
    <s v="Yes"/>
    <s v="1a"/>
    <s v="Elect Director Anil Arora"/>
    <s v="Election of Directors"/>
    <s v="For"/>
    <x v="1"/>
    <m/>
    <s v="No"/>
  </r>
  <r>
    <x v="211"/>
    <s v="USA"/>
    <s v="US2058871029"/>
    <s v="Annual"/>
    <d v="2023-09-14T00:00:00"/>
    <s v="Management"/>
    <s v="G"/>
    <s v="Yes"/>
    <s v="1b"/>
    <s v="Elect Director Thomas &quot;Tony&quot; K. Brown"/>
    <s v="Election of Directors"/>
    <s v="For"/>
    <x v="1"/>
    <m/>
    <s v="No"/>
  </r>
  <r>
    <x v="211"/>
    <s v="USA"/>
    <s v="US2058871029"/>
    <s v="Annual"/>
    <d v="2023-09-14T00:00:00"/>
    <s v="Management"/>
    <s v="G"/>
    <s v="Yes"/>
    <s v="1c"/>
    <s v="Elect Director Emanuel &quot;Manny&quot; Chirico"/>
    <s v="Election of Directors"/>
    <s v="For"/>
    <x v="1"/>
    <m/>
    <s v="No"/>
  </r>
  <r>
    <x v="211"/>
    <s v="USA"/>
    <s v="US2058871029"/>
    <s v="Annual"/>
    <d v="2023-09-14T00:00:00"/>
    <s v="Management"/>
    <s v="G"/>
    <s v="Yes"/>
    <s v="1d"/>
    <s v="Elect Director Sean M. Connolly"/>
    <s v="Election of Directors"/>
    <s v="For"/>
    <x v="1"/>
    <m/>
    <s v="No"/>
  </r>
  <r>
    <x v="211"/>
    <s v="USA"/>
    <s v="US2058871029"/>
    <s v="Annual"/>
    <d v="2023-09-14T00:00:00"/>
    <s v="Management"/>
    <s v="G"/>
    <s v="Yes"/>
    <s v="1e"/>
    <s v="Elect Director George Dowdie"/>
    <s v="Election of Directors"/>
    <s v="For"/>
    <x v="1"/>
    <m/>
    <s v="No"/>
  </r>
  <r>
    <x v="211"/>
    <s v="USA"/>
    <s v="US2058871029"/>
    <s v="Annual"/>
    <d v="2023-09-14T00:00:00"/>
    <s v="Management"/>
    <s v="G"/>
    <s v="Yes"/>
    <s v="1f"/>
    <s v="Elect Director Francisco J. Fraga"/>
    <s v="Election of Directors"/>
    <s v="For"/>
    <x v="1"/>
    <m/>
    <s v="No"/>
  </r>
  <r>
    <x v="211"/>
    <s v="USA"/>
    <s v="US2058871029"/>
    <s v="Annual"/>
    <d v="2023-09-14T00:00:00"/>
    <s v="Management"/>
    <s v="G"/>
    <s v="Yes"/>
    <s v="1g"/>
    <s v="Elect Director Fran Horowitz"/>
    <s v="Election of Directors"/>
    <s v="For"/>
    <x v="1"/>
    <m/>
    <s v="No"/>
  </r>
  <r>
    <x v="211"/>
    <s v="USA"/>
    <s v="US2058871029"/>
    <s v="Annual"/>
    <d v="2023-09-14T00:00:00"/>
    <s v="Management"/>
    <s v="G"/>
    <s v="Yes"/>
    <s v="1h"/>
    <s v="Elect Director Richard H. Lenny"/>
    <s v="Election of Directors"/>
    <s v="For"/>
    <x v="1"/>
    <m/>
    <s v="No"/>
  </r>
  <r>
    <x v="211"/>
    <s v="USA"/>
    <s v="US2058871029"/>
    <s v="Annual"/>
    <d v="2023-09-14T00:00:00"/>
    <s v="Management"/>
    <s v="G"/>
    <s v="Yes"/>
    <s v="1i"/>
    <s v="Elect Director Melissa Lora"/>
    <s v="Election of Directors"/>
    <s v="For"/>
    <x v="1"/>
    <m/>
    <s v="No"/>
  </r>
  <r>
    <x v="211"/>
    <s v="USA"/>
    <s v="US2058871029"/>
    <s v="Annual"/>
    <d v="2023-09-14T00:00:00"/>
    <s v="Management"/>
    <s v="G"/>
    <s v="Yes"/>
    <s v="1j"/>
    <s v="Elect Director Ruth Ann Marshall"/>
    <s v="Election of Directors"/>
    <s v="For"/>
    <x v="1"/>
    <m/>
    <s v="No"/>
  </r>
  <r>
    <x v="211"/>
    <s v="USA"/>
    <s v="US2058871029"/>
    <s v="Annual"/>
    <d v="2023-09-14T00:00:00"/>
    <s v="Management"/>
    <s v="G"/>
    <s v="Yes"/>
    <s v="1k"/>
    <s v="Elect Director Denise A. Paulonis"/>
    <s v="Election of Directors"/>
    <s v="For"/>
    <x v="1"/>
    <m/>
    <s v="No"/>
  </r>
  <r>
    <x v="212"/>
    <s v="Canada"/>
    <s v="CA2918434077"/>
    <s v="Annual"/>
    <d v="2023-09-14T00:00:00"/>
    <s v="Management"/>
    <s v="G"/>
    <s v="Yes"/>
    <n v="1"/>
    <s v="Advisory Vote on Executive Compensation Approach"/>
    <s v="Other"/>
    <s v="For"/>
    <x v="1"/>
    <m/>
    <s v="No"/>
  </r>
  <r>
    <x v="213"/>
    <s v="Canada"/>
    <s v="CA6837151068"/>
    <s v="Annual"/>
    <d v="2023-09-14T00:00:00"/>
    <s v="Management"/>
    <s v="G"/>
    <s v="Yes"/>
    <n v="1.1000000000000001"/>
    <s v="Elect Director P. Thomas Jenkins"/>
    <s v="Election of Directors"/>
    <s v="For"/>
    <x v="0"/>
    <s v="Non-independent Chair on majority non-independent Board. Non-independent candidate and historic concerns over Board independence."/>
    <s v="Yes"/>
  </r>
  <r>
    <x v="213"/>
    <s v="Canada"/>
    <s v="CA6837151068"/>
    <s v="Annual"/>
    <d v="2023-09-14T00:00:00"/>
    <s v="Management"/>
    <s v="G"/>
    <s v="Yes"/>
    <n v="1.1000000000000001"/>
    <s v="Elect Director Katharine B. Stevenson"/>
    <s v="Election of Directors"/>
    <s v="For"/>
    <x v="0"/>
    <s v="Non-independent and Audit Committee lacks sufficient independence. Non-independent candidate and historic concerns over Board independence."/>
    <s v="Yes"/>
  </r>
  <r>
    <x v="213"/>
    <s v="Canada"/>
    <s v="CA6837151068"/>
    <s v="Annual"/>
    <d v="2023-09-14T00:00:00"/>
    <s v="Management"/>
    <s v="G"/>
    <s v="Yes"/>
    <n v="1.1100000000000001"/>
    <s v="Elect Director Deborah Weinstein"/>
    <s v="Election of Directors"/>
    <s v="For"/>
    <x v="0"/>
    <s v="Board not sufficiently independent. Non-independent and Audit Committee lacks sufficient independence. Non-independent candidate and historic concerns over Board independence."/>
    <s v="Yes"/>
  </r>
  <r>
    <x v="213"/>
    <s v="Canada"/>
    <s v="CA6837151068"/>
    <s v="Annual"/>
    <d v="2023-09-14T00:00:00"/>
    <s v="Management"/>
    <s v="G"/>
    <s v="Yes"/>
    <n v="1.2"/>
    <s v="Elect Director Mark J. Barrenechea"/>
    <s v="Election of Directors"/>
    <s v="For"/>
    <x v="0"/>
    <s v="Non-independent candidate and historic concerns over Board independence."/>
    <s v="Yes"/>
  </r>
  <r>
    <x v="213"/>
    <s v="Canada"/>
    <s v="CA6837151068"/>
    <s v="Annual"/>
    <d v="2023-09-14T00:00:00"/>
    <s v="Management"/>
    <s v="G"/>
    <s v="Yes"/>
    <n v="1.3"/>
    <s v="Elect Director Randy Fowlie"/>
    <s v="Election of Directors"/>
    <s v="For"/>
    <x v="0"/>
    <s v="Non-independent and Audit Committee lacks sufficient independence. Chair of Audit Committee is non-independent. Non-independent candidate and historic concerns over Board independence."/>
    <s v="Yes"/>
  </r>
  <r>
    <x v="213"/>
    <s v="Canada"/>
    <s v="CA6837151068"/>
    <s v="Annual"/>
    <d v="2023-09-14T00:00:00"/>
    <s v="Management"/>
    <s v="G"/>
    <s v="Yes"/>
    <n v="1.4"/>
    <s v="Elect Director David Fraser"/>
    <s v="Election of Directors"/>
    <s v="For"/>
    <x v="1"/>
    <m/>
    <s v="No"/>
  </r>
  <r>
    <x v="213"/>
    <s v="Canada"/>
    <s v="CA6837151068"/>
    <s v="Annual"/>
    <d v="2023-09-14T00:00:00"/>
    <s v="Management"/>
    <s v="G"/>
    <s v="Yes"/>
    <n v="1.5"/>
    <s v="Elect Director Gail E. Hamilton"/>
    <s v="Election of Directors"/>
    <s v="For"/>
    <x v="0"/>
    <s v="Non-independent candidate and historic concerns over Board independence."/>
    <s v="Yes"/>
  </r>
  <r>
    <x v="213"/>
    <s v="Canada"/>
    <s v="CA6837151068"/>
    <s v="Annual"/>
    <d v="2023-09-14T00:00:00"/>
    <s v="Management"/>
    <s v="G"/>
    <s v="Yes"/>
    <n v="1.6"/>
    <s v="Elect Director Robert (Bob) Hau"/>
    <s v="Election of Directors"/>
    <s v="For"/>
    <x v="1"/>
    <m/>
    <s v="No"/>
  </r>
  <r>
    <x v="213"/>
    <s v="Canada"/>
    <s v="CA6837151068"/>
    <s v="Annual"/>
    <d v="2023-09-14T00:00:00"/>
    <s v="Management"/>
    <s v="G"/>
    <s v="Yes"/>
    <n v="1.7"/>
    <s v="Elect Director Ann M. Powell"/>
    <s v="Election of Directors"/>
    <s v="For"/>
    <x v="1"/>
    <m/>
    <s v="No"/>
  </r>
  <r>
    <x v="213"/>
    <s v="Canada"/>
    <s v="CA6837151068"/>
    <s v="Annual"/>
    <d v="2023-09-14T00:00:00"/>
    <s v="Management"/>
    <s v="G"/>
    <s v="Yes"/>
    <n v="1.8"/>
    <s v="Elect Director Stephen J. Sadler"/>
    <s v="Election of Directors"/>
    <s v="For"/>
    <x v="0"/>
    <s v="Non-independent candidate and historic concerns over Board independence."/>
    <s v="Yes"/>
  </r>
  <r>
    <x v="213"/>
    <s v="Canada"/>
    <s v="CA6837151068"/>
    <s v="Annual"/>
    <d v="2023-09-14T00:00:00"/>
    <s v="Management"/>
    <s v="G"/>
    <s v="Yes"/>
    <n v="1.9"/>
    <s v="Elect Director Michael Slaunwhite"/>
    <s v="Election of Directors"/>
    <s v="For"/>
    <x v="0"/>
    <s v="Non-independent candidate and historic concerns over Board independence."/>
    <s v="Yes"/>
  </r>
  <r>
    <x v="213"/>
    <s v="Canada"/>
    <s v="CA6837151068"/>
    <s v="Annual"/>
    <d v="2023-09-14T00:00:00"/>
    <s v="Management"/>
    <s v="G"/>
    <s v="Yes"/>
    <n v="2"/>
    <s v="Ratify KPMG LLP as Auditors"/>
    <s v="Auditors"/>
    <s v="For"/>
    <x v="1"/>
    <m/>
    <s v="No"/>
  </r>
  <r>
    <x v="213"/>
    <s v="Canada"/>
    <s v="CA6837151068"/>
    <s v="Annual"/>
    <d v="2023-09-14T00:00:00"/>
    <s v="Management"/>
    <s v="G"/>
    <s v="Yes"/>
    <n v="3"/>
    <s v="Advisory Vote on Executive Compensation Approach"/>
    <s v="Other"/>
    <s v="For"/>
    <x v="0"/>
    <s v="Executive pay is not aligned with performance."/>
    <s v="Yes"/>
  </r>
  <r>
    <x v="214"/>
    <s v="India"/>
    <s v="INE021A01026"/>
    <s v="Special"/>
    <d v="2023-09-15T00:00:00"/>
    <s v="Management"/>
    <s v="G"/>
    <s v="Yes"/>
    <n v="1"/>
    <s v="Elect Ireena Vittal as Director"/>
    <s v="Election of Directors"/>
    <s v="For"/>
    <x v="1"/>
    <m/>
    <s v="No"/>
  </r>
  <r>
    <x v="7"/>
    <s v="China"/>
    <s v="CNE0000015R4"/>
    <s v="Special"/>
    <d v="2023-09-15T00:00:00"/>
    <s v="Management"/>
    <s v="G"/>
    <s v="Yes"/>
    <n v="1"/>
    <s v="Approve Profit Distribution for the First Half of 2023"/>
    <s v="Other"/>
    <s v="For"/>
    <x v="1"/>
    <m/>
    <s v="No"/>
  </r>
  <r>
    <x v="7"/>
    <s v="China"/>
    <s v="CNE0000015R4"/>
    <s v="Special"/>
    <d v="2023-09-15T00:00:00"/>
    <s v="Management"/>
    <s v="G"/>
    <s v="Yes"/>
    <n v="2"/>
    <s v="Approve to Appoint Independent and Internal Control Auditor"/>
    <s v="Auditors"/>
    <s v="For"/>
    <x v="1"/>
    <m/>
    <s v="No"/>
  </r>
  <r>
    <x v="7"/>
    <s v="China"/>
    <s v="CNE0000015R4"/>
    <s v="Special"/>
    <d v="2023-09-15T00:00:00"/>
    <s v="Management"/>
    <s v="G"/>
    <s v="Yes"/>
    <n v="3.1"/>
    <s v="Elect Zhang Liming as Supervisor"/>
    <s v="Other"/>
    <s v="For"/>
    <x v="1"/>
    <m/>
    <s v="No"/>
  </r>
  <r>
    <x v="7"/>
    <s v="China"/>
    <s v="CNE0000015R4"/>
    <s v="Special"/>
    <d v="2023-09-15T00:00:00"/>
    <s v="Management"/>
    <s v="G"/>
    <s v="Yes"/>
    <n v="3.2"/>
    <s v="Elect Ji Guozhong as Supervisor"/>
    <s v="Other"/>
    <s v="For"/>
    <x v="1"/>
    <m/>
    <s v="No"/>
  </r>
  <r>
    <x v="215"/>
    <s v="Australia"/>
    <s v="AU000000MTS0"/>
    <s v="Annual"/>
    <d v="2023-09-15T00:00:00"/>
    <s v="Management"/>
    <s v="G"/>
    <s v="Yes"/>
    <n v="2"/>
    <s v="Elect Murray Jordan as Director"/>
    <s v="Election of Directors"/>
    <s v="For"/>
    <x v="1"/>
    <m/>
    <s v="No"/>
  </r>
  <r>
    <x v="215"/>
    <s v="Australia"/>
    <s v="AU000000MTS0"/>
    <s v="Annual"/>
    <d v="2023-09-15T00:00:00"/>
    <s v="Management"/>
    <s v="G"/>
    <s v="Yes"/>
    <n v="3"/>
    <s v="Approve Remuneration Report"/>
    <s v="Reports"/>
    <s v="For"/>
    <x v="0"/>
    <s v="Short term awards are greater than long term incentives."/>
    <s v="Yes"/>
  </r>
  <r>
    <x v="215"/>
    <s v="Australia"/>
    <s v="AU000000MTS0"/>
    <s v="Annual"/>
    <d v="2023-09-15T00:00:00"/>
    <s v="Management"/>
    <s v="G"/>
    <s v="Yes"/>
    <n v="4"/>
    <s v="Approve Grant of Performance Rights to Douglas Jones"/>
    <s v="Other"/>
    <s v="For"/>
    <x v="1"/>
    <m/>
    <s v="No"/>
  </r>
  <r>
    <x v="216"/>
    <s v="Switzerland"/>
    <s v="CH0012005267"/>
    <s v="Extraordinary Shareholders"/>
    <d v="2023-09-15T00:00:00"/>
    <s v="Management"/>
    <s v="G"/>
    <s v="Yes"/>
    <n v="1"/>
    <s v="Approve Special Distribution by Way of a Dividend in Kind to Effect the Spin-Off of Sandoz Group AG"/>
    <s v="Other"/>
    <s v="For"/>
    <x v="1"/>
    <m/>
    <s v="No"/>
  </r>
  <r>
    <x v="216"/>
    <s v="Switzerland"/>
    <s v="CH0012005267"/>
    <s v="Extraordinary Shareholders"/>
    <d v="2023-09-15T00:00:00"/>
    <s v="Management"/>
    <s v="G"/>
    <s v="Yes"/>
    <n v="2"/>
    <s v="Approve CHF 22.8 Million Reduction in Share Capital via Reduction of Nominal Value in Connection with the Spin-Off"/>
    <s v="Other"/>
    <s v="For"/>
    <x v="1"/>
    <m/>
    <s v="No"/>
  </r>
  <r>
    <x v="216"/>
    <s v="Switzerland"/>
    <s v="CH0012005267"/>
    <s v="Extraordinary Shareholders"/>
    <d v="2023-09-15T00:00:00"/>
    <s v="Management"/>
    <s v="G"/>
    <s v="Yes"/>
    <n v="3"/>
    <s v="Transact Other Business (Voting)"/>
    <s v="Other"/>
    <s v="For"/>
    <x v="0"/>
    <s v="We will not support any unspecified items included in the agenda of the general meeting of shareholders."/>
    <s v="Yes"/>
  </r>
  <r>
    <x v="217"/>
    <s v="China"/>
    <s v="CNE000001F70"/>
    <s v="Special"/>
    <d v="2023-09-15T00:00:00"/>
    <s v="Management"/>
    <s v="G"/>
    <s v="Yes"/>
    <n v="1"/>
    <s v="Approve Repurchase and Cancellation of Performance Shares"/>
    <s v="Other"/>
    <s v="For"/>
    <x v="1"/>
    <m/>
    <s v="No"/>
  </r>
  <r>
    <x v="217"/>
    <s v="China"/>
    <s v="CNE000001F70"/>
    <s v="Special"/>
    <d v="2023-09-15T00:00:00"/>
    <s v="Management"/>
    <s v="G"/>
    <s v="Yes"/>
    <n v="2"/>
    <s v="Amend Articles of Association"/>
    <s v="Other"/>
    <s v="For"/>
    <x v="1"/>
    <m/>
    <s v="No"/>
  </r>
  <r>
    <x v="218"/>
    <s v="China"/>
    <s v="CNE100000FN7"/>
    <s v="Extraordinary Shareholders"/>
    <d v="2023-09-15T00:00:00"/>
    <s v="Management"/>
    <s v="G"/>
    <s v="Yes"/>
    <n v="1"/>
    <s v="Elect Yu Qingming as Director and Authorize Board or Any Executive Director to Enter into Service Contract with Him"/>
    <s v="Election of Directors"/>
    <s v="For"/>
    <x v="0"/>
    <s v="Executive Chair without sufficient counterbalance. Lack of gender diversity."/>
    <s v="Yes"/>
  </r>
  <r>
    <x v="218"/>
    <s v="China"/>
    <s v="CNE100000FN7"/>
    <s v="Extraordinary Shareholders"/>
    <d v="2023-09-15T00:00:00"/>
    <s v="Management"/>
    <s v="G"/>
    <s v="Yes"/>
    <n v="2"/>
    <s v="Elect Liu Yong as Director and Authorize Board or Any Executive Director to Enter into Service Contract with Him"/>
    <s v="Election of Directors"/>
    <s v="For"/>
    <x v="1"/>
    <m/>
    <s v="No"/>
  </r>
  <r>
    <x v="218"/>
    <s v="China"/>
    <s v="CNE100000FN7"/>
    <s v="Extraordinary Shareholders"/>
    <d v="2023-09-15T00:00:00"/>
    <s v="Management"/>
    <s v="G"/>
    <s v="Yes"/>
    <n v="3"/>
    <s v="Elect Chen Qiyu as Director and Authorize Board or Any Executive Director to Enter into Service Contract with Him"/>
    <s v="Election of Directors"/>
    <s v="For"/>
    <x v="0"/>
    <s v="Director is considered overboarded."/>
    <s v="Yes"/>
  </r>
  <r>
    <x v="218"/>
    <s v="China"/>
    <s v="CNE100000FN7"/>
    <s v="Extraordinary Shareholders"/>
    <d v="2023-09-15T00:00:00"/>
    <s v="Management"/>
    <s v="G"/>
    <s v="Yes"/>
    <n v="4"/>
    <s v="Elect Hu Jianwei as Director and Authorize Board or Any Executive Director to Enter into Service Contract with Him"/>
    <s v="Election of Directors"/>
    <s v="For"/>
    <x v="1"/>
    <m/>
    <s v="No"/>
  </r>
  <r>
    <x v="218"/>
    <s v="China"/>
    <s v="CNE100000FN7"/>
    <s v="Extraordinary Shareholders"/>
    <d v="2023-09-15T00:00:00"/>
    <s v="Management"/>
    <s v="G"/>
    <s v="Yes"/>
    <n v="5"/>
    <s v="Elect Deng Jindong as Director and Authorize Board or Any Executive Director to Enter into Service Contract with Him"/>
    <s v="Election of Directors"/>
    <s v="For"/>
    <x v="1"/>
    <m/>
    <s v="No"/>
  </r>
  <r>
    <x v="218"/>
    <s v="China"/>
    <s v="CNE100000FN7"/>
    <s v="Extraordinary Shareholders"/>
    <d v="2023-09-15T00:00:00"/>
    <s v="Management"/>
    <s v="G"/>
    <s v="Yes"/>
    <n v="6"/>
    <s v="Elect Wang Kan as Director and Authorize Board or Any Executive Director to Enter into Service Contract with Him"/>
    <s v="Election of Directors"/>
    <s v="For"/>
    <x v="1"/>
    <m/>
    <s v="No"/>
  </r>
  <r>
    <x v="218"/>
    <s v="China"/>
    <s v="CNE100000FN7"/>
    <s v="Extraordinary Shareholders"/>
    <d v="2023-09-15T00:00:00"/>
    <s v="Management"/>
    <s v="G"/>
    <s v="Yes"/>
    <n v="7"/>
    <s v="Elect Wang Peng as Director, Authorize Board to Fix His Remuneration and Enter into Service Contract with Him"/>
    <s v="Election of Directors"/>
    <s v="For"/>
    <x v="1"/>
    <m/>
    <s v="No"/>
  </r>
  <r>
    <x v="218"/>
    <s v="China"/>
    <s v="CNE100000FN7"/>
    <s v="Extraordinary Shareholders"/>
    <d v="2023-09-15T00:00:00"/>
    <s v="Management"/>
    <s v="G"/>
    <s v="Yes"/>
    <n v="8"/>
    <s v="Elect Wen Deyong as Director and Authorize Board or Any Executive Director to Enter into Service Contract with Him"/>
    <s v="Election of Directors"/>
    <s v="For"/>
    <x v="1"/>
    <m/>
    <s v="No"/>
  </r>
  <r>
    <x v="218"/>
    <s v="China"/>
    <s v="CNE100000FN7"/>
    <s v="Extraordinary Shareholders"/>
    <d v="2023-09-15T00:00:00"/>
    <s v="Management"/>
    <s v="G"/>
    <s v="Yes"/>
    <n v="9"/>
    <s v="Elect Li Dongjiu as Director and Authorize Board or Any Executive Director to Enter into Service Contract with Him"/>
    <s v="Election of Directors"/>
    <s v="For"/>
    <x v="1"/>
    <m/>
    <s v="No"/>
  </r>
  <r>
    <x v="218"/>
    <s v="China"/>
    <s v="CNE100000FN7"/>
    <s v="Extraordinary Shareholders"/>
    <d v="2023-09-15T00:00:00"/>
    <s v="Management"/>
    <s v="G"/>
    <s v="Yes"/>
    <n v="10"/>
    <s v="Elect Feng Rongli as Director and Authorize Board or Any Executive Director to Enter into Service Contract with Her"/>
    <s v="Election of Directors"/>
    <s v="For"/>
    <x v="1"/>
    <m/>
    <s v="No"/>
  </r>
  <r>
    <x v="218"/>
    <s v="China"/>
    <s v="CNE100000FN7"/>
    <s v="Extraordinary Shareholders"/>
    <d v="2023-09-15T00:00:00"/>
    <s v="Management"/>
    <s v="G"/>
    <s v="Yes"/>
    <n v="11"/>
    <s v="Elect Chen Fangruo as Director and Authorize Board or Any Executive Director to Enter into Service Contract with Him"/>
    <s v="Election of Directors"/>
    <s v="For"/>
    <x v="1"/>
    <m/>
    <s v="No"/>
  </r>
  <r>
    <x v="218"/>
    <s v="China"/>
    <s v="CNE100000FN7"/>
    <s v="Extraordinary Shareholders"/>
    <d v="2023-09-15T00:00:00"/>
    <s v="Management"/>
    <s v="G"/>
    <s v="Yes"/>
    <n v="12"/>
    <s v="Elect Li Peiyu as Director and Authorize Board or Any Executive Director to Enter into Service Contract with Him"/>
    <s v="Election of Directors"/>
    <s v="For"/>
    <x v="1"/>
    <m/>
    <s v="No"/>
  </r>
  <r>
    <x v="218"/>
    <s v="China"/>
    <s v="CNE100000FN7"/>
    <s v="Extraordinary Shareholders"/>
    <d v="2023-09-15T00:00:00"/>
    <s v="Management"/>
    <s v="G"/>
    <s v="Yes"/>
    <n v="13"/>
    <s v="Elect Wu Tak Lung as Director and Authorize Board or Any Executive Director to Enter into Service Contract with Him"/>
    <s v="Election of Directors"/>
    <s v="For"/>
    <x v="1"/>
    <m/>
    <s v="No"/>
  </r>
  <r>
    <x v="218"/>
    <s v="China"/>
    <s v="CNE100000FN7"/>
    <s v="Extraordinary Shareholders"/>
    <d v="2023-09-15T00:00:00"/>
    <s v="Management"/>
    <s v="G"/>
    <s v="Yes"/>
    <n v="14"/>
    <s v="Elect Yu Weifeng as Director and Authorize Board or Any Executive Director to Enter into Service Contract with Him"/>
    <s v="Election of Directors"/>
    <s v="For"/>
    <x v="1"/>
    <m/>
    <s v="No"/>
  </r>
  <r>
    <x v="218"/>
    <s v="China"/>
    <s v="CNE100000FN7"/>
    <s v="Extraordinary Shareholders"/>
    <d v="2023-09-15T00:00:00"/>
    <s v="Management"/>
    <s v="G"/>
    <s v="Yes"/>
    <n v="15"/>
    <s v="Elect Shi Shenghao as Director and Authorize Board or Any Executive Director to Enter into Service Contract with Him"/>
    <s v="Election of Directors"/>
    <s v="For"/>
    <x v="1"/>
    <m/>
    <s v="No"/>
  </r>
  <r>
    <x v="218"/>
    <s v="China"/>
    <s v="CNE100000FN7"/>
    <s v="Extraordinary Shareholders"/>
    <d v="2023-09-15T00:00:00"/>
    <s v="Management"/>
    <s v="G"/>
    <s v="Yes"/>
    <n v="16"/>
    <s v="Elect Guan Xiaohui as Supervisor and Authorize Board or Any Executive Director to Enter into Service Contract with Her"/>
    <s v="Election of Directors"/>
    <s v="For"/>
    <x v="1"/>
    <m/>
    <s v="No"/>
  </r>
  <r>
    <x v="218"/>
    <s v="China"/>
    <s v="CNE100000FN7"/>
    <s v="Extraordinary Shareholders"/>
    <d v="2023-09-15T00:00:00"/>
    <s v="Management"/>
    <s v="G"/>
    <s v="Yes"/>
    <n v="17"/>
    <s v="Elect Liu Zhengdong as Supervisor and Authorize Board or Any Executive Director to Enter into Service Contract with Him"/>
    <s v="Election of Directors"/>
    <s v="For"/>
    <x v="1"/>
    <m/>
    <s v="No"/>
  </r>
  <r>
    <x v="218"/>
    <s v="China"/>
    <s v="CNE100000FN7"/>
    <s v="Extraordinary Shareholders"/>
    <d v="2023-09-15T00:00:00"/>
    <s v="Management"/>
    <s v="G"/>
    <s v="Yes"/>
    <n v="18"/>
    <s v="Elect Guo Jinhong as Supervisor, Authorize Board to Fix His Remuneration and Enter into Service Contract with Him"/>
    <s v="Incentives and Remuneration"/>
    <s v="For"/>
    <x v="1"/>
    <m/>
    <s v="No"/>
  </r>
  <r>
    <x v="219"/>
    <s v="China"/>
    <s v="CNE100002508"/>
    <s v="Special"/>
    <d v="2023-09-15T00:00:00"/>
    <s v="Management"/>
    <s v="G"/>
    <s v="Yes"/>
    <n v="1"/>
    <s v="Approve Change in Registered Capital and Amendment of Articles of Association"/>
    <s v="Other"/>
    <s v="For"/>
    <x v="1"/>
    <m/>
    <s v="No"/>
  </r>
  <r>
    <x v="219"/>
    <s v="China"/>
    <s v="CNE100002508"/>
    <s v="Special"/>
    <d v="2023-09-15T00:00:00"/>
    <s v="Management"/>
    <s v="G"/>
    <s v="Yes"/>
    <n v="2"/>
    <s v="Approve Change in Use of Raised Funds"/>
    <s v="Other"/>
    <s v="For"/>
    <x v="1"/>
    <m/>
    <s v="No"/>
  </r>
  <r>
    <x v="219"/>
    <s v="China"/>
    <s v="CNE100002508"/>
    <s v="Special"/>
    <d v="2023-09-15T00:00:00"/>
    <s v="Management"/>
    <s v="G"/>
    <s v="Yes"/>
    <n v="3"/>
    <s v="Approve Change in Excess Raised Funds and Use of Remaining Raised Funds Plan"/>
    <s v="Other"/>
    <s v="For"/>
    <x v="1"/>
    <m/>
    <s v="No"/>
  </r>
  <r>
    <x v="219"/>
    <s v="China"/>
    <s v="CNE100002508"/>
    <s v="Special"/>
    <d v="2023-09-15T00:00:00"/>
    <s v="Management"/>
    <s v="G"/>
    <s v="Yes"/>
    <n v="4"/>
    <s v="Approve Provision of Guarantee for the Purchase of Raw Materials"/>
    <s v="Other"/>
    <s v="For"/>
    <x v="0"/>
    <s v="Terms of the guarantee are deemed not to be in the best interest of shareholders."/>
    <s v="Yes"/>
  </r>
  <r>
    <x v="12"/>
    <s v="India"/>
    <s v="INE081A01020"/>
    <s v="Court"/>
    <d v="2023-09-18T00:00:00"/>
    <s v="Management"/>
    <s v="G"/>
    <s v="Yes"/>
    <n v="1"/>
    <s v="Approve Scheme of Amalgamation"/>
    <s v="Other"/>
    <s v="For"/>
    <x v="1"/>
    <m/>
    <s v="No"/>
  </r>
  <r>
    <x v="220"/>
    <s v="China"/>
    <s v="CNE1000001T8"/>
    <s v="Extraordinary Shareholders"/>
    <d v="2023-09-19T00:00:00"/>
    <s v="Management"/>
    <s v="G"/>
    <s v="Yes"/>
    <n v="1"/>
    <s v="Elect Dong Jianxiong as Director"/>
    <s v="Election of Directors"/>
    <s v="For"/>
    <x v="1"/>
    <m/>
    <s v="No"/>
  </r>
  <r>
    <x v="221"/>
    <s v="China"/>
    <s v="CNE100000296"/>
    <s v="Extraordinary Shareholders"/>
    <d v="2023-09-19T00:00:00"/>
    <s v="Management"/>
    <s v="G"/>
    <s v="Yes"/>
    <n v="3"/>
    <s v="Approve Remuneration of Directors"/>
    <s v="Election of Directors"/>
    <s v="For"/>
    <x v="1"/>
    <m/>
    <s v="No"/>
  </r>
  <r>
    <x v="221"/>
    <s v="China"/>
    <s v="CNE100000296"/>
    <s v="Extraordinary Shareholders"/>
    <d v="2023-09-19T00:00:00"/>
    <s v="Management"/>
    <s v="G"/>
    <s v="Yes"/>
    <n v="4"/>
    <s v="Approve Remuneration of Supervisors"/>
    <s v="Incentives and Remuneration"/>
    <s v="For"/>
    <x v="1"/>
    <m/>
    <s v="No"/>
  </r>
  <r>
    <x v="221"/>
    <s v="China"/>
    <s v="CNE100000296"/>
    <s v="Extraordinary Shareholders"/>
    <d v="2023-09-19T00:00:00"/>
    <s v="Management"/>
    <s v="G"/>
    <s v="Yes"/>
    <s v="1a"/>
    <s v="Elect Wang Chuan-fu as Director"/>
    <s v="Election of Directors"/>
    <s v="For"/>
    <x v="1"/>
    <m/>
    <s v="No"/>
  </r>
  <r>
    <x v="221"/>
    <s v="China"/>
    <s v="CNE100000296"/>
    <s v="Extraordinary Shareholders"/>
    <d v="2023-09-19T00:00:00"/>
    <s v="Management"/>
    <s v="G"/>
    <s v="Yes"/>
    <s v="1b"/>
    <s v="Elect Lv Xiang-yang as Director"/>
    <s v="Election of Directors"/>
    <s v="For"/>
    <x v="1"/>
    <m/>
    <s v="No"/>
  </r>
  <r>
    <x v="221"/>
    <s v="China"/>
    <s v="CNE100000296"/>
    <s v="Extraordinary Shareholders"/>
    <d v="2023-09-19T00:00:00"/>
    <s v="Management"/>
    <s v="G"/>
    <s v="Yes"/>
    <s v="1c"/>
    <s v="Elect Xia Zuo-quan as Director"/>
    <s v="Election of Directors"/>
    <s v="For"/>
    <x v="1"/>
    <m/>
    <s v="No"/>
  </r>
  <r>
    <x v="221"/>
    <s v="China"/>
    <s v="CNE100000296"/>
    <s v="Extraordinary Shareholders"/>
    <d v="2023-09-19T00:00:00"/>
    <s v="Management"/>
    <s v="G"/>
    <s v="Yes"/>
    <s v="1d"/>
    <s v="Elect Cai Hong-ping as Director"/>
    <s v="Election of Directors"/>
    <s v="For"/>
    <x v="1"/>
    <m/>
    <s v="No"/>
  </r>
  <r>
    <x v="221"/>
    <s v="China"/>
    <s v="CNE100000296"/>
    <s v="Extraordinary Shareholders"/>
    <d v="2023-09-19T00:00:00"/>
    <s v="Management"/>
    <s v="G"/>
    <s v="Yes"/>
    <s v="1e"/>
    <s v="Elect Zhang Min as Director"/>
    <s v="Election of Directors"/>
    <s v="For"/>
    <x v="1"/>
    <m/>
    <s v="No"/>
  </r>
  <r>
    <x v="221"/>
    <s v="China"/>
    <s v="CNE100000296"/>
    <s v="Extraordinary Shareholders"/>
    <d v="2023-09-19T00:00:00"/>
    <s v="Management"/>
    <s v="G"/>
    <s v="Yes"/>
    <s v="1f"/>
    <s v="Elect Yu Ling as Director"/>
    <s v="Election of Directors"/>
    <s v="For"/>
    <x v="1"/>
    <m/>
    <s v="No"/>
  </r>
  <r>
    <x v="221"/>
    <s v="China"/>
    <s v="CNE100000296"/>
    <s v="Extraordinary Shareholders"/>
    <d v="2023-09-19T00:00:00"/>
    <s v="Management"/>
    <s v="G"/>
    <s v="Yes"/>
    <s v="2a"/>
    <s v="Elect Li Yong-zhao as Supervisor"/>
    <s v="Other"/>
    <s v="For"/>
    <x v="1"/>
    <m/>
    <s v="No"/>
  </r>
  <r>
    <x v="221"/>
    <s v="China"/>
    <s v="CNE100000296"/>
    <s v="Extraordinary Shareholders"/>
    <d v="2023-09-19T00:00:00"/>
    <s v="Management"/>
    <s v="G"/>
    <s v="Yes"/>
    <s v="2b"/>
    <s v="Elect Zhu Ai-yun as Supervisor"/>
    <s v="Other"/>
    <s v="For"/>
    <x v="1"/>
    <m/>
    <s v="No"/>
  </r>
  <r>
    <x v="221"/>
    <s v="China"/>
    <s v="CNE100000296"/>
    <s v="Extraordinary Shareholders"/>
    <d v="2023-09-19T00:00:00"/>
    <s v="Shareholder"/>
    <s v="G"/>
    <s v="Yes"/>
    <s v="2c"/>
    <s v="Elect Huang Jiang-feng as Supervisor"/>
    <s v="Other"/>
    <s v="For"/>
    <x v="1"/>
    <m/>
    <s v="No"/>
  </r>
  <r>
    <x v="222"/>
    <s v="New Zealand"/>
    <s v="NZMRPE0001S2"/>
    <s v="Annual"/>
    <d v="2023-09-19T00:00:00"/>
    <s v="Management"/>
    <s v="G"/>
    <s v="Yes"/>
    <n v="1"/>
    <s v="Elect Hannah Hamling as Director"/>
    <s v="Election of Directors"/>
    <s v="For"/>
    <x v="1"/>
    <m/>
    <s v="No"/>
  </r>
  <r>
    <x v="222"/>
    <s v="New Zealand"/>
    <s v="NZMRPE0001S2"/>
    <s v="Annual"/>
    <d v="2023-09-19T00:00:00"/>
    <s v="Management"/>
    <s v="G"/>
    <s v="Yes"/>
    <n v="2"/>
    <s v="Elect Scott St John as Director"/>
    <s v="Election of Directors"/>
    <s v="For"/>
    <x v="1"/>
    <m/>
    <s v="No"/>
  </r>
  <r>
    <x v="222"/>
    <s v="New Zealand"/>
    <s v="NZMRPE0001S2"/>
    <s v="Annual"/>
    <d v="2023-09-19T00:00:00"/>
    <s v="Management"/>
    <s v="G"/>
    <s v="Yes"/>
    <n v="3"/>
    <s v="Elect Adrian Littlewood as Director"/>
    <s v="Election of Directors"/>
    <s v="For"/>
    <x v="1"/>
    <m/>
    <s v="No"/>
  </r>
  <r>
    <x v="222"/>
    <s v="New Zealand"/>
    <s v="NZMRPE0001S2"/>
    <s v="Annual"/>
    <d v="2023-09-19T00:00:00"/>
    <s v="Management"/>
    <s v="G"/>
    <s v="Yes"/>
    <n v="4"/>
    <s v="Elect Mark Binns as Director"/>
    <s v="Election of Directors"/>
    <s v="For"/>
    <x v="1"/>
    <m/>
    <s v="No"/>
  </r>
  <r>
    <x v="223"/>
    <s v="Indonesia"/>
    <s v="ID1000096605"/>
    <s v="Extraordinary Shareholders"/>
    <d v="2023-09-19T00:00:00"/>
    <s v="Shareholder"/>
    <s v="G"/>
    <s v="Yes"/>
    <n v="1"/>
    <s v="Approve Stock Split and Amend Article 4 of the Company's Articles of Association"/>
    <s v="Other"/>
    <s v="None"/>
    <x v="1"/>
    <m/>
    <s v="No"/>
  </r>
  <r>
    <x v="223"/>
    <s v="Indonesia"/>
    <s v="ID1000096605"/>
    <s v="Extraordinary Shareholders"/>
    <d v="2023-09-19T00:00:00"/>
    <s v="Shareholder"/>
    <s v="G"/>
    <s v="Yes"/>
    <n v="2"/>
    <s v="Approve Changes in the Composition of Company's Management"/>
    <s v="Other"/>
    <s v="None"/>
    <x v="0"/>
    <m/>
    <s v="No"/>
  </r>
  <r>
    <x v="224"/>
    <s v="Saudi Arabia"/>
    <s v="SA0007879550"/>
    <s v="Extraordinary Shareholders"/>
    <d v="2023-09-19T00:00:00"/>
    <s v="Management"/>
    <s v="G"/>
    <s v="Yes"/>
    <n v="1"/>
    <s v="Amend Articles of Bylaws According to the New Companies' Law, Rearranging and Numbering of Articles of Bylaws in Accordance to the Proposed Amendments"/>
    <s v="Other"/>
    <s v="For"/>
    <x v="0"/>
    <s v="The proposed changes are not deemed to be in the best interest of  shareholders."/>
    <s v="Yes"/>
  </r>
  <r>
    <x v="224"/>
    <s v="Saudi Arabia"/>
    <s v="SA0007879550"/>
    <s v="Extraordinary Shareholders"/>
    <d v="2023-09-19T00:00:00"/>
    <s v="Management"/>
    <s v="G"/>
    <s v="Yes"/>
    <n v="2"/>
    <s v="Amend the Policy, Standards, and Procedures of Board Membership"/>
    <s v="Other"/>
    <s v="For"/>
    <x v="0"/>
    <s v="The proposed changes are not deemed to be in the best interest of  shareholders."/>
    <s v="Yes"/>
  </r>
  <r>
    <x v="225"/>
    <s v="USA"/>
    <s v="US2371941053"/>
    <s v="Annual"/>
    <d v="2023-09-20T00:00:00"/>
    <s v="Management"/>
    <s v="G"/>
    <s v="Yes"/>
    <n v="1.1000000000000001"/>
    <s v="Elect Director Margaret Shan Atkins"/>
    <s v="Election of Directors"/>
    <s v="For"/>
    <x v="1"/>
    <m/>
    <s v="No"/>
  </r>
  <r>
    <x v="225"/>
    <s v="USA"/>
    <s v="US2371941053"/>
    <s v="Annual"/>
    <d v="2023-09-20T00:00:00"/>
    <s v="Management"/>
    <s v="G"/>
    <s v="Yes"/>
    <n v="1.2"/>
    <s v="Elect Director Ricardo (Rick) Cardena"/>
    <s v="Election of Directors"/>
    <s v="For"/>
    <x v="1"/>
    <m/>
    <s v="No"/>
  </r>
  <r>
    <x v="225"/>
    <s v="USA"/>
    <s v="US2371941053"/>
    <s v="Annual"/>
    <d v="2023-09-20T00:00:00"/>
    <s v="Management"/>
    <s v="G"/>
    <s v="Yes"/>
    <n v="1.3"/>
    <s v="Elect Director Juliana L. Chugg"/>
    <s v="Election of Directors"/>
    <s v="For"/>
    <x v="1"/>
    <m/>
    <s v="No"/>
  </r>
  <r>
    <x v="225"/>
    <s v="USA"/>
    <s v="US2371941053"/>
    <s v="Annual"/>
    <d v="2023-09-20T00:00:00"/>
    <s v="Management"/>
    <s v="G"/>
    <s v="Yes"/>
    <n v="1.4"/>
    <s v="Elect Director James P. Fogarty"/>
    <s v="Election of Directors"/>
    <s v="For"/>
    <x v="1"/>
    <m/>
    <s v="No"/>
  </r>
  <r>
    <x v="225"/>
    <s v="USA"/>
    <s v="US2371941053"/>
    <s v="Annual"/>
    <d v="2023-09-20T00:00:00"/>
    <s v="Management"/>
    <s v="G"/>
    <s v="Yes"/>
    <n v="1.5"/>
    <s v="Elect Director Cynthia T. Jamison"/>
    <s v="Election of Directors"/>
    <s v="For"/>
    <x v="1"/>
    <m/>
    <s v="No"/>
  </r>
  <r>
    <x v="225"/>
    <s v="USA"/>
    <s v="US2371941053"/>
    <s v="Annual"/>
    <d v="2023-09-20T00:00:00"/>
    <s v="Management"/>
    <s v="G"/>
    <s v="Yes"/>
    <n v="1.6"/>
    <s v="Elect Director Nana Mensah"/>
    <s v="Election of Directors"/>
    <s v="For"/>
    <x v="1"/>
    <m/>
    <s v="No"/>
  </r>
  <r>
    <x v="225"/>
    <s v="USA"/>
    <s v="US2371941053"/>
    <s v="Annual"/>
    <d v="2023-09-20T00:00:00"/>
    <s v="Management"/>
    <s v="G"/>
    <s v="Yes"/>
    <n v="1.7"/>
    <s v="Elect Director William S. Simon"/>
    <s v="Election of Directors"/>
    <s v="For"/>
    <x v="1"/>
    <m/>
    <s v="No"/>
  </r>
  <r>
    <x v="225"/>
    <s v="USA"/>
    <s v="US2371941053"/>
    <s v="Annual"/>
    <d v="2023-09-20T00:00:00"/>
    <s v="Management"/>
    <s v="G"/>
    <s v="Yes"/>
    <n v="1.8"/>
    <s v="Elect Director Charles M. Sonsteby"/>
    <s v="Election of Directors"/>
    <s v="For"/>
    <x v="1"/>
    <m/>
    <s v="No"/>
  </r>
  <r>
    <x v="225"/>
    <s v="USA"/>
    <s v="US2371941053"/>
    <s v="Annual"/>
    <d v="2023-09-20T00:00:00"/>
    <s v="Management"/>
    <s v="G"/>
    <s v="Yes"/>
    <n v="1.9"/>
    <s v="Elect Director Timothy J. Wilmott"/>
    <s v="Election of Directors"/>
    <s v="For"/>
    <x v="1"/>
    <m/>
    <s v="No"/>
  </r>
  <r>
    <x v="225"/>
    <s v="USA"/>
    <s v="US2371941053"/>
    <s v="Annual"/>
    <d v="2023-09-20T00:00:00"/>
    <s v="Management"/>
    <s v="G"/>
    <s v="Yes"/>
    <n v="2"/>
    <s v="Advisory Vote to Ratify Named Executive Officers' Compensation"/>
    <s v="Other"/>
    <s v="For"/>
    <x v="1"/>
    <m/>
    <s v="No"/>
  </r>
  <r>
    <x v="225"/>
    <s v="USA"/>
    <s v="US2371941053"/>
    <s v="Annual"/>
    <d v="2023-09-20T00:00:00"/>
    <s v="Management"/>
    <s v="G"/>
    <s v="Yes"/>
    <n v="3"/>
    <s v="Advisory Vote on Say on Pay Frequency"/>
    <s v="Other"/>
    <s v="One Year"/>
    <x v="4"/>
    <m/>
    <s v="No"/>
  </r>
  <r>
    <x v="225"/>
    <s v="USA"/>
    <s v="US2371941053"/>
    <s v="Annual"/>
    <d v="2023-09-20T00:00:00"/>
    <s v="Management"/>
    <s v="G"/>
    <s v="Yes"/>
    <n v="4"/>
    <s v="Ratify KPMG LLP as Auditors"/>
    <s v="Auditors"/>
    <s v="For"/>
    <x v="1"/>
    <m/>
    <s v="No"/>
  </r>
  <r>
    <x v="225"/>
    <s v="USA"/>
    <s v="US2371941053"/>
    <s v="Annual"/>
    <d v="2023-09-20T00:00:00"/>
    <s v="Shareholder"/>
    <s v="E"/>
    <s v="Yes"/>
    <n v="5"/>
    <s v="Adopt GHG Emissions Reduction Targets Aligned with the Paris Agreement Goal"/>
    <s v="Other"/>
    <s v="Against"/>
    <x v="1"/>
    <s v="We will support proposals that seek to promote greater disclosure and transparency in corporate environmental policies as long as: a) the issues are not already effectively dealt with through legislation or regulation; b) the company has not already responded in a sufficient manner; and c) the proposal is not unduly burdensome or overly prescriptive."/>
    <s v="Yes"/>
  </r>
  <r>
    <x v="225"/>
    <s v="USA"/>
    <s v="US2371941053"/>
    <s v="Annual"/>
    <d v="2023-09-20T00:00:00"/>
    <s v="Shareholder"/>
    <s v="S"/>
    <s v="Yes"/>
    <n v="6"/>
    <s v="Report on Risks Due to Restrictions on Reproductive Rights"/>
    <s v="Reports"/>
    <s v="Against"/>
    <x v="1"/>
    <s v="Request for additional reporting is reasonable."/>
    <s v="Yes"/>
  </r>
  <r>
    <x v="226"/>
    <s v="USA"/>
    <s v="US31428X1063"/>
    <s v="Annual"/>
    <d v="2023-09-21T00:00:00"/>
    <s v="Management"/>
    <s v="G"/>
    <s v="Yes"/>
    <n v="2"/>
    <s v="Advisory Vote to Ratify Named Executive Officers' Compensation"/>
    <s v="Other"/>
    <s v="For"/>
    <x v="0"/>
    <s v="Majority of awards vest without reference to performance conditions. Accelerated vesting of awards undermines shareholder long-term interest."/>
    <s v="Yes"/>
  </r>
  <r>
    <x v="226"/>
    <s v="USA"/>
    <s v="US31428X1063"/>
    <s v="Annual"/>
    <d v="2023-09-21T00:00:00"/>
    <s v="Management"/>
    <s v="G"/>
    <s v="Yes"/>
    <n v="3"/>
    <s v="Advisory Vote on Say on Pay Frequency"/>
    <s v="Other"/>
    <s v="One Year"/>
    <x v="4"/>
    <m/>
    <s v="No"/>
  </r>
  <r>
    <x v="226"/>
    <s v="USA"/>
    <s v="US31428X1063"/>
    <s v="Annual"/>
    <d v="2023-09-21T00:00:00"/>
    <s v="Management"/>
    <s v="G"/>
    <s v="Yes"/>
    <n v="4"/>
    <s v="Ratify Ernst &amp; Young LLP as Auditors"/>
    <s v="Auditors"/>
    <s v="For"/>
    <x v="1"/>
    <m/>
    <s v="No"/>
  </r>
  <r>
    <x v="226"/>
    <s v="USA"/>
    <s v="US31428X1063"/>
    <s v="Annual"/>
    <d v="2023-09-21T00:00:00"/>
    <s v="Shareholder"/>
    <s v="G"/>
    <s v="Yes"/>
    <n v="5"/>
    <s v="Amend Clawback Policy"/>
    <s v="Other"/>
    <s v="Against"/>
    <x v="1"/>
    <s v="The company's current clawback policy does not provide for the disclosure of deliberations regarding whether or not to cancel or seek recoupment of compensation paid or granted. Such disclosure would benefit shareholders."/>
    <s v="Yes"/>
  </r>
  <r>
    <x v="226"/>
    <s v="USA"/>
    <s v="US31428X1063"/>
    <s v="Annual"/>
    <d v="2023-09-21T00:00:00"/>
    <s v="Shareholder"/>
    <s v="E"/>
    <s v="Yes"/>
    <n v="6"/>
    <s v="Report on Just Transition"/>
    <s v="Reports"/>
    <s v="Against"/>
    <x v="1"/>
    <s v="The proposal would further enable shareholders to determine the strength of company policy, strategy and actions in regards to climate change."/>
    <s v="Yes"/>
  </r>
  <r>
    <x v="226"/>
    <s v="USA"/>
    <s v="US31428X1063"/>
    <s v="Annual"/>
    <d v="2023-09-21T00:00:00"/>
    <s v="Shareholder"/>
    <s v="S"/>
    <s v="Yes"/>
    <n v="7"/>
    <s v="Adopt a Paid Sick Leave Policy"/>
    <s v="Other"/>
    <s v="Against"/>
    <x v="1"/>
    <s v="Request for additional reporting is reasonable."/>
    <s v="Yes"/>
  </r>
  <r>
    <x v="226"/>
    <s v="USA"/>
    <s v="US31428X1063"/>
    <s v="Annual"/>
    <d v="2023-09-21T00:00:00"/>
    <s v="Shareholder"/>
    <s v="E"/>
    <s v="Yes"/>
    <n v="8"/>
    <s v="Report on Climate Risk in Retirement Plan Options"/>
    <s v="Reports"/>
    <s v="Against"/>
    <x v="1"/>
    <s v="The proposal would further enable shareholders to determine the strength of company policy, strategy and actions in regards to climate change."/>
    <s v="Yes"/>
  </r>
  <r>
    <x v="226"/>
    <s v="USA"/>
    <s v="US31428X1063"/>
    <s v="Annual"/>
    <d v="2023-09-21T00:00:00"/>
    <s v="Management"/>
    <s v="G"/>
    <s v="Yes"/>
    <s v="1a"/>
    <s v="Elect Director Marvin R. Ellison"/>
    <s v="Election of Directors"/>
    <s v="For"/>
    <x v="1"/>
    <m/>
    <s v="No"/>
  </r>
  <r>
    <x v="226"/>
    <s v="USA"/>
    <s v="US31428X1063"/>
    <s v="Annual"/>
    <d v="2023-09-21T00:00:00"/>
    <s v="Management"/>
    <s v="G"/>
    <s v="Yes"/>
    <s v="1b"/>
    <s v="Elect Director Stephen E. Gorman"/>
    <s v="Election of Directors"/>
    <s v="For"/>
    <x v="1"/>
    <m/>
    <s v="No"/>
  </r>
  <r>
    <x v="226"/>
    <s v="USA"/>
    <s v="US31428X1063"/>
    <s v="Annual"/>
    <d v="2023-09-21T00:00:00"/>
    <s v="Management"/>
    <s v="G"/>
    <s v="Yes"/>
    <s v="1c"/>
    <s v="Elect Director Susan Patricia Griffith"/>
    <s v="Election of Directors"/>
    <s v="For"/>
    <x v="1"/>
    <m/>
    <s v="No"/>
  </r>
  <r>
    <x v="226"/>
    <s v="USA"/>
    <s v="US31428X1063"/>
    <s v="Annual"/>
    <d v="2023-09-21T00:00:00"/>
    <s v="Management"/>
    <s v="G"/>
    <s v="Yes"/>
    <s v="1d"/>
    <s v="Elect Director Amy B. Lane"/>
    <s v="Election of Directors"/>
    <s v="For"/>
    <x v="1"/>
    <m/>
    <s v="No"/>
  </r>
  <r>
    <x v="226"/>
    <s v="USA"/>
    <s v="US31428X1063"/>
    <s v="Annual"/>
    <d v="2023-09-21T00:00:00"/>
    <s v="Management"/>
    <s v="G"/>
    <s v="Yes"/>
    <s v="1e"/>
    <s v="Elect Director R. Brad Martin"/>
    <s v="Election of Directors"/>
    <s v="For"/>
    <x v="0"/>
    <s v="Chair of Audit Committee is non-independent."/>
    <s v="Yes"/>
  </r>
  <r>
    <x v="226"/>
    <s v="USA"/>
    <s v="US31428X1063"/>
    <s v="Annual"/>
    <d v="2023-09-21T00:00:00"/>
    <s v="Management"/>
    <s v="G"/>
    <s v="Yes"/>
    <s v="1f"/>
    <s v="Elect Director Nancy A. Norton"/>
    <s v="Election of Directors"/>
    <s v="For"/>
    <x v="1"/>
    <m/>
    <s v="No"/>
  </r>
  <r>
    <x v="226"/>
    <s v="USA"/>
    <s v="US31428X1063"/>
    <s v="Annual"/>
    <d v="2023-09-21T00:00:00"/>
    <s v="Management"/>
    <s v="G"/>
    <s v="Yes"/>
    <s v="1g"/>
    <s v="Elect Director Frederick P. Perpall"/>
    <s v="Election of Directors"/>
    <s v="For"/>
    <x v="1"/>
    <m/>
    <s v="No"/>
  </r>
  <r>
    <x v="226"/>
    <s v="USA"/>
    <s v="US31428X1063"/>
    <s v="Annual"/>
    <d v="2023-09-21T00:00:00"/>
    <s v="Management"/>
    <s v="G"/>
    <s v="Yes"/>
    <s v="1h"/>
    <s v="Elect Director Joshua Cooper Ramo"/>
    <s v="Election of Directors"/>
    <s v="For"/>
    <x v="1"/>
    <m/>
    <s v="No"/>
  </r>
  <r>
    <x v="226"/>
    <s v="USA"/>
    <s v="US31428X1063"/>
    <s v="Annual"/>
    <d v="2023-09-21T00:00:00"/>
    <s v="Management"/>
    <s v="G"/>
    <s v="Yes"/>
    <s v="1i"/>
    <s v="Elect Director Susan C. Schwab"/>
    <s v="Election of Directors"/>
    <s v="For"/>
    <x v="1"/>
    <m/>
    <s v="No"/>
  </r>
  <r>
    <x v="226"/>
    <s v="USA"/>
    <s v="US31428X1063"/>
    <s v="Annual"/>
    <d v="2023-09-21T00:00:00"/>
    <s v="Management"/>
    <s v="G"/>
    <s v="Yes"/>
    <s v="1j"/>
    <s v="Elect Director Frederick W. Smith"/>
    <s v="Election of Directors"/>
    <s v="For"/>
    <x v="1"/>
    <m/>
    <s v="No"/>
  </r>
  <r>
    <x v="226"/>
    <s v="USA"/>
    <s v="US31428X1063"/>
    <s v="Annual"/>
    <d v="2023-09-21T00:00:00"/>
    <s v="Management"/>
    <s v="G"/>
    <s v="Yes"/>
    <s v="1k"/>
    <s v="Elect Director David P. Steiner"/>
    <s v="Election of Directors"/>
    <s v="For"/>
    <x v="0"/>
    <s v="Board not sufficiently independent. We will not support the election of a Lead Director that we regard to be non-independent."/>
    <s v="Yes"/>
  </r>
  <r>
    <x v="226"/>
    <s v="USA"/>
    <s v="US31428X1063"/>
    <s v="Annual"/>
    <d v="2023-09-21T00:00:00"/>
    <s v="Management"/>
    <s v="G"/>
    <s v="Yes"/>
    <s v="1l"/>
    <s v="Elect Director Rajesh Subramaniam"/>
    <s v="Election of Directors"/>
    <s v="For"/>
    <x v="1"/>
    <m/>
    <s v="No"/>
  </r>
  <r>
    <x v="226"/>
    <s v="USA"/>
    <s v="US31428X1063"/>
    <s v="Annual"/>
    <d v="2023-09-21T00:00:00"/>
    <s v="Management"/>
    <s v="G"/>
    <s v="Yes"/>
    <s v="1m"/>
    <s v="Elect Director Paul S. Walsh"/>
    <s v="Election of Directors"/>
    <s v="For"/>
    <x v="1"/>
    <m/>
    <s v="No"/>
  </r>
  <r>
    <x v="227"/>
    <s v="USA"/>
    <s v="US6826801036"/>
    <s v="Special"/>
    <d v="2023-09-21T00:00:00"/>
    <s v="Management"/>
    <s v="G"/>
    <s v="Yes"/>
    <n v="1"/>
    <s v="Issue Shares in Connection with the Merger"/>
    <s v="Other"/>
    <s v="For"/>
    <x v="1"/>
    <m/>
    <s v="No"/>
  </r>
  <r>
    <x v="227"/>
    <s v="USA"/>
    <s v="US6826801036"/>
    <s v="Special"/>
    <d v="2023-09-21T00:00:00"/>
    <s v="Management"/>
    <s v="G"/>
    <s v="Yes"/>
    <n v="2"/>
    <s v="Adjourn Meeting"/>
    <s v="Other"/>
    <s v="For"/>
    <x v="1"/>
    <m/>
    <s v="No"/>
  </r>
  <r>
    <x v="228"/>
    <s v="USA"/>
    <s v="US8740541094"/>
    <s v="Annual"/>
    <d v="2023-09-21T00:00:00"/>
    <s v="Management"/>
    <s v="G"/>
    <s v="Yes"/>
    <n v="2"/>
    <s v="Advisory Vote to Ratify Named Executive Officers' Compensation"/>
    <s v="Other"/>
    <s v="For"/>
    <x v="1"/>
    <m/>
    <s v="No"/>
  </r>
  <r>
    <x v="228"/>
    <s v="USA"/>
    <s v="US8740541094"/>
    <s v="Annual"/>
    <d v="2023-09-21T00:00:00"/>
    <s v="Management"/>
    <s v="G"/>
    <s v="Yes"/>
    <n v="3"/>
    <s v="Advisory Vote on Say on Pay Frequency"/>
    <s v="Other"/>
    <s v="One Year"/>
    <x v="4"/>
    <m/>
    <s v="No"/>
  </r>
  <r>
    <x v="228"/>
    <s v="USA"/>
    <s v="US8740541094"/>
    <s v="Annual"/>
    <d v="2023-09-21T00:00:00"/>
    <s v="Management"/>
    <s v="G"/>
    <s v="Yes"/>
    <n v="4"/>
    <s v="Amend Omnibus Stock Plan"/>
    <s v="Other"/>
    <s v="For"/>
    <x v="1"/>
    <m/>
    <s v="No"/>
  </r>
  <r>
    <x v="228"/>
    <s v="USA"/>
    <s v="US8740541094"/>
    <s v="Annual"/>
    <d v="2023-09-21T00:00:00"/>
    <s v="Management"/>
    <s v="G"/>
    <s v="Yes"/>
    <n v="5"/>
    <s v="Ratify Ernst &amp; Young LLP as Auditors"/>
    <s v="Auditors"/>
    <s v="For"/>
    <x v="1"/>
    <m/>
    <s v="No"/>
  </r>
  <r>
    <x v="228"/>
    <s v="USA"/>
    <s v="US8740541094"/>
    <s v="Annual"/>
    <d v="2023-09-21T00:00:00"/>
    <s v="Management"/>
    <s v="G"/>
    <s v="Yes"/>
    <s v="1a"/>
    <s v="Elect Director Strauss Zelnick"/>
    <s v="Election of Directors"/>
    <s v="For"/>
    <x v="1"/>
    <m/>
    <s v="No"/>
  </r>
  <r>
    <x v="228"/>
    <s v="USA"/>
    <s v="US8740541094"/>
    <s v="Annual"/>
    <d v="2023-09-21T00:00:00"/>
    <s v="Management"/>
    <s v="G"/>
    <s v="Yes"/>
    <s v="1b"/>
    <s v="Elect Director Michael Dornemann"/>
    <s v="Election of Directors"/>
    <s v="For"/>
    <x v="1"/>
    <m/>
    <s v="No"/>
  </r>
  <r>
    <x v="228"/>
    <s v="USA"/>
    <s v="US8740541094"/>
    <s v="Annual"/>
    <d v="2023-09-21T00:00:00"/>
    <s v="Management"/>
    <s v="G"/>
    <s v="Yes"/>
    <s v="1c"/>
    <s v="Elect Director J Moses"/>
    <s v="Election of Directors"/>
    <s v="For"/>
    <x v="1"/>
    <m/>
    <s v="No"/>
  </r>
  <r>
    <x v="228"/>
    <s v="USA"/>
    <s v="US8740541094"/>
    <s v="Annual"/>
    <d v="2023-09-21T00:00:00"/>
    <s v="Management"/>
    <s v="G"/>
    <s v="Yes"/>
    <s v="1d"/>
    <s v="Elect Director Michael Sheresky"/>
    <s v="Election of Directors"/>
    <s v="For"/>
    <x v="1"/>
    <m/>
    <s v="No"/>
  </r>
  <r>
    <x v="228"/>
    <s v="USA"/>
    <s v="US8740541094"/>
    <s v="Annual"/>
    <d v="2023-09-21T00:00:00"/>
    <s v="Management"/>
    <s v="G"/>
    <s v="Yes"/>
    <s v="1e"/>
    <s v="Elect Director LaVerne Srinivasan"/>
    <s v="Election of Directors"/>
    <s v="For"/>
    <x v="1"/>
    <m/>
    <s v="No"/>
  </r>
  <r>
    <x v="228"/>
    <s v="USA"/>
    <s v="US8740541094"/>
    <s v="Annual"/>
    <d v="2023-09-21T00:00:00"/>
    <s v="Management"/>
    <s v="G"/>
    <s v="Yes"/>
    <s v="1f"/>
    <s v="Elect Director Susan Tolson"/>
    <s v="Election of Directors"/>
    <s v="For"/>
    <x v="1"/>
    <m/>
    <s v="No"/>
  </r>
  <r>
    <x v="228"/>
    <s v="USA"/>
    <s v="US8740541094"/>
    <s v="Annual"/>
    <d v="2023-09-21T00:00:00"/>
    <s v="Management"/>
    <s v="G"/>
    <s v="Yes"/>
    <s v="1g"/>
    <s v="Elect Director Paul Viera"/>
    <s v="Election of Directors"/>
    <s v="For"/>
    <x v="1"/>
    <m/>
    <s v="No"/>
  </r>
  <r>
    <x v="228"/>
    <s v="USA"/>
    <s v="US8740541094"/>
    <s v="Annual"/>
    <d v="2023-09-21T00:00:00"/>
    <s v="Management"/>
    <s v="G"/>
    <s v="Yes"/>
    <s v="1h"/>
    <s v="Elect Director Roland Hernandez"/>
    <s v="Election of Directors"/>
    <s v="For"/>
    <x v="1"/>
    <m/>
    <s v="No"/>
  </r>
  <r>
    <x v="228"/>
    <s v="USA"/>
    <s v="US8740541094"/>
    <s v="Annual"/>
    <d v="2023-09-21T00:00:00"/>
    <s v="Management"/>
    <s v="G"/>
    <s v="Yes"/>
    <s v="1i"/>
    <s v="Elect Director William &quot;Bing&quot; Gordon"/>
    <s v="Election of Directors"/>
    <s v="For"/>
    <x v="1"/>
    <m/>
    <s v="No"/>
  </r>
  <r>
    <x v="228"/>
    <s v="USA"/>
    <s v="US8740541094"/>
    <s v="Annual"/>
    <d v="2023-09-21T00:00:00"/>
    <s v="Management"/>
    <s v="G"/>
    <s v="Yes"/>
    <s v="1j"/>
    <s v="Elect Director Ellen Siminoff"/>
    <s v="Election of Directors"/>
    <s v="For"/>
    <x v="1"/>
    <m/>
    <s v="No"/>
  </r>
  <r>
    <x v="229"/>
    <s v="Cayman Islands"/>
    <s v="KYG3777B1032"/>
    <s v="Extraordinary Shareholders"/>
    <d v="2023-09-22T00:00:00"/>
    <s v="Management"/>
    <s v="G"/>
    <s v="Yes"/>
    <n v="1"/>
    <s v="Approve Contribution Agreement and Related Transactions"/>
    <s v="Other"/>
    <s v="For"/>
    <x v="1"/>
    <m/>
    <s v="No"/>
  </r>
  <r>
    <x v="229"/>
    <s v="Cayman Islands"/>
    <s v="KYG3777B1032"/>
    <s v="Extraordinary Shareholders"/>
    <d v="2023-09-22T00:00:00"/>
    <s v="Management"/>
    <s v="G"/>
    <s v="Yes"/>
    <n v="2"/>
    <s v="Approve Joint Venture Agreement and Related Transactions"/>
    <s v="Other"/>
    <s v="For"/>
    <x v="1"/>
    <m/>
    <s v="No"/>
  </r>
  <r>
    <x v="229"/>
    <s v="Cayman Islands"/>
    <s v="KYG3777B1032"/>
    <s v="Extraordinary Shareholders"/>
    <d v="2023-09-22T00:00:00"/>
    <s v="Management"/>
    <s v="G"/>
    <s v="Yes"/>
    <n v="3"/>
    <s v="Approve Powertrain Purchase Agreement, Annual Caps and Related Transactions"/>
    <s v="Other"/>
    <s v="For"/>
    <x v="1"/>
    <m/>
    <s v="No"/>
  </r>
  <r>
    <x v="230"/>
    <s v="India"/>
    <s v="INE148I01020"/>
    <s v="Annual"/>
    <d v="2023-09-25T00:00:00"/>
    <s v="Management"/>
    <s v="G"/>
    <s v="Yes"/>
    <n v="1"/>
    <s v="Accept Financial Statements and Statutory Reports"/>
    <s v="Reports"/>
    <s v="For"/>
    <x v="1"/>
    <m/>
    <s v="No"/>
  </r>
  <r>
    <x v="230"/>
    <s v="India"/>
    <s v="INE148I01020"/>
    <s v="Annual"/>
    <d v="2023-09-25T00:00:00"/>
    <s v="Management"/>
    <s v="G"/>
    <s v="Yes"/>
    <n v="2"/>
    <s v="Reelect Gagan Banga as Director"/>
    <s v="Election of Directors"/>
    <s v="For"/>
    <x v="1"/>
    <m/>
    <s v="No"/>
  </r>
  <r>
    <x v="230"/>
    <s v="India"/>
    <s v="INE148I01020"/>
    <s v="Annual"/>
    <d v="2023-09-25T00:00:00"/>
    <s v="Management"/>
    <s v="G"/>
    <s v="Yes"/>
    <n v="3"/>
    <s v="Approve Final Dividend"/>
    <s v="Other"/>
    <s v="For"/>
    <x v="1"/>
    <m/>
    <s v="No"/>
  </r>
  <r>
    <x v="230"/>
    <s v="India"/>
    <s v="INE148I01020"/>
    <s v="Annual"/>
    <d v="2023-09-25T00:00:00"/>
    <s v="Management"/>
    <s v="G"/>
    <s v="Yes"/>
    <n v="4"/>
    <s v="Approve Issuance of Non-Convertible Debentures on Private Placement Basis"/>
    <s v="Other"/>
    <s v="For"/>
    <x v="1"/>
    <m/>
    <s v="No"/>
  </r>
  <r>
    <x v="230"/>
    <s v="India"/>
    <s v="INE148I01020"/>
    <s v="Annual"/>
    <d v="2023-09-25T00:00:00"/>
    <s v="Management"/>
    <s v="G"/>
    <s v="Yes"/>
    <n v="5"/>
    <s v="Amend Articles of Association - Board Related"/>
    <s v="Other"/>
    <s v="For"/>
    <x v="1"/>
    <m/>
    <s v="No"/>
  </r>
  <r>
    <x v="230"/>
    <s v="India"/>
    <s v="INE148I01020"/>
    <s v="Annual"/>
    <d v="2023-09-25T00:00:00"/>
    <s v="Management"/>
    <s v="G"/>
    <s v="Yes"/>
    <n v="6"/>
    <s v="Reelect Achuthan Siddharth as Director"/>
    <s v="Election of Directors"/>
    <s v="For"/>
    <x v="1"/>
    <m/>
    <s v="No"/>
  </r>
  <r>
    <x v="230"/>
    <s v="India"/>
    <s v="INE148I01020"/>
    <s v="Annual"/>
    <d v="2023-09-25T00:00:00"/>
    <s v="Management"/>
    <s v="G"/>
    <s v="Yes"/>
    <n v="7"/>
    <s v="Change Company Name to Sammaan Capital Limited Amend Memorandum and Articles of Association"/>
    <s v="Other"/>
    <s v="For"/>
    <x v="1"/>
    <m/>
    <s v="No"/>
  </r>
  <r>
    <x v="230"/>
    <s v="India"/>
    <s v="INE148I01020"/>
    <s v="Annual"/>
    <d v="2023-09-25T00:00:00"/>
    <s v="Management"/>
    <s v="G"/>
    <s v="Yes"/>
    <n v="8"/>
    <s v="Approve Indiabulls Housing Finance Limited Employee Stock Benefit Scheme 2023 and Grant of Employee Stock Options to the Employees/Directors"/>
    <s v="Election of Directors"/>
    <s v="For"/>
    <x v="1"/>
    <m/>
    <s v="No"/>
  </r>
  <r>
    <x v="230"/>
    <s v="India"/>
    <s v="INE148I01020"/>
    <s v="Annual"/>
    <d v="2023-09-25T00:00:00"/>
    <s v="Management"/>
    <s v="G"/>
    <s v="Yes"/>
    <n v="9"/>
    <s v="Approve Extension of the Benefits of Indiabulls Housing Finance Limited Employee Stock Benefit Scheme 2023 to the Employees and Directors of the Wholly Owned Subsidiary Company(ies)"/>
    <s v="Election of Directors"/>
    <s v="For"/>
    <x v="1"/>
    <m/>
    <s v="No"/>
  </r>
  <r>
    <x v="231"/>
    <s v="China"/>
    <s v="CNE100001922"/>
    <s v="Extraordinary Shareholders"/>
    <d v="2023-09-25T00:00:00"/>
    <s v="Management"/>
    <s v="G"/>
    <s v="Yes"/>
    <n v="1"/>
    <s v="Elect Yang Yucheng as Director"/>
    <s v="Election of Directors"/>
    <s v="For"/>
    <x v="1"/>
    <m/>
    <s v="No"/>
  </r>
  <r>
    <x v="232"/>
    <s v="Saudi Arabia"/>
    <s v="SA123GA0ITH7"/>
    <s v="Ordinary Shareholders"/>
    <d v="2023-09-25T00:00:00"/>
    <s v="Management"/>
    <s v="G"/>
    <s v="Yes"/>
    <n v="1.1000000000000001"/>
    <s v="Elect Yasir Al Rumayan as Director"/>
    <s v="Election of Directors"/>
    <s v="None"/>
    <x v="3"/>
    <m/>
    <s v="No"/>
  </r>
  <r>
    <x v="232"/>
    <s v="Saudi Arabia"/>
    <s v="SA123GA0ITH7"/>
    <s v="Ordinary Shareholders"/>
    <d v="2023-09-25T00:00:00"/>
    <s v="Management"/>
    <s v="G"/>
    <s v="Yes"/>
    <n v="1.1000000000000001"/>
    <s v="Elect Robert Wilt as Director"/>
    <s v="Election of Directors"/>
    <s v="None"/>
    <x v="3"/>
    <m/>
    <s v="No"/>
  </r>
  <r>
    <x v="232"/>
    <s v="Saudi Arabia"/>
    <s v="SA123GA0ITH7"/>
    <s v="Ordinary Shareholders"/>
    <d v="2023-09-25T00:00:00"/>
    <s v="Management"/>
    <s v="G"/>
    <s v="Yes"/>
    <n v="1.1100000000000001"/>
    <s v="Elect Ahmed Al Haqbani as Director"/>
    <s v="Election of Directors"/>
    <s v="None"/>
    <x v="3"/>
    <m/>
    <s v="No"/>
  </r>
  <r>
    <x v="232"/>
    <s v="Saudi Arabia"/>
    <s v="SA123GA0ITH7"/>
    <s v="Ordinary Shareholders"/>
    <d v="2023-09-25T00:00:00"/>
    <s v="Management"/>
    <s v="G"/>
    <s v="Yes"/>
    <n v="1.1200000000000001"/>
    <s v="Elect Manar Al Muneef as Director"/>
    <s v="Election of Directors"/>
    <s v="None"/>
    <x v="3"/>
    <m/>
    <s v="No"/>
  </r>
  <r>
    <x v="232"/>
    <s v="Saudi Arabia"/>
    <s v="SA123GA0ITH7"/>
    <s v="Ordinary Shareholders"/>
    <d v="2023-09-25T00:00:00"/>
    <s v="Management"/>
    <s v="G"/>
    <s v="Yes"/>
    <n v="1.1299999999999999"/>
    <s v="Elect Abdullah Al Dousari as Director"/>
    <s v="Election of Directors"/>
    <s v="None"/>
    <x v="3"/>
    <m/>
    <s v="No"/>
  </r>
  <r>
    <x v="232"/>
    <s v="Saudi Arabia"/>
    <s v="SA123GA0ITH7"/>
    <s v="Ordinary Shareholders"/>
    <d v="2023-09-25T00:00:00"/>
    <s v="Management"/>
    <s v="G"/>
    <s v="Yes"/>
    <n v="1.1399999999999999"/>
    <s v="Elect Nabeelah Al Tunisi as Director"/>
    <s v="Election of Directors"/>
    <s v="None"/>
    <x v="3"/>
    <m/>
    <s v="No"/>
  </r>
  <r>
    <x v="232"/>
    <s v="Saudi Arabia"/>
    <s v="SA123GA0ITH7"/>
    <s v="Ordinary Shareholders"/>
    <d v="2023-09-25T00:00:00"/>
    <s v="Management"/>
    <s v="G"/>
    <s v="Yes"/>
    <n v="1.1499999999999999"/>
    <s v="Elect Abdullah Al Feefi as Director"/>
    <s v="Election of Directors"/>
    <s v="None"/>
    <x v="3"/>
    <m/>
    <s v="No"/>
  </r>
  <r>
    <x v="232"/>
    <s v="Saudi Arabia"/>
    <s v="SA123GA0ITH7"/>
    <s v="Ordinary Shareholders"/>
    <d v="2023-09-25T00:00:00"/>
    <s v="Management"/>
    <s v="G"/>
    <s v="Yes"/>
    <n v="1.1599999999999999"/>
    <s v="Elect Ibraheem Khan as Director"/>
    <s v="Election of Directors"/>
    <s v="None"/>
    <x v="3"/>
    <m/>
    <s v="No"/>
  </r>
  <r>
    <x v="232"/>
    <s v="Saudi Arabia"/>
    <s v="SA123GA0ITH7"/>
    <s v="Ordinary Shareholders"/>
    <d v="2023-09-25T00:00:00"/>
    <s v="Management"/>
    <s v="G"/>
    <s v="Yes"/>
    <n v="1.17"/>
    <s v="Elect Ibraheem Al Qasim as Director"/>
    <s v="Election of Directors"/>
    <s v="None"/>
    <x v="3"/>
    <m/>
    <s v="No"/>
  </r>
  <r>
    <x v="232"/>
    <s v="Saudi Arabia"/>
    <s v="SA123GA0ITH7"/>
    <s v="Ordinary Shareholders"/>
    <d v="2023-09-25T00:00:00"/>
    <s v="Management"/>
    <s v="G"/>
    <s v="Yes"/>
    <n v="1.18"/>
    <s v="Elect Tariq Niyazi as Director"/>
    <s v="Election of Directors"/>
    <s v="None"/>
    <x v="3"/>
    <m/>
    <s v="No"/>
  </r>
  <r>
    <x v="232"/>
    <s v="Saudi Arabia"/>
    <s v="SA123GA0ITH7"/>
    <s v="Ordinary Shareholders"/>
    <d v="2023-09-25T00:00:00"/>
    <s v="Management"/>
    <s v="G"/>
    <s v="Yes"/>
    <n v="1.19"/>
    <s v="Elect Ahmed Khoqeer as Director"/>
    <s v="Election of Directors"/>
    <s v="None"/>
    <x v="3"/>
    <m/>
    <s v="No"/>
  </r>
  <r>
    <x v="232"/>
    <s v="Saudi Arabia"/>
    <s v="SA123GA0ITH7"/>
    <s v="Ordinary Shareholders"/>
    <d v="2023-09-25T00:00:00"/>
    <s v="Management"/>
    <s v="G"/>
    <s v="Yes"/>
    <n v="1.2"/>
    <s v="Elect Khalid Al Mudeefir as Director"/>
    <s v="Election of Directors"/>
    <s v="None"/>
    <x v="3"/>
    <m/>
    <s v="No"/>
  </r>
  <r>
    <x v="232"/>
    <s v="Saudi Arabia"/>
    <s v="SA123GA0ITH7"/>
    <s v="Ordinary Shareholders"/>
    <d v="2023-09-25T00:00:00"/>
    <s v="Management"/>
    <s v="G"/>
    <s v="Yes"/>
    <n v="1.2"/>
    <s v="Elect Khalid Al Amoudi as Director"/>
    <s v="Election of Directors"/>
    <s v="None"/>
    <x v="3"/>
    <m/>
    <s v="No"/>
  </r>
  <r>
    <x v="232"/>
    <s v="Saudi Arabia"/>
    <s v="SA123GA0ITH7"/>
    <s v="Ordinary Shareholders"/>
    <d v="2023-09-25T00:00:00"/>
    <s v="Management"/>
    <s v="G"/>
    <s v="Yes"/>
    <n v="1.21"/>
    <s v="Elect Mohammed Al Shammari as Director"/>
    <s v="Election of Directors"/>
    <s v="None"/>
    <x v="3"/>
    <m/>
    <s v="No"/>
  </r>
  <r>
    <x v="232"/>
    <s v="Saudi Arabia"/>
    <s v="SA123GA0ITH7"/>
    <s v="Ordinary Shareholders"/>
    <d v="2023-09-25T00:00:00"/>
    <s v="Management"/>
    <s v="G"/>
    <s v="Yes"/>
    <n v="1.22"/>
    <s v="Elect Yasir Al Sibaee as Director"/>
    <s v="Election of Directors"/>
    <s v="None"/>
    <x v="3"/>
    <m/>
    <s v="No"/>
  </r>
  <r>
    <x v="232"/>
    <s v="Saudi Arabia"/>
    <s v="SA123GA0ITH7"/>
    <s v="Ordinary Shareholders"/>
    <d v="2023-09-25T00:00:00"/>
    <s v="Management"/>
    <s v="G"/>
    <s v="Yes"/>
    <n v="1.23"/>
    <s v="Elect Abdulateef Basheikh as Director"/>
    <s v="Election of Directors"/>
    <s v="None"/>
    <x v="3"/>
    <m/>
    <s v="No"/>
  </r>
  <r>
    <x v="232"/>
    <s v="Saudi Arabia"/>
    <s v="SA123GA0ITH7"/>
    <s v="Ordinary Shareholders"/>
    <d v="2023-09-25T00:00:00"/>
    <s v="Management"/>
    <s v="G"/>
    <s v="Yes"/>
    <n v="1.24"/>
    <s v="Elect Hathal Al Oteebi as Director"/>
    <s v="Election of Directors"/>
    <s v="None"/>
    <x v="3"/>
    <m/>
    <s v="No"/>
  </r>
  <r>
    <x v="232"/>
    <s v="Saudi Arabia"/>
    <s v="SA123GA0ITH7"/>
    <s v="Ordinary Shareholders"/>
    <d v="2023-09-25T00:00:00"/>
    <s v="Management"/>
    <s v="G"/>
    <s v="Yes"/>
    <n v="1.25"/>
    <s v="Elect Abdullah Al Nahdi as Director"/>
    <s v="Election of Directors"/>
    <s v="None"/>
    <x v="3"/>
    <m/>
    <s v="No"/>
  </r>
  <r>
    <x v="232"/>
    <s v="Saudi Arabia"/>
    <s v="SA123GA0ITH7"/>
    <s v="Ordinary Shareholders"/>
    <d v="2023-09-25T00:00:00"/>
    <s v="Management"/>
    <s v="G"/>
    <s v="Yes"/>
    <n v="1.26"/>
    <s v="Elect Fahd bin Muaammar as Director"/>
    <s v="Election of Directors"/>
    <s v="None"/>
    <x v="3"/>
    <m/>
    <s v="No"/>
  </r>
  <r>
    <x v="232"/>
    <s v="Saudi Arabia"/>
    <s v="SA123GA0ITH7"/>
    <s v="Ordinary Shareholders"/>
    <d v="2023-09-25T00:00:00"/>
    <s v="Management"/>
    <s v="G"/>
    <s v="Yes"/>
    <n v="1.27"/>
    <s v="Elect Wael Al Bassam as Director"/>
    <s v="Election of Directors"/>
    <s v="None"/>
    <x v="3"/>
    <m/>
    <s v="No"/>
  </r>
  <r>
    <x v="232"/>
    <s v="Saudi Arabia"/>
    <s v="SA123GA0ITH7"/>
    <s v="Ordinary Shareholders"/>
    <d v="2023-09-25T00:00:00"/>
    <s v="Management"/>
    <s v="G"/>
    <s v="Yes"/>
    <n v="1.28"/>
    <s v="Elect Abdulilah Al Otheem as Director"/>
    <s v="Election of Directors"/>
    <s v="None"/>
    <x v="3"/>
    <m/>
    <s v="No"/>
  </r>
  <r>
    <x v="232"/>
    <s v="Saudi Arabia"/>
    <s v="SA123GA0ITH7"/>
    <s v="Ordinary Shareholders"/>
    <d v="2023-09-25T00:00:00"/>
    <s v="Management"/>
    <s v="G"/>
    <s v="Yes"/>
    <n v="1.29"/>
    <s v="Elect Mohammed Al Jumaah as Director"/>
    <s v="Election of Directors"/>
    <s v="None"/>
    <x v="3"/>
    <m/>
    <s v="No"/>
  </r>
  <r>
    <x v="232"/>
    <s v="Saudi Arabia"/>
    <s v="SA123GA0ITH7"/>
    <s v="Ordinary Shareholders"/>
    <d v="2023-09-25T00:00:00"/>
    <s v="Management"/>
    <s v="G"/>
    <s v="Yes"/>
    <n v="1.3"/>
    <s v="Elect Mohammed Al Qahtani as Director"/>
    <s v="Election of Directors"/>
    <s v="None"/>
    <x v="3"/>
    <m/>
    <s v="No"/>
  </r>
  <r>
    <x v="232"/>
    <s v="Saudi Arabia"/>
    <s v="SA123GA0ITH7"/>
    <s v="Ordinary Shareholders"/>
    <d v="2023-09-25T00:00:00"/>
    <s v="Management"/>
    <s v="G"/>
    <s v="Yes"/>
    <n v="1.3"/>
    <s v="Elect Mohammed Al Shammari as Director"/>
    <s v="Election of Directors"/>
    <s v="None"/>
    <x v="3"/>
    <m/>
    <s v="No"/>
  </r>
  <r>
    <x v="232"/>
    <s v="Saudi Arabia"/>
    <s v="SA123GA0ITH7"/>
    <s v="Ordinary Shareholders"/>
    <d v="2023-09-25T00:00:00"/>
    <s v="Management"/>
    <s v="G"/>
    <s v="Yes"/>
    <n v="1.31"/>
    <s v="Elect Atif Al Shahri as Director"/>
    <s v="Election of Directors"/>
    <s v="None"/>
    <x v="3"/>
    <m/>
    <s v="No"/>
  </r>
  <r>
    <x v="232"/>
    <s v="Saudi Arabia"/>
    <s v="SA123GA0ITH7"/>
    <s v="Ordinary Shareholders"/>
    <d v="2023-09-25T00:00:00"/>
    <s v="Management"/>
    <s v="G"/>
    <s v="Yes"/>
    <n v="1.32"/>
    <s v="Elect Fahd Bidyoui as Director"/>
    <s v="Election of Directors"/>
    <s v="None"/>
    <x v="3"/>
    <m/>
    <s v="No"/>
  </r>
  <r>
    <x v="232"/>
    <s v="Saudi Arabia"/>
    <s v="SA123GA0ITH7"/>
    <s v="Ordinary Shareholders"/>
    <d v="2023-09-25T00:00:00"/>
    <s v="Management"/>
    <s v="G"/>
    <s v="Yes"/>
    <n v="1.33"/>
    <s v="Elect Abdulwahab Abou Kweek as Director"/>
    <s v="Election of Directors"/>
    <s v="None"/>
    <x v="3"/>
    <m/>
    <s v="No"/>
  </r>
  <r>
    <x v="232"/>
    <s v="Saudi Arabia"/>
    <s v="SA123GA0ITH7"/>
    <s v="Ordinary Shareholders"/>
    <d v="2023-09-25T00:00:00"/>
    <s v="Management"/>
    <s v="G"/>
    <s v="Yes"/>
    <n v="1.34"/>
    <s v="Elect Members of Audit Committee"/>
    <s v="Auditors"/>
    <s v="For"/>
    <x v="1"/>
    <m/>
    <s v="No"/>
  </r>
  <r>
    <x v="232"/>
    <s v="Saudi Arabia"/>
    <s v="SA123GA0ITH7"/>
    <s v="Ordinary Shareholders"/>
    <d v="2023-09-25T00:00:00"/>
    <s v="Management"/>
    <s v="G"/>
    <s v="Yes"/>
    <n v="1.4"/>
    <s v="Elect Richard O'Brien as Director"/>
    <s v="Election of Directors"/>
    <s v="None"/>
    <x v="3"/>
    <m/>
    <s v="No"/>
  </r>
  <r>
    <x v="232"/>
    <s v="Saudi Arabia"/>
    <s v="SA123GA0ITH7"/>
    <s v="Ordinary Shareholders"/>
    <d v="2023-09-25T00:00:00"/>
    <s v="Management"/>
    <s v="G"/>
    <s v="Yes"/>
    <n v="1.5"/>
    <s v="Elect Ganesh Kishore as Director"/>
    <s v="Election of Directors"/>
    <s v="None"/>
    <x v="3"/>
    <m/>
    <s v="No"/>
  </r>
  <r>
    <x v="232"/>
    <s v="Saudi Arabia"/>
    <s v="SA123GA0ITH7"/>
    <s v="Ordinary Shareholders"/>
    <d v="2023-09-25T00:00:00"/>
    <s v="Management"/>
    <s v="G"/>
    <s v="Yes"/>
    <n v="1.6"/>
    <s v="Elect Sofia Bianchi as Director"/>
    <s v="Election of Directors"/>
    <s v="None"/>
    <x v="3"/>
    <m/>
    <s v="No"/>
  </r>
  <r>
    <x v="232"/>
    <s v="Saudi Arabia"/>
    <s v="SA123GA0ITH7"/>
    <s v="Ordinary Shareholders"/>
    <d v="2023-09-25T00:00:00"/>
    <s v="Management"/>
    <s v="G"/>
    <s v="Yes"/>
    <n v="1.7"/>
    <s v="Elect Yahya Al Shanqeeti as Director"/>
    <s v="Election of Directors"/>
    <s v="None"/>
    <x v="3"/>
    <m/>
    <s v="No"/>
  </r>
  <r>
    <x v="232"/>
    <s v="Saudi Arabia"/>
    <s v="SA123GA0ITH7"/>
    <s v="Ordinary Shareholders"/>
    <d v="2023-09-25T00:00:00"/>
    <s v="Management"/>
    <s v="G"/>
    <s v="Yes"/>
    <n v="1.8"/>
    <s v="Elect Mohammed Al Jaeed as Director"/>
    <s v="Election of Directors"/>
    <s v="None"/>
    <x v="3"/>
    <m/>
    <s v="No"/>
  </r>
  <r>
    <x v="232"/>
    <s v="Saudi Arabia"/>
    <s v="SA123GA0ITH7"/>
    <s v="Ordinary Shareholders"/>
    <d v="2023-09-25T00:00:00"/>
    <s v="Management"/>
    <s v="G"/>
    <s v="Yes"/>
    <n v="1.9"/>
    <s v="Elect Nawaf Al Mukeerish as Director"/>
    <s v="Election of Directors"/>
    <s v="None"/>
    <x v="3"/>
    <m/>
    <s v="No"/>
  </r>
  <r>
    <x v="233"/>
    <s v="USA"/>
    <s v="US3703341046"/>
    <s v="Annual"/>
    <d v="2023-09-26T00:00:00"/>
    <s v="Management"/>
    <s v="G"/>
    <s v="Yes"/>
    <n v="2"/>
    <s v="Advisory Vote to Ratify Named Executive Officers' Compensation"/>
    <s v="Other"/>
    <s v="For"/>
    <x v="1"/>
    <m/>
    <s v="No"/>
  </r>
  <r>
    <x v="233"/>
    <s v="USA"/>
    <s v="US3703341046"/>
    <s v="Annual"/>
    <d v="2023-09-26T00:00:00"/>
    <s v="Management"/>
    <s v="G"/>
    <s v="Yes"/>
    <n v="3"/>
    <s v="Advisory Vote on Say on Pay Frequency"/>
    <s v="Other"/>
    <s v="One Year"/>
    <x v="4"/>
    <m/>
    <s v="No"/>
  </r>
  <r>
    <x v="233"/>
    <s v="USA"/>
    <s v="US3703341046"/>
    <s v="Annual"/>
    <d v="2023-09-26T00:00:00"/>
    <s v="Management"/>
    <s v="G"/>
    <s v="Yes"/>
    <n v="4"/>
    <s v="Ratify KPMG LLP as Auditors"/>
    <s v="Auditors"/>
    <s v="For"/>
    <x v="1"/>
    <m/>
    <s v="No"/>
  </r>
  <r>
    <x v="233"/>
    <s v="USA"/>
    <s v="US3703341046"/>
    <s v="Annual"/>
    <d v="2023-09-26T00:00:00"/>
    <s v="Management"/>
    <s v="G"/>
    <s v="Yes"/>
    <n v="5"/>
    <s v="Provide Right to Call a Special Meeting at a 25 Percent Ownership Threshold"/>
    <s v="Other"/>
    <s v="For"/>
    <x v="0"/>
    <s v="We will support resolutions that require the right to call a special meeting, should they not be too restrictive and are in line with market practice."/>
    <s v="Yes"/>
  </r>
  <r>
    <x v="233"/>
    <s v="USA"/>
    <s v="US3703341046"/>
    <s v="Annual"/>
    <d v="2023-09-26T00:00:00"/>
    <s v="Shareholder"/>
    <s v="G"/>
    <s v="Yes"/>
    <n v="6"/>
    <s v="Provide Right to Call a Special Meeting at a 10 Percent Ownership Threshold"/>
    <s v="Other"/>
    <s v="Against"/>
    <x v="1"/>
    <s v="Support is warranted as the ability to call special meetings would improve shareholder rights. The proposed 10 percent ownership threshold is more appropriate for a company of this size relative to the 25 percent proposed by management in Item 5, which also lacks specificity in its terms."/>
    <s v="Yes"/>
  </r>
  <r>
    <x v="233"/>
    <s v="USA"/>
    <s v="US3703341046"/>
    <s v="Annual"/>
    <d v="2023-09-26T00:00:00"/>
    <s v="Management"/>
    <s v="G"/>
    <s v="Yes"/>
    <s v="1a"/>
    <s v="Elect Director R. Kerry Clark"/>
    <s v="Election of Directors"/>
    <s v="For"/>
    <x v="1"/>
    <m/>
    <s v="No"/>
  </r>
  <r>
    <x v="233"/>
    <s v="USA"/>
    <s v="US3703341046"/>
    <s v="Annual"/>
    <d v="2023-09-26T00:00:00"/>
    <s v="Management"/>
    <s v="G"/>
    <s v="Yes"/>
    <s v="1b"/>
    <s v="Elect Director C. Kim Goodwin"/>
    <s v="Election of Directors"/>
    <s v="For"/>
    <x v="1"/>
    <m/>
    <s v="No"/>
  </r>
  <r>
    <x v="233"/>
    <s v="USA"/>
    <s v="US3703341046"/>
    <s v="Annual"/>
    <d v="2023-09-26T00:00:00"/>
    <s v="Management"/>
    <s v="G"/>
    <s v="Yes"/>
    <s v="1c"/>
    <s v="Elect Director Jeffrey L. Harmening"/>
    <s v="Election of Directors"/>
    <s v="For"/>
    <x v="0"/>
    <s v="Executive Chair without sufficient counterbalance."/>
    <s v="Yes"/>
  </r>
  <r>
    <x v="233"/>
    <s v="USA"/>
    <s v="US3703341046"/>
    <s v="Annual"/>
    <d v="2023-09-26T00:00:00"/>
    <s v="Management"/>
    <s v="G"/>
    <s v="Yes"/>
    <s v="1d"/>
    <s v="Elect Director Maria G. Henry"/>
    <s v="Election of Directors"/>
    <s v="For"/>
    <x v="1"/>
    <m/>
    <s v="No"/>
  </r>
  <r>
    <x v="233"/>
    <s v="USA"/>
    <s v="US3703341046"/>
    <s v="Annual"/>
    <d v="2023-09-26T00:00:00"/>
    <s v="Management"/>
    <s v="G"/>
    <s v="Yes"/>
    <s v="1e"/>
    <s v="Elect Director Jo Ann Jenkins"/>
    <s v="Election of Directors"/>
    <s v="For"/>
    <x v="1"/>
    <m/>
    <s v="No"/>
  </r>
  <r>
    <x v="233"/>
    <s v="USA"/>
    <s v="US3703341046"/>
    <s v="Annual"/>
    <d v="2023-09-26T00:00:00"/>
    <s v="Management"/>
    <s v="G"/>
    <s v="Yes"/>
    <s v="1f"/>
    <s v="Elect Director Elizabeth C. Lempres"/>
    <s v="Election of Directors"/>
    <s v="For"/>
    <x v="1"/>
    <m/>
    <s v="No"/>
  </r>
  <r>
    <x v="233"/>
    <s v="USA"/>
    <s v="US3703341046"/>
    <s v="Annual"/>
    <d v="2023-09-26T00:00:00"/>
    <s v="Management"/>
    <s v="G"/>
    <s v="Yes"/>
    <s v="1g"/>
    <s v="Elect Director Diane L. Neal"/>
    <s v="Election of Directors"/>
    <s v="For"/>
    <x v="1"/>
    <m/>
    <s v="No"/>
  </r>
  <r>
    <x v="233"/>
    <s v="USA"/>
    <s v="US3703341046"/>
    <s v="Annual"/>
    <d v="2023-09-26T00:00:00"/>
    <s v="Management"/>
    <s v="G"/>
    <s v="Yes"/>
    <s v="1h"/>
    <s v="Elect Director Steve Odland"/>
    <s v="Election of Directors"/>
    <s v="For"/>
    <x v="0"/>
    <s v="We will not support the election of a Lead Director that we regard to be non-independent."/>
    <s v="Yes"/>
  </r>
  <r>
    <x v="233"/>
    <s v="USA"/>
    <s v="US3703341046"/>
    <s v="Annual"/>
    <d v="2023-09-26T00:00:00"/>
    <s v="Management"/>
    <s v="G"/>
    <s v="Yes"/>
    <s v="1i"/>
    <s v="Elect Director Maria A. Sastre"/>
    <s v="Election of Directors"/>
    <s v="For"/>
    <x v="1"/>
    <m/>
    <s v="No"/>
  </r>
  <r>
    <x v="233"/>
    <s v="USA"/>
    <s v="US3703341046"/>
    <s v="Annual"/>
    <d v="2023-09-26T00:00:00"/>
    <s v="Management"/>
    <s v="G"/>
    <s v="Yes"/>
    <s v="1j"/>
    <s v="Elect Director Eric D. Sprunk"/>
    <s v="Election of Directors"/>
    <s v="For"/>
    <x v="1"/>
    <m/>
    <s v="No"/>
  </r>
  <r>
    <x v="233"/>
    <s v="USA"/>
    <s v="US3703341046"/>
    <s v="Annual"/>
    <d v="2023-09-26T00:00:00"/>
    <s v="Management"/>
    <s v="G"/>
    <s v="Yes"/>
    <s v="1k"/>
    <s v="Elect Director Jorge A. Uribe"/>
    <s v="Election of Directors"/>
    <s v="For"/>
    <x v="1"/>
    <m/>
    <s v="No"/>
  </r>
  <r>
    <x v="234"/>
    <s v="South Korea"/>
    <s v="KR7035250000"/>
    <s v="Special"/>
    <d v="2023-09-26T00:00:00"/>
    <s v="Management"/>
    <s v="G"/>
    <s v="Yes"/>
    <n v="1.1000000000000001"/>
    <s v="Elect Song Ju-han as Outside Director"/>
    <s v="Election of Directors"/>
    <s v="For"/>
    <x v="1"/>
    <m/>
    <s v="No"/>
  </r>
  <r>
    <x v="234"/>
    <s v="South Korea"/>
    <s v="KR7035250000"/>
    <s v="Special"/>
    <d v="2023-09-26T00:00:00"/>
    <s v="Management"/>
    <s v="G"/>
    <s v="Yes"/>
    <n v="1.2"/>
    <s v="Elect Lim Nam-gyu as Outside Director"/>
    <s v="Election of Directors"/>
    <s v="For"/>
    <x v="1"/>
    <m/>
    <s v="No"/>
  </r>
  <r>
    <x v="234"/>
    <s v="South Korea"/>
    <s v="KR7035250000"/>
    <s v="Special"/>
    <d v="2023-09-26T00:00:00"/>
    <s v="Management"/>
    <s v="G"/>
    <s v="Yes"/>
    <n v="1.3"/>
    <s v="Elect Kim Ju-young as Outside Director"/>
    <s v="Election of Directors"/>
    <s v="For"/>
    <x v="1"/>
    <m/>
    <s v="No"/>
  </r>
  <r>
    <x v="235"/>
    <s v="South Korea"/>
    <s v="KR7036460004"/>
    <s v="Special"/>
    <d v="2023-09-26T00:00:00"/>
    <s v="Management"/>
    <s v="G"/>
    <s v="Yes"/>
    <n v="1.1000000000000001"/>
    <s v="Elect Cho Hong-jong as Outside Director"/>
    <s v="Election of Directors"/>
    <s v="For"/>
    <x v="1"/>
    <m/>
    <s v="No"/>
  </r>
  <r>
    <x v="235"/>
    <s v="South Korea"/>
    <s v="KR7036460004"/>
    <s v="Special"/>
    <d v="2023-09-26T00:00:00"/>
    <s v="Management"/>
    <s v="G"/>
    <s v="Yes"/>
    <n v="1.2"/>
    <s v="Elect Kim Jeong-min as Outside Director"/>
    <s v="Election of Directors"/>
    <s v="For"/>
    <x v="1"/>
    <m/>
    <s v="No"/>
  </r>
  <r>
    <x v="235"/>
    <s v="South Korea"/>
    <s v="KR7036460004"/>
    <s v="Special"/>
    <d v="2023-09-26T00:00:00"/>
    <s v="Management"/>
    <s v="G"/>
    <s v="Yes"/>
    <n v="1.3"/>
    <s v="Elect Park Sang-ho as Outside Director"/>
    <s v="Election of Directors"/>
    <s v="For"/>
    <x v="1"/>
    <m/>
    <s v="No"/>
  </r>
  <r>
    <x v="235"/>
    <s v="South Korea"/>
    <s v="KR7036460004"/>
    <s v="Special"/>
    <d v="2023-09-26T00:00:00"/>
    <s v="Management"/>
    <s v="G"/>
    <s v="Yes"/>
    <n v="1.4"/>
    <s v="Elect Seong Si-heon as Outside Director"/>
    <s v="Election of Directors"/>
    <s v="For"/>
    <x v="1"/>
    <m/>
    <s v="No"/>
  </r>
  <r>
    <x v="235"/>
    <s v="South Korea"/>
    <s v="KR7036460004"/>
    <s v="Special"/>
    <d v="2023-09-26T00:00:00"/>
    <s v="Management"/>
    <s v="G"/>
    <s v="Yes"/>
    <n v="2"/>
    <s v="Elect Park Sang-ho as a Member of Audit Committee"/>
    <s v="Auditors"/>
    <s v="For"/>
    <x v="1"/>
    <m/>
    <s v="No"/>
  </r>
  <r>
    <x v="235"/>
    <s v="South Korea"/>
    <s v="KR7036460004"/>
    <s v="Special"/>
    <d v="2023-09-26T00:00:00"/>
    <s v="Management"/>
    <s v="G"/>
    <s v="Yes"/>
    <n v="3"/>
    <s v="Approve Total Remuneration of Inside Directors and Outside Directors"/>
    <s v="Election of Directors"/>
    <s v="For"/>
    <x v="1"/>
    <m/>
    <s v="No"/>
  </r>
  <r>
    <x v="236"/>
    <s v="China"/>
    <s v="CNE0000015H5"/>
    <s v="Extraordinary Shareholders"/>
    <d v="2023-09-26T00:00:00"/>
    <s v="Management"/>
    <s v="G"/>
    <s v="Yes"/>
    <n v="1"/>
    <s v="Approve Disposal of Equity Interest in Wuhan Chenming"/>
    <s v="Other"/>
    <s v="For"/>
    <x v="1"/>
    <m/>
    <s v="No"/>
  </r>
  <r>
    <x v="236"/>
    <s v="China"/>
    <s v="CNE0000015H5"/>
    <s v="Extraordinary Shareholders"/>
    <d v="2023-09-26T00:00:00"/>
    <s v="Management"/>
    <s v="G"/>
    <s v="Yes"/>
    <n v="2"/>
    <s v="Approve Provision of External Financial Assistance Upon the Disposal of Equity Interest in Wuhan Chenming"/>
    <s v="Other"/>
    <s v="For"/>
    <x v="1"/>
    <m/>
    <s v="No"/>
  </r>
  <r>
    <x v="237"/>
    <s v="Australia"/>
    <s v="AU000000SUN6"/>
    <s v="Annual"/>
    <d v="2023-09-26T00:00:00"/>
    <s v="Management"/>
    <s v="G"/>
    <s v="Yes"/>
    <n v="1"/>
    <s v="Approve Remuneration Report"/>
    <s v="Reports"/>
    <s v="For"/>
    <x v="1"/>
    <m/>
    <s v="No"/>
  </r>
  <r>
    <x v="237"/>
    <s v="Australia"/>
    <s v="AU000000SUN6"/>
    <s v="Annual"/>
    <d v="2023-09-26T00:00:00"/>
    <s v="Management"/>
    <s v="G"/>
    <s v="Yes"/>
    <n v="2"/>
    <s v="Approve Grant of Performance Rights to Steven Johnston"/>
    <s v="Other"/>
    <s v="For"/>
    <x v="1"/>
    <m/>
    <s v="No"/>
  </r>
  <r>
    <x v="237"/>
    <s v="Australia"/>
    <s v="AU000000SUN6"/>
    <s v="Annual"/>
    <d v="2023-09-26T00:00:00"/>
    <s v="Management"/>
    <s v="G"/>
    <s v="Yes"/>
    <s v="3a"/>
    <s v="Elect Elmer Funke Kupper as Director"/>
    <s v="Election of Directors"/>
    <s v="For"/>
    <x v="1"/>
    <m/>
    <s v="No"/>
  </r>
  <r>
    <x v="237"/>
    <s v="Australia"/>
    <s v="AU000000SUN6"/>
    <s v="Annual"/>
    <d v="2023-09-26T00:00:00"/>
    <s v="Management"/>
    <s v="G"/>
    <s v="Yes"/>
    <s v="3b"/>
    <s v="Elect Simon Machell as Director"/>
    <s v="Election of Directors"/>
    <s v="For"/>
    <x v="1"/>
    <m/>
    <s v="No"/>
  </r>
  <r>
    <x v="238"/>
    <s v="Turkey"/>
    <s v="TRATUPRS91E8"/>
    <s v="Special"/>
    <d v="2023-09-26T00:00:00"/>
    <s v="Management"/>
    <s v="G"/>
    <s v="Yes"/>
    <n v="1"/>
    <s v="Open Meeting and Elect Presiding Council of Meeting"/>
    <s v="Other"/>
    <s v="For"/>
    <x v="1"/>
    <m/>
    <s v="No"/>
  </r>
  <r>
    <x v="238"/>
    <s v="Turkey"/>
    <s v="TRATUPRS91E8"/>
    <s v="Special"/>
    <d v="2023-09-26T00:00:00"/>
    <s v="Management"/>
    <s v="G"/>
    <s v="Yes"/>
    <n v="2"/>
    <s v="Authorize Board to Distribute Advance Dividends"/>
    <s v="Other"/>
    <s v="For"/>
    <x v="1"/>
    <m/>
    <s v="No"/>
  </r>
  <r>
    <x v="238"/>
    <s v="Turkey"/>
    <s v="TRATUPRS91E8"/>
    <s v="Special"/>
    <d v="2023-09-26T00:00:00"/>
    <s v="Management"/>
    <s v="G"/>
    <s v="No"/>
    <n v="3"/>
    <s v="Wishes"/>
    <s v="Other"/>
    <s v="Non voting"/>
    <x v="2"/>
    <m/>
    <s v="No"/>
  </r>
  <r>
    <x v="239"/>
    <s v="Israel"/>
    <s v="IL0003900136"/>
    <s v="Annual"/>
    <d v="2023-09-27T00:00:00"/>
    <s v="Management"/>
    <s v="G"/>
    <s v="No"/>
    <n v="1"/>
    <s v="Discuss Financial Statements and the Report of the Board"/>
    <s v="Reports"/>
    <s v="Non voting"/>
    <x v="2"/>
    <m/>
    <s v="No"/>
  </r>
  <r>
    <x v="239"/>
    <s v="Israel"/>
    <s v="IL0003900136"/>
    <s v="Annual"/>
    <d v="2023-09-27T00:00:00"/>
    <s v="Management"/>
    <s v="G"/>
    <s v="Yes"/>
    <n v="2"/>
    <s v="Reappoint Brightman Almagor Zohar &amp; Co. as Auditors and Report on Fees Paid to the Auditors"/>
    <s v="Reports"/>
    <s v="For"/>
    <x v="0"/>
    <s v="Ratio of non-audit fees to audit fees unexplained."/>
    <s v="Yes"/>
  </r>
  <r>
    <x v="239"/>
    <s v="Israel"/>
    <s v="IL0003900136"/>
    <s v="Annual"/>
    <d v="2023-09-27T00:00:00"/>
    <s v="Management"/>
    <s v="G"/>
    <s v="Yes"/>
    <n v="3"/>
    <s v="Reelect Aviram Wertheim as Director"/>
    <s v="Election of Directors"/>
    <s v="For"/>
    <x v="0"/>
    <s v="Executive Chair without sufficient counterbalance."/>
    <s v="Yes"/>
  </r>
  <r>
    <x v="239"/>
    <s v="Israel"/>
    <s v="IL0003900136"/>
    <s v="Annual"/>
    <d v="2023-09-27T00:00:00"/>
    <s v="Management"/>
    <s v="G"/>
    <s v="Yes"/>
    <n v="4"/>
    <s v="Reelect Zvi Nathan Hetz Haitchook as Director"/>
    <s v="Election of Directors"/>
    <s v="For"/>
    <x v="1"/>
    <m/>
    <s v="No"/>
  </r>
  <r>
    <x v="239"/>
    <s v="Israel"/>
    <s v="IL0003900136"/>
    <s v="Annual"/>
    <d v="2023-09-27T00:00:00"/>
    <s v="Management"/>
    <s v="G"/>
    <s v="Yes"/>
    <n v="5"/>
    <s v="Reelect Adva Sharvit as Director"/>
    <s v="Election of Directors"/>
    <s v="For"/>
    <x v="1"/>
    <m/>
    <s v="No"/>
  </r>
  <r>
    <x v="239"/>
    <s v="Israel"/>
    <s v="IL0003900136"/>
    <s v="Annual"/>
    <d v="2023-09-27T00:00:00"/>
    <s v="Management"/>
    <s v="G"/>
    <s v="Yes"/>
    <n v="6"/>
    <s v="Reelect Amos Yadlin as Director"/>
    <s v="Election of Directors"/>
    <s v="For"/>
    <x v="1"/>
    <m/>
    <s v="No"/>
  </r>
  <r>
    <x v="239"/>
    <s v="Israel"/>
    <s v="IL0003900136"/>
    <s v="Annual"/>
    <d v="2023-09-27T00:00:00"/>
    <s v="Management"/>
    <s v="G"/>
    <s v="Yes"/>
    <n v="7"/>
    <s v="Reelect Rony Chillim Patishi as Director"/>
    <s v="Election of Directors"/>
    <s v="For"/>
    <x v="1"/>
    <m/>
    <s v="No"/>
  </r>
  <r>
    <x v="239"/>
    <s v="Israel"/>
    <s v="IL0003900136"/>
    <s v="Annual"/>
    <d v="2023-09-27T00:00:00"/>
    <s v="Management"/>
    <s v="G"/>
    <s v="Yes"/>
    <n v="8"/>
    <s v="Approve Amended Compensation Policy for the Directors and Officers of the Company"/>
    <s v="Election of Directors"/>
    <s v="For"/>
    <x v="1"/>
    <m/>
    <s v="No"/>
  </r>
  <r>
    <x v="239"/>
    <s v="Israel"/>
    <s v="IL0003900136"/>
    <s v="Annual"/>
    <d v="2023-09-27T00:00:00"/>
    <s v="Management"/>
    <s v="G"/>
    <s v="Yes"/>
    <s v="A"/>
    <s v="Vote FOR if you are a controlling shareholder or have a personal interest in one or several resolutions, as indicated in the proxy card; otherwise, vote AGAINST. You may not abstain. If you vote FOR, please provide an explanation to your account manager"/>
    <s v="Other"/>
    <s v="None"/>
    <x v="0"/>
    <m/>
    <s v="No"/>
  </r>
  <r>
    <x v="239"/>
    <s v="Israel"/>
    <s v="IL0003900136"/>
    <s v="Annual"/>
    <d v="2023-09-27T00:00:00"/>
    <s v="Management"/>
    <s v="G"/>
    <s v="Yes"/>
    <s v="B1"/>
    <s v="If you are an Interest Holder as defined in Section 1 of the Securities Law, 1968, vote FOR.  Otherwise, vote against."/>
    <s v="Other"/>
    <s v="None"/>
    <x v="0"/>
    <m/>
    <s v="No"/>
  </r>
  <r>
    <x v="239"/>
    <s v="Israel"/>
    <s v="IL0003900136"/>
    <s v="Annual"/>
    <d v="2023-09-27T00:00:00"/>
    <s v="Management"/>
    <s v="G"/>
    <s v="Yes"/>
    <s v="B2"/>
    <s v="If you are a Senior Officer as defined in Section 37(D) of the Securities Law, 1968, vote FOR. Otherwise, vote against."/>
    <s v="Other"/>
    <s v="None"/>
    <x v="0"/>
    <m/>
    <s v="No"/>
  </r>
  <r>
    <x v="239"/>
    <s v="Israel"/>
    <s v="IL0003900136"/>
    <s v="Annual"/>
    <d v="2023-09-27T00:00:00"/>
    <s v="Management"/>
    <s v="G"/>
    <s v="Yes"/>
    <s v="B3"/>
    <s v="If you are an Institutional Investor as defined in Regulation 1 of the Supervision Financial Services Regulations 2009 or a Manager of a Joint Investment Trust Fund as defined in the Joint Investment Trust Law, 1994, vote FOR. Otherwise, vote against."/>
    <s v="Other"/>
    <s v="None"/>
    <x v="1"/>
    <m/>
    <s v="No"/>
  </r>
  <r>
    <x v="240"/>
    <s v="China"/>
    <s v="CNE100000F20"/>
    <s v="Extraordinary Shareholders"/>
    <d v="2023-09-27T00:00:00"/>
    <s v="Management"/>
    <s v="G"/>
    <s v="Yes"/>
    <n v="1"/>
    <s v="Approve Amendments to the Articles of Association, Rules of Procedures for Shareholders' General Meetings, Rules of Procedures for Meetings of the Board of Directors, Rules of Procedures for Meetings of the Supervisory Board and Related Transactions"/>
    <s v="Election of Directors"/>
    <s v="For"/>
    <x v="0"/>
    <s v="Bundled resolution and we have concerns with an underlying amendment."/>
    <s v="Yes"/>
  </r>
  <r>
    <x v="240"/>
    <s v="China"/>
    <s v="CNE100000F20"/>
    <s v="Extraordinary Shareholders"/>
    <d v="2023-09-27T00:00:00"/>
    <s v="Management"/>
    <s v="G"/>
    <s v="Yes"/>
    <n v="2.0099999999999998"/>
    <s v="Elect Gu Yu as Director"/>
    <s v="Election of Directors"/>
    <s v="For"/>
    <x v="1"/>
    <m/>
    <s v="No"/>
  </r>
  <r>
    <x v="240"/>
    <s v="China"/>
    <s v="CNE100000F20"/>
    <s v="Extraordinary Shareholders"/>
    <d v="2023-09-27T00:00:00"/>
    <s v="Management"/>
    <s v="G"/>
    <s v="Yes"/>
    <n v="2.02"/>
    <s v="Elect Jiang Changlu as Director"/>
    <s v="Election of Directors"/>
    <s v="For"/>
    <x v="1"/>
    <m/>
    <s v="No"/>
  </r>
  <r>
    <x v="241"/>
    <s v="Belgium"/>
    <s v="BE0974256852"/>
    <s v="Annual"/>
    <d v="2023-09-27T00:00:00"/>
    <s v="Management"/>
    <s v="G"/>
    <s v="No"/>
    <n v="1"/>
    <s v="Receive Directors' and Auditors' Reports (Non-Voting)"/>
    <s v="Election of Directors"/>
    <s v="Non voting"/>
    <x v="2"/>
    <m/>
    <s v="No"/>
  </r>
  <r>
    <x v="241"/>
    <s v="Belgium"/>
    <s v="BE0974256852"/>
    <s v="Annual"/>
    <d v="2023-09-27T00:00:00"/>
    <s v="Management"/>
    <s v="G"/>
    <s v="Yes"/>
    <n v="2"/>
    <s v="Approve Remuneration Report"/>
    <s v="Reports"/>
    <s v="For"/>
    <x v="0"/>
    <s v="Poor pay disclosure."/>
    <s v="Yes"/>
  </r>
  <r>
    <x v="241"/>
    <s v="Belgium"/>
    <s v="BE0974256852"/>
    <s v="Annual"/>
    <d v="2023-09-27T00:00:00"/>
    <s v="Management"/>
    <s v="G"/>
    <s v="Yes"/>
    <n v="4"/>
    <s v="Approve Dividends of EUR 0.80 Per Share"/>
    <s v="Other"/>
    <s v="For"/>
    <x v="1"/>
    <m/>
    <s v="No"/>
  </r>
  <r>
    <x v="241"/>
    <s v="Belgium"/>
    <s v="BE0974256852"/>
    <s v="Annual"/>
    <d v="2023-09-27T00:00:00"/>
    <s v="Management"/>
    <s v="G"/>
    <s v="Yes"/>
    <n v="5"/>
    <s v="Approve Allocation of Income"/>
    <s v="Other"/>
    <s v="For"/>
    <x v="1"/>
    <m/>
    <s v="No"/>
  </r>
  <r>
    <x v="241"/>
    <s v="Belgium"/>
    <s v="BE0974256852"/>
    <s v="Annual"/>
    <d v="2023-09-27T00:00:00"/>
    <s v="Management"/>
    <s v="G"/>
    <s v="Yes"/>
    <n v="7"/>
    <s v="Approve Discharge of Directors"/>
    <s v="Election of Directors"/>
    <s v="For"/>
    <x v="1"/>
    <m/>
    <s v="No"/>
  </r>
  <r>
    <x v="241"/>
    <s v="Belgium"/>
    <s v="BE0974256852"/>
    <s v="Annual"/>
    <d v="2023-09-27T00:00:00"/>
    <s v="Management"/>
    <s v="G"/>
    <s v="Yes"/>
    <n v="8"/>
    <s v="Approve Discharge of Auditors"/>
    <s v="Auditors"/>
    <s v="For"/>
    <x v="1"/>
    <m/>
    <s v="No"/>
  </r>
  <r>
    <x v="241"/>
    <s v="Belgium"/>
    <s v="BE0974256852"/>
    <s v="Annual"/>
    <d v="2023-09-27T00:00:00"/>
    <s v="Management"/>
    <s v="G"/>
    <s v="No"/>
    <n v="9"/>
    <s v="Transact Other Business"/>
    <s v="Other"/>
    <s v="Non voting"/>
    <x v="2"/>
    <m/>
    <s v="No"/>
  </r>
  <r>
    <x v="241"/>
    <s v="Belgium"/>
    <s v="BE0974256852"/>
    <s v="Annual"/>
    <d v="2023-09-27T00:00:00"/>
    <s v="Management"/>
    <s v="G"/>
    <s v="Yes"/>
    <s v="3.a"/>
    <s v="Adopt Financial Statements"/>
    <s v="Other"/>
    <s v="For"/>
    <x v="1"/>
    <m/>
    <s v="No"/>
  </r>
  <r>
    <x v="241"/>
    <s v="Belgium"/>
    <s v="BE0974256852"/>
    <s v="Annual"/>
    <d v="2023-09-27T00:00:00"/>
    <s v="Management"/>
    <s v="G"/>
    <s v="Yes"/>
    <s v="3.b"/>
    <s v="Accept Consolidated Financial Statements and Statutory Reports"/>
    <s v="Reports"/>
    <s v="For"/>
    <x v="1"/>
    <m/>
    <s v="No"/>
  </r>
  <r>
    <x v="241"/>
    <s v="Belgium"/>
    <s v="BE0974256852"/>
    <s v="Annual"/>
    <d v="2023-09-27T00:00:00"/>
    <s v="Management"/>
    <s v="G"/>
    <s v="Yes"/>
    <s v="6.a"/>
    <s v="Reelect 7 Capital BV, Permanently Represented by Chantal de Vrieze, as Director"/>
    <s v="Election of Directors"/>
    <s v="For"/>
    <x v="1"/>
    <m/>
    <s v="No"/>
  </r>
  <r>
    <x v="241"/>
    <s v="Belgium"/>
    <s v="BE0974256852"/>
    <s v="Annual"/>
    <d v="2023-09-27T00:00:00"/>
    <s v="Management"/>
    <s v="G"/>
    <s v="No"/>
    <s v="6.b"/>
    <s v="Acknowledge End of Mandate of Dirk JS Van den Berghe BV, Permanently Represented by Dirk Van den Berghe, as Independent Director"/>
    <s v="Election of Directors"/>
    <s v="Non voting"/>
    <x v="2"/>
    <m/>
    <s v="No"/>
  </r>
  <r>
    <x v="241"/>
    <s v="Belgium"/>
    <s v="BE0974256852"/>
    <s v="Annual"/>
    <d v="2023-09-27T00:00:00"/>
    <s v="Management"/>
    <s v="G"/>
    <s v="Yes"/>
    <s v="6.c"/>
    <s v="Elect RUDANN BV, Permanently Represented by Rudi Peeters, as Independent Director"/>
    <s v="Election of Directors"/>
    <s v="For"/>
    <x v="1"/>
    <m/>
    <s v="No"/>
  </r>
  <r>
    <x v="242"/>
    <s v="Japan"/>
    <s v="JP3979200007"/>
    <s v="Annual"/>
    <d v="2023-09-27T00:00:00"/>
    <s v="Management"/>
    <s v="G"/>
    <s v="Yes"/>
    <n v="1"/>
    <s v="Approve Allocation of Income, with a Final Dividend of JPY 128"/>
    <s v="Other"/>
    <s v="For"/>
    <x v="1"/>
    <m/>
    <s v="No"/>
  </r>
  <r>
    <x v="242"/>
    <s v="Japan"/>
    <s v="JP3979200007"/>
    <s v="Annual"/>
    <d v="2023-09-27T00:00:00"/>
    <s v="Management"/>
    <s v="G"/>
    <s v="Yes"/>
    <n v="2"/>
    <s v="Amend Articles to Allow Virtual Only Shareholder Meetings"/>
    <s v="Other"/>
    <s v="For"/>
    <x v="1"/>
    <m/>
    <s v="No"/>
  </r>
  <r>
    <x v="242"/>
    <s v="Japan"/>
    <s v="JP3979200007"/>
    <s v="Annual"/>
    <d v="2023-09-27T00:00:00"/>
    <s v="Management"/>
    <s v="G"/>
    <s v="Yes"/>
    <n v="3.1"/>
    <s v="Elect Director Kusunose, Haruhiko"/>
    <s v="Election of Directors"/>
    <s v="For"/>
    <x v="1"/>
    <m/>
    <s v="No"/>
  </r>
  <r>
    <x v="242"/>
    <s v="Japan"/>
    <s v="JP3979200007"/>
    <s v="Annual"/>
    <d v="2023-09-27T00:00:00"/>
    <s v="Management"/>
    <s v="G"/>
    <s v="Yes"/>
    <n v="3.2"/>
    <s v="Elect Director Okabayashi, Osamu"/>
    <s v="Election of Directors"/>
    <s v="For"/>
    <x v="0"/>
    <s v="Board lacks diversity."/>
    <s v="Yes"/>
  </r>
  <r>
    <x v="242"/>
    <s v="Japan"/>
    <s v="JP3979200007"/>
    <s v="Annual"/>
    <d v="2023-09-27T00:00:00"/>
    <s v="Management"/>
    <s v="G"/>
    <s v="Yes"/>
    <n v="3.3"/>
    <s v="Elect Director Moriizumi, Koichi"/>
    <s v="Election of Directors"/>
    <s v="For"/>
    <x v="1"/>
    <m/>
    <s v="No"/>
  </r>
  <r>
    <x v="242"/>
    <s v="Japan"/>
    <s v="JP3979200007"/>
    <s v="Annual"/>
    <d v="2023-09-27T00:00:00"/>
    <s v="Management"/>
    <s v="G"/>
    <s v="Yes"/>
    <n v="3.4"/>
    <s v="Elect Director Sendoda, Tetsuya"/>
    <s v="Election of Directors"/>
    <s v="For"/>
    <x v="1"/>
    <m/>
    <s v="No"/>
  </r>
  <r>
    <x v="242"/>
    <s v="Japan"/>
    <s v="JP3979200007"/>
    <s v="Annual"/>
    <d v="2023-09-27T00:00:00"/>
    <s v="Management"/>
    <s v="G"/>
    <s v="Yes"/>
    <n v="3.5"/>
    <s v="Elect Director Misawa, Yutaro"/>
    <s v="Election of Directors"/>
    <s v="For"/>
    <x v="1"/>
    <m/>
    <s v="No"/>
  </r>
  <r>
    <x v="242"/>
    <s v="Japan"/>
    <s v="JP3979200007"/>
    <s v="Annual"/>
    <d v="2023-09-27T00:00:00"/>
    <s v="Management"/>
    <s v="G"/>
    <s v="Yes"/>
    <n v="3.6"/>
    <s v="Elect Director Tajima, Atsushi"/>
    <s v="Election of Directors"/>
    <s v="For"/>
    <x v="1"/>
    <m/>
    <s v="No"/>
  </r>
  <r>
    <x v="242"/>
    <s v="Japan"/>
    <s v="JP3979200007"/>
    <s v="Annual"/>
    <d v="2023-09-27T00:00:00"/>
    <s v="Management"/>
    <s v="G"/>
    <s v="Yes"/>
    <n v="3.7"/>
    <s v="Elect Director Mihara, Koji"/>
    <s v="Election of Directors"/>
    <s v="For"/>
    <x v="1"/>
    <m/>
    <s v="No"/>
  </r>
  <r>
    <x v="242"/>
    <s v="Japan"/>
    <s v="JP3979200007"/>
    <s v="Annual"/>
    <d v="2023-09-27T00:00:00"/>
    <s v="Management"/>
    <s v="G"/>
    <s v="Yes"/>
    <n v="3.8"/>
    <s v="Elect Director Kamide, Kunio"/>
    <s v="Election of Directors"/>
    <s v="For"/>
    <x v="1"/>
    <m/>
    <s v="No"/>
  </r>
  <r>
    <x v="242"/>
    <s v="Japan"/>
    <s v="JP3979200007"/>
    <s v="Annual"/>
    <d v="2023-09-27T00:00:00"/>
    <s v="Management"/>
    <s v="G"/>
    <s v="Yes"/>
    <n v="3.9"/>
    <s v="Elect Director Iwata, Yoshiko"/>
    <s v="Election of Directors"/>
    <s v="For"/>
    <x v="1"/>
    <m/>
    <s v="No"/>
  </r>
  <r>
    <x v="242"/>
    <s v="Japan"/>
    <s v="JP3979200007"/>
    <s v="Annual"/>
    <d v="2023-09-27T00:00:00"/>
    <s v="Management"/>
    <s v="G"/>
    <s v="Yes"/>
    <n v="4"/>
    <s v="Approve Annual Bonus"/>
    <s v="Other"/>
    <s v="For"/>
    <x v="1"/>
    <m/>
    <s v="No"/>
  </r>
  <r>
    <x v="242"/>
    <s v="Japan"/>
    <s v="JP3979200007"/>
    <s v="Annual"/>
    <d v="2023-09-27T00:00:00"/>
    <s v="Management"/>
    <s v="G"/>
    <s v="Yes"/>
    <n v="5"/>
    <s v="Approve Restricted Stock Plan"/>
    <s v="Other"/>
    <s v="For"/>
    <x v="0"/>
    <s v="Lacks performance conditions."/>
    <s v="Yes"/>
  </r>
  <r>
    <x v="243"/>
    <s v="Luxembourg"/>
    <s v="LU0501835309"/>
    <s v="Annual"/>
    <d v="2023-09-27T00:00:00"/>
    <s v="Management"/>
    <s v="G"/>
    <s v="Yes"/>
    <n v="1"/>
    <s v="Accept Financial Statements and Statutory Reports"/>
    <s v="Reports"/>
    <s v="For"/>
    <x v="1"/>
    <m/>
    <s v="No"/>
  </r>
  <r>
    <x v="243"/>
    <s v="Luxembourg"/>
    <s v="LU0501835309"/>
    <s v="Annual"/>
    <d v="2023-09-27T00:00:00"/>
    <s v="Management"/>
    <s v="G"/>
    <s v="Yes"/>
    <n v="2"/>
    <s v="Approve Final Dividend"/>
    <s v="Other"/>
    <s v="For"/>
    <x v="1"/>
    <m/>
    <s v="No"/>
  </r>
  <r>
    <x v="243"/>
    <s v="Luxembourg"/>
    <s v="LU0501835309"/>
    <s v="Annual"/>
    <d v="2023-09-27T00:00:00"/>
    <s v="Management"/>
    <s v="G"/>
    <s v="Yes"/>
    <n v="3"/>
    <s v="Elect Sean Harrington as Director"/>
    <s v="Election of Directors"/>
    <s v="For"/>
    <x v="1"/>
    <m/>
    <s v="No"/>
  </r>
  <r>
    <x v="243"/>
    <s v="Luxembourg"/>
    <s v="LU0501835309"/>
    <s v="Annual"/>
    <d v="2023-09-27T00:00:00"/>
    <s v="Management"/>
    <s v="G"/>
    <s v="Yes"/>
    <n v="4"/>
    <s v="Elect Thomas Levilion as Director"/>
    <s v="Election of Directors"/>
    <s v="For"/>
    <x v="0"/>
    <s v="Non-independent and Audit Committee lacks sufficient independence. Non-independent candidate and historic concerns over Board independence."/>
    <s v="Yes"/>
  </r>
  <r>
    <x v="243"/>
    <s v="Luxembourg"/>
    <s v="LU0501835309"/>
    <s v="Annual"/>
    <d v="2023-09-27T00:00:00"/>
    <s v="Management"/>
    <s v="G"/>
    <s v="Yes"/>
    <n v="5"/>
    <s v="Elect Christele Hiss Holliger as Director"/>
    <s v="Election of Directors"/>
    <s v="For"/>
    <x v="1"/>
    <m/>
    <s v="No"/>
  </r>
  <r>
    <x v="243"/>
    <s v="Luxembourg"/>
    <s v="LU0501835309"/>
    <s v="Annual"/>
    <d v="2023-09-27T00:00:00"/>
    <s v="Management"/>
    <s v="G"/>
    <s v="Yes"/>
    <n v="6"/>
    <s v="Elect Charles Mark Broadley as Director"/>
    <s v="Election of Directors"/>
    <s v="For"/>
    <x v="0"/>
    <s v="Chair of Audit Committee is non-independent. Non-independent and Audit Committee lacks sufficient independence. Non-independent candidate and historic concerns over Board independence."/>
    <s v="Yes"/>
  </r>
  <r>
    <x v="243"/>
    <s v="Luxembourg"/>
    <s v="LU0501835309"/>
    <s v="Annual"/>
    <d v="2023-09-27T00:00:00"/>
    <s v="Management"/>
    <s v="G"/>
    <s v="Yes"/>
    <n v="7"/>
    <s v="Elect Jackson Chik Sum Ng as Director"/>
    <s v="Election of Directors"/>
    <s v="For"/>
    <x v="0"/>
    <s v="Board not sufficiently independent. Non-independent and Audit Committee lacks sufficient independence. Lack of gender diversity. Non-independent candidate and historic concerns over Board independence."/>
    <s v="Yes"/>
  </r>
  <r>
    <x v="243"/>
    <s v="Luxembourg"/>
    <s v="LU0501835309"/>
    <s v="Annual"/>
    <d v="2023-09-27T00:00:00"/>
    <s v="Management"/>
    <s v="G"/>
    <s v="Yes"/>
    <n v="8"/>
    <s v="Elect Laurent Marteau as Director"/>
    <s v="Election of Directors"/>
    <s v="For"/>
    <x v="1"/>
    <m/>
    <s v="No"/>
  </r>
  <r>
    <x v="243"/>
    <s v="Luxembourg"/>
    <s v="LU0501835309"/>
    <s v="Annual"/>
    <d v="2023-09-27T00:00:00"/>
    <s v="Management"/>
    <s v="G"/>
    <s v="Yes"/>
    <n v="10"/>
    <s v="Approve PricewaterhouseCoopers as Statutory Auditor"/>
    <s v="Auditors"/>
    <s v="For"/>
    <x v="1"/>
    <m/>
    <s v="No"/>
  </r>
  <r>
    <x v="243"/>
    <s v="Luxembourg"/>
    <s v="LU0501835309"/>
    <s v="Annual"/>
    <d v="2023-09-27T00:00:00"/>
    <s v="Management"/>
    <s v="G"/>
    <s v="Yes"/>
    <n v="11"/>
    <s v="Approve PricewaterhouseCoopers as External Auditor"/>
    <s v="Auditors"/>
    <s v="For"/>
    <x v="1"/>
    <m/>
    <s v="No"/>
  </r>
  <r>
    <x v="243"/>
    <s v="Luxembourg"/>
    <s v="LU0501835309"/>
    <s v="Annual"/>
    <d v="2023-09-27T00:00:00"/>
    <s v="Management"/>
    <s v="G"/>
    <s v="Yes"/>
    <n v="12"/>
    <s v="Authorize Board to Fix Remuneration of Directors"/>
    <s v="Election of Directors"/>
    <s v="For"/>
    <x v="1"/>
    <m/>
    <s v="No"/>
  </r>
  <r>
    <x v="243"/>
    <s v="Luxembourg"/>
    <s v="LU0501835309"/>
    <s v="Annual"/>
    <d v="2023-09-27T00:00:00"/>
    <s v="Management"/>
    <s v="G"/>
    <s v="Yes"/>
    <n v="13"/>
    <s v="Approve Discharge of Directors"/>
    <s v="Election of Directors"/>
    <s v="For"/>
    <x v="1"/>
    <m/>
    <s v="No"/>
  </r>
  <r>
    <x v="243"/>
    <s v="Luxembourg"/>
    <s v="LU0501835309"/>
    <s v="Annual"/>
    <d v="2023-09-27T00:00:00"/>
    <s v="Management"/>
    <s v="G"/>
    <s v="Yes"/>
    <n v="14"/>
    <s v="Approve Discharge of Statutory Auditor"/>
    <s v="Auditors"/>
    <s v="For"/>
    <x v="1"/>
    <m/>
    <s v="No"/>
  </r>
  <r>
    <x v="243"/>
    <s v="Luxembourg"/>
    <s v="LU0501835309"/>
    <s v="Annual"/>
    <d v="2023-09-27T00:00:00"/>
    <s v="Management"/>
    <s v="G"/>
    <s v="Yes"/>
    <n v="15"/>
    <s v="Approve PricewaterhouseCoopers' Remuneration as Statutory Auditor"/>
    <s v="Auditors"/>
    <s v="For"/>
    <x v="1"/>
    <m/>
    <s v="No"/>
  </r>
  <r>
    <x v="243"/>
    <s v="Luxembourg"/>
    <s v="LU0501835309"/>
    <s v="Annual"/>
    <d v="2023-09-27T00:00:00"/>
    <s v="Management"/>
    <s v="G"/>
    <s v="Yes"/>
    <s v="9A"/>
    <s v="Approve Issuance of Equity or Equity-Linked Securities without Preemptive Rights"/>
    <s v="Other"/>
    <s v="For"/>
    <x v="0"/>
    <s v="Share issuances without pre-emption rights exceeding 10% of issued share capital are deemed overly dilutive."/>
    <s v="Yes"/>
  </r>
  <r>
    <x v="243"/>
    <s v="Luxembourg"/>
    <s v="LU0501835309"/>
    <s v="Annual"/>
    <d v="2023-09-27T00:00:00"/>
    <s v="Management"/>
    <s v="G"/>
    <s v="Yes"/>
    <s v="9B"/>
    <s v="Authorize Repurchase of Issued Share Capital"/>
    <s v="Other"/>
    <s v="For"/>
    <x v="1"/>
    <m/>
    <s v="No"/>
  </r>
  <r>
    <x v="243"/>
    <s v="Luxembourg"/>
    <s v="LU0501835309"/>
    <s v="Annual"/>
    <d v="2023-09-27T00:00:00"/>
    <s v="Management"/>
    <s v="G"/>
    <s v="Yes"/>
    <s v="9C"/>
    <s v="Authorize Reissuance of Repurchased Shares"/>
    <s v="Other"/>
    <s v="For"/>
    <x v="1"/>
    <m/>
    <s v="No"/>
  </r>
  <r>
    <x v="244"/>
    <s v="Japan"/>
    <s v="JP3639650005"/>
    <s v="Annual"/>
    <d v="2023-09-27T00:00:00"/>
    <s v="Management"/>
    <s v="G"/>
    <s v="Yes"/>
    <n v="1"/>
    <s v="Approve Allocation of Income, with a Final Dividend of JPY 16"/>
    <s v="Other"/>
    <s v="For"/>
    <x v="1"/>
    <m/>
    <s v="No"/>
  </r>
  <r>
    <x v="244"/>
    <s v="Japan"/>
    <s v="JP3639650005"/>
    <s v="Annual"/>
    <d v="2023-09-27T00:00:00"/>
    <s v="Management"/>
    <s v="G"/>
    <s v="Yes"/>
    <n v="2.1"/>
    <s v="Elect Director Yoshida, Naoki"/>
    <s v="Election of Directors"/>
    <s v="For"/>
    <x v="0"/>
    <s v="Board lacks diversity."/>
    <s v="Yes"/>
  </r>
  <r>
    <x v="244"/>
    <s v="Japan"/>
    <s v="JP3639650005"/>
    <s v="Annual"/>
    <d v="2023-09-27T00:00:00"/>
    <s v="Management"/>
    <s v="G"/>
    <s v="Yes"/>
    <n v="2.2000000000000002"/>
    <s v="Elect Director Sekiguchi, Kenji"/>
    <s v="Election of Directors"/>
    <s v="For"/>
    <x v="1"/>
    <m/>
    <s v="No"/>
  </r>
  <r>
    <x v="244"/>
    <s v="Japan"/>
    <s v="JP3639650005"/>
    <s v="Annual"/>
    <d v="2023-09-27T00:00:00"/>
    <s v="Management"/>
    <s v="G"/>
    <s v="Yes"/>
    <n v="2.2999999999999998"/>
    <s v="Elect Director Matsumoto, Kazuhiro"/>
    <s v="Election of Directors"/>
    <s v="For"/>
    <x v="1"/>
    <m/>
    <s v="No"/>
  </r>
  <r>
    <x v="244"/>
    <s v="Japan"/>
    <s v="JP3639650005"/>
    <s v="Annual"/>
    <d v="2023-09-27T00:00:00"/>
    <s v="Management"/>
    <s v="G"/>
    <s v="Yes"/>
    <n v="2.4"/>
    <s v="Elect Director Moriya, Hideki"/>
    <s v="Election of Directors"/>
    <s v="For"/>
    <x v="1"/>
    <m/>
    <s v="No"/>
  </r>
  <r>
    <x v="244"/>
    <s v="Japan"/>
    <s v="JP3639650005"/>
    <s v="Annual"/>
    <d v="2023-09-27T00:00:00"/>
    <s v="Management"/>
    <s v="G"/>
    <s v="Yes"/>
    <n v="2.5"/>
    <s v="Elect Director Ishii, Yuji"/>
    <s v="Election of Directors"/>
    <s v="For"/>
    <x v="1"/>
    <m/>
    <s v="No"/>
  </r>
  <r>
    <x v="244"/>
    <s v="Japan"/>
    <s v="JP3639650005"/>
    <s v="Annual"/>
    <d v="2023-09-27T00:00:00"/>
    <s v="Management"/>
    <s v="G"/>
    <s v="Yes"/>
    <n v="2.6"/>
    <s v="Elect Director Ninomiya, Hitomi"/>
    <s v="Election of Directors"/>
    <s v="For"/>
    <x v="1"/>
    <m/>
    <s v="No"/>
  </r>
  <r>
    <x v="244"/>
    <s v="Japan"/>
    <s v="JP3639650005"/>
    <s v="Annual"/>
    <d v="2023-09-27T00:00:00"/>
    <s v="Management"/>
    <s v="G"/>
    <s v="Yes"/>
    <n v="2.7"/>
    <s v="Elect Director Kubo, Isao"/>
    <s v="Election of Directors"/>
    <s v="For"/>
    <x v="1"/>
    <m/>
    <s v="No"/>
  </r>
  <r>
    <x v="244"/>
    <s v="Japan"/>
    <s v="JP3639650005"/>
    <s v="Annual"/>
    <d v="2023-09-27T00:00:00"/>
    <s v="Management"/>
    <s v="G"/>
    <s v="Yes"/>
    <n v="2.8"/>
    <s v="Elect Director Yasuda, Takao"/>
    <s v="Election of Directors"/>
    <s v="For"/>
    <x v="1"/>
    <m/>
    <s v="No"/>
  </r>
  <r>
    <x v="244"/>
    <s v="Japan"/>
    <s v="JP3639650005"/>
    <s v="Annual"/>
    <d v="2023-09-27T00:00:00"/>
    <s v="Management"/>
    <s v="G"/>
    <s v="Yes"/>
    <n v="3"/>
    <s v="Elect Director and Audit Committee Member Nishitani, Jumpei"/>
    <s v="Election of Directors"/>
    <s v="For"/>
    <x v="1"/>
    <m/>
    <s v="No"/>
  </r>
  <r>
    <x v="245"/>
    <s v="India"/>
    <s v="INE114A01011"/>
    <s v="Annual"/>
    <d v="2023-09-27T00:00:00"/>
    <s v="Management"/>
    <s v="G"/>
    <s v="Yes"/>
    <n v="1"/>
    <s v="Accept Financial Statements and Statutory Reports"/>
    <s v="Reports"/>
    <s v="For"/>
    <x v="0"/>
    <s v="Accuracy or reliability of the financial statements are of concern."/>
    <s v="Yes"/>
  </r>
  <r>
    <x v="245"/>
    <s v="India"/>
    <s v="INE114A01011"/>
    <s v="Annual"/>
    <d v="2023-09-27T00:00:00"/>
    <s v="Management"/>
    <s v="G"/>
    <s v="Yes"/>
    <n v="2"/>
    <s v="Reelect Anirban Dasgupta as Director"/>
    <s v="Election of Directors"/>
    <s v="For"/>
    <x v="0"/>
    <s v="We are not supportive of Executives on the Audit Committee."/>
    <s v="Yes"/>
  </r>
  <r>
    <x v="245"/>
    <s v="India"/>
    <s v="INE114A01011"/>
    <s v="Annual"/>
    <d v="2023-09-27T00:00:00"/>
    <s v="Management"/>
    <s v="G"/>
    <s v="Yes"/>
    <n v="3"/>
    <s v="Reelect Vejendla Srinivasa Chakravarthy as Director"/>
    <s v="Election of Directors"/>
    <s v="For"/>
    <x v="1"/>
    <m/>
    <s v="No"/>
  </r>
  <r>
    <x v="245"/>
    <s v="India"/>
    <s v="INE114A01011"/>
    <s v="Annual"/>
    <d v="2023-09-27T00:00:00"/>
    <s v="Management"/>
    <s v="G"/>
    <s v="Yes"/>
    <n v="4"/>
    <s v="Authorize Board to Fix Remuneration of Auditors"/>
    <s v="Auditors"/>
    <s v="For"/>
    <x v="1"/>
    <m/>
    <s v="No"/>
  </r>
  <r>
    <x v="245"/>
    <s v="India"/>
    <s v="INE114A01011"/>
    <s v="Annual"/>
    <d v="2023-09-27T00:00:00"/>
    <s v="Management"/>
    <s v="G"/>
    <s v="Yes"/>
    <n v="5"/>
    <s v="Confirm Interim Dividend and Declare Final Dividend"/>
    <s v="Other"/>
    <s v="For"/>
    <x v="1"/>
    <m/>
    <s v="No"/>
  </r>
  <r>
    <x v="245"/>
    <s v="India"/>
    <s v="INE114A01011"/>
    <s v="Annual"/>
    <d v="2023-09-27T00:00:00"/>
    <s v="Management"/>
    <s v="G"/>
    <s v="Yes"/>
    <n v="6"/>
    <s v="Approve Issuance of Non-Convertible Bonds/Debentures on Private Placement Basis and Approve Pledging of Assets for Debt"/>
    <s v="Other"/>
    <s v="For"/>
    <x v="1"/>
    <m/>
    <s v="No"/>
  </r>
  <r>
    <x v="245"/>
    <s v="India"/>
    <s v="INE114A01011"/>
    <s v="Annual"/>
    <d v="2023-09-27T00:00:00"/>
    <s v="Management"/>
    <s v="G"/>
    <s v="Yes"/>
    <n v="7"/>
    <s v="Approve Material Related Party Transactions with NTPC-SAIL Power Company Limited"/>
    <s v="Other"/>
    <s v="For"/>
    <x v="1"/>
    <m/>
    <s v="No"/>
  </r>
  <r>
    <x v="245"/>
    <s v="India"/>
    <s v="INE114A01011"/>
    <s v="Annual"/>
    <d v="2023-09-27T00:00:00"/>
    <s v="Management"/>
    <s v="G"/>
    <s v="Yes"/>
    <n v="8"/>
    <s v="Approve Material Related Party Transactions with Bokaro Power Supply Company Private Limited"/>
    <s v="Other"/>
    <s v="For"/>
    <x v="1"/>
    <m/>
    <s v="No"/>
  </r>
  <r>
    <x v="245"/>
    <s v="India"/>
    <s v="INE114A01011"/>
    <s v="Annual"/>
    <d v="2023-09-27T00:00:00"/>
    <s v="Management"/>
    <s v="G"/>
    <s v="Yes"/>
    <n v="9"/>
    <s v="Approve Material Related Party Transactions with Minas De Banga Limitada (Mozambique)"/>
    <s v="Other"/>
    <s v="For"/>
    <x v="1"/>
    <m/>
    <s v="No"/>
  </r>
  <r>
    <x v="245"/>
    <s v="India"/>
    <s v="INE114A01011"/>
    <s v="Annual"/>
    <d v="2023-09-27T00:00:00"/>
    <s v="Management"/>
    <s v="G"/>
    <s v="Yes"/>
    <n v="10"/>
    <s v="Approve Remuneration of Cost Auditors"/>
    <s v="Auditors"/>
    <s v="For"/>
    <x v="1"/>
    <m/>
    <s v="No"/>
  </r>
  <r>
    <x v="246"/>
    <s v="Cayman Islands"/>
    <s v="KYG017191142"/>
    <s v="Annual"/>
    <d v="2023-09-28T00:00:00"/>
    <s v="Management"/>
    <s v="G"/>
    <s v="Yes"/>
    <n v="1.1000000000000001"/>
    <s v="Elect Director Eddie Yongming Wu"/>
    <s v="Election of Directors"/>
    <s v="For"/>
    <x v="1"/>
    <m/>
    <s v="No"/>
  </r>
  <r>
    <x v="246"/>
    <s v="Cayman Islands"/>
    <s v="KYG017191142"/>
    <s v="Annual"/>
    <d v="2023-09-28T00:00:00"/>
    <s v="Management"/>
    <s v="G"/>
    <s v="Yes"/>
    <n v="1.2"/>
    <s v="Elect Director Maggie Wei Wu"/>
    <s v="Election of Directors"/>
    <s v="For"/>
    <x v="1"/>
    <m/>
    <s v="No"/>
  </r>
  <r>
    <x v="246"/>
    <s v="Cayman Islands"/>
    <s v="KYG017191142"/>
    <s v="Annual"/>
    <d v="2023-09-28T00:00:00"/>
    <s v="Management"/>
    <s v="G"/>
    <s v="Yes"/>
    <n v="1.3"/>
    <s v="Elect Director Kabir Misra"/>
    <s v="Election of Directors"/>
    <s v="For"/>
    <x v="1"/>
    <m/>
    <s v="No"/>
  </r>
  <r>
    <x v="246"/>
    <s v="Cayman Islands"/>
    <s v="KYG017191142"/>
    <s v="Annual"/>
    <d v="2023-09-28T00:00:00"/>
    <s v="Management"/>
    <s v="G"/>
    <s v="Yes"/>
    <n v="2"/>
    <s v="Ratify PricewaterhouseCoopers Zhong Tian LLP and PricewaterhouseCoopers as the U.S. and Hong Kong Auditors of the Company"/>
    <s v="Auditors"/>
    <s v="For"/>
    <x v="1"/>
    <m/>
    <s v="No"/>
  </r>
  <r>
    <x v="247"/>
    <s v="United Kingdom"/>
    <s v="GB0002374006"/>
    <s v="Annual"/>
    <d v="2023-09-28T00:00:00"/>
    <s v="Management"/>
    <s v="G"/>
    <s v="Yes"/>
    <n v="1"/>
    <s v="Accept Financial Statements and Statutory Reports"/>
    <s v="Reports"/>
    <s v="For"/>
    <x v="1"/>
    <m/>
    <s v="No"/>
  </r>
  <r>
    <x v="247"/>
    <s v="United Kingdom"/>
    <s v="GB0002374006"/>
    <s v="Annual"/>
    <d v="2023-09-28T00:00:00"/>
    <s v="Management"/>
    <s v="G"/>
    <s v="Yes"/>
    <n v="2"/>
    <s v="Approve Remuneration Report"/>
    <s v="Reports"/>
    <s v="For"/>
    <x v="1"/>
    <m/>
    <s v="No"/>
  </r>
  <r>
    <x v="247"/>
    <s v="United Kingdom"/>
    <s v="GB0002374006"/>
    <s v="Annual"/>
    <d v="2023-09-28T00:00:00"/>
    <s v="Management"/>
    <s v="G"/>
    <s v="Yes"/>
    <n v="3"/>
    <s v="Approve Remuneration Policy"/>
    <s v="Incentives and Remuneration"/>
    <s v="For"/>
    <x v="1"/>
    <m/>
    <s v="No"/>
  </r>
  <r>
    <x v="247"/>
    <s v="United Kingdom"/>
    <s v="GB0002374006"/>
    <s v="Annual"/>
    <d v="2023-09-28T00:00:00"/>
    <s v="Management"/>
    <s v="G"/>
    <s v="Yes"/>
    <n v="4"/>
    <s v="Approve Long Term Incentive Plan"/>
    <s v="Other"/>
    <s v="For"/>
    <x v="1"/>
    <m/>
    <s v="No"/>
  </r>
  <r>
    <x v="247"/>
    <s v="United Kingdom"/>
    <s v="GB0002374006"/>
    <s v="Annual"/>
    <d v="2023-09-28T00:00:00"/>
    <s v="Management"/>
    <s v="G"/>
    <s v="Yes"/>
    <n v="5"/>
    <s v="Approve Final Dividend"/>
    <s v="Other"/>
    <s v="For"/>
    <x v="1"/>
    <m/>
    <s v="No"/>
  </r>
  <r>
    <x v="247"/>
    <s v="United Kingdom"/>
    <s v="GB0002374006"/>
    <s v="Annual"/>
    <d v="2023-09-28T00:00:00"/>
    <s v="Management"/>
    <s v="G"/>
    <s v="Yes"/>
    <n v="6"/>
    <s v="Elect Debra Crew as Director"/>
    <s v="Election of Directors"/>
    <s v="For"/>
    <x v="1"/>
    <m/>
    <s v="No"/>
  </r>
  <r>
    <x v="247"/>
    <s v="United Kingdom"/>
    <s v="GB0002374006"/>
    <s v="Annual"/>
    <d v="2023-09-28T00:00:00"/>
    <s v="Management"/>
    <s v="G"/>
    <s v="Yes"/>
    <n v="7"/>
    <s v="Re-elect Javier Ferran as Director"/>
    <s v="Election of Directors"/>
    <s v="For"/>
    <x v="1"/>
    <m/>
    <s v="No"/>
  </r>
  <r>
    <x v="247"/>
    <s v="United Kingdom"/>
    <s v="GB0002374006"/>
    <s v="Annual"/>
    <d v="2023-09-28T00:00:00"/>
    <s v="Management"/>
    <s v="G"/>
    <s v="Yes"/>
    <n v="8"/>
    <s v="Re-elect Lavanya Chandrashekar as Director"/>
    <s v="Election of Directors"/>
    <s v="For"/>
    <x v="1"/>
    <m/>
    <s v="No"/>
  </r>
  <r>
    <x v="247"/>
    <s v="United Kingdom"/>
    <s v="GB0002374006"/>
    <s v="Annual"/>
    <d v="2023-09-28T00:00:00"/>
    <s v="Management"/>
    <s v="G"/>
    <s v="Yes"/>
    <n v="9"/>
    <s v="Re-elect Susan Kilsby as Director"/>
    <s v="Election of Directors"/>
    <s v="For"/>
    <x v="1"/>
    <m/>
    <s v="No"/>
  </r>
  <r>
    <x v="247"/>
    <s v="United Kingdom"/>
    <s v="GB0002374006"/>
    <s v="Annual"/>
    <d v="2023-09-28T00:00:00"/>
    <s v="Management"/>
    <s v="G"/>
    <s v="Yes"/>
    <n v="10"/>
    <s v="Re-elect Melissa Bethell as Director"/>
    <s v="Election of Directors"/>
    <s v="For"/>
    <x v="1"/>
    <m/>
    <s v="No"/>
  </r>
  <r>
    <x v="247"/>
    <s v="United Kingdom"/>
    <s v="GB0002374006"/>
    <s v="Annual"/>
    <d v="2023-09-28T00:00:00"/>
    <s v="Management"/>
    <s v="G"/>
    <s v="Yes"/>
    <n v="11"/>
    <s v="Re-elect Karen Blackett as Director"/>
    <s v="Election of Directors"/>
    <s v="For"/>
    <x v="1"/>
    <m/>
    <s v="No"/>
  </r>
  <r>
    <x v="247"/>
    <s v="United Kingdom"/>
    <s v="GB0002374006"/>
    <s v="Annual"/>
    <d v="2023-09-28T00:00:00"/>
    <s v="Management"/>
    <s v="G"/>
    <s v="Yes"/>
    <n v="12"/>
    <s v="Re-elect Valerie Chapoulaud-Floquet as Director"/>
    <s v="Election of Directors"/>
    <s v="For"/>
    <x v="1"/>
    <m/>
    <s v="No"/>
  </r>
  <r>
    <x v="247"/>
    <s v="United Kingdom"/>
    <s v="GB0002374006"/>
    <s v="Annual"/>
    <d v="2023-09-28T00:00:00"/>
    <s v="Management"/>
    <s v="G"/>
    <s v="Yes"/>
    <n v="13"/>
    <s v="Re-elect Sir John Manzoni as Director"/>
    <s v="Election of Directors"/>
    <s v="For"/>
    <x v="1"/>
    <m/>
    <s v="No"/>
  </r>
  <r>
    <x v="247"/>
    <s v="United Kingdom"/>
    <s v="GB0002374006"/>
    <s v="Annual"/>
    <d v="2023-09-28T00:00:00"/>
    <s v="Management"/>
    <s v="G"/>
    <s v="Yes"/>
    <n v="14"/>
    <s v="Re-elect Alan Stewart as Director"/>
    <s v="Election of Directors"/>
    <s v="For"/>
    <x v="1"/>
    <m/>
    <s v="No"/>
  </r>
  <r>
    <x v="247"/>
    <s v="United Kingdom"/>
    <s v="GB0002374006"/>
    <s v="Annual"/>
    <d v="2023-09-28T00:00:00"/>
    <s v="Management"/>
    <s v="G"/>
    <s v="Yes"/>
    <n v="15"/>
    <s v="Re-elect Ireena Vittal as Director"/>
    <s v="Election of Directors"/>
    <s v="For"/>
    <x v="1"/>
    <m/>
    <s v="No"/>
  </r>
  <r>
    <x v="247"/>
    <s v="United Kingdom"/>
    <s v="GB0002374006"/>
    <s v="Annual"/>
    <d v="2023-09-28T00:00:00"/>
    <s v="Management"/>
    <s v="G"/>
    <s v="Yes"/>
    <n v="16"/>
    <s v="Reappoint PricewaterhouseCoopers LLP as Auditors"/>
    <s v="Auditors"/>
    <s v="For"/>
    <x v="1"/>
    <m/>
    <s v="No"/>
  </r>
  <r>
    <x v="247"/>
    <s v="United Kingdom"/>
    <s v="GB0002374006"/>
    <s v="Annual"/>
    <d v="2023-09-28T00:00:00"/>
    <s v="Management"/>
    <s v="G"/>
    <s v="Yes"/>
    <n v="17"/>
    <s v="Authorise the Audit Committee to Fix Remuneration of Auditors"/>
    <s v="Auditors"/>
    <s v="For"/>
    <x v="1"/>
    <m/>
    <s v="No"/>
  </r>
  <r>
    <x v="247"/>
    <s v="United Kingdom"/>
    <s v="GB0002374006"/>
    <s v="Annual"/>
    <d v="2023-09-28T00:00:00"/>
    <s v="Management"/>
    <s v="S"/>
    <s v="Yes"/>
    <n v="18"/>
    <s v="Authorise UK Political Donations and Expenditure"/>
    <s v="Other"/>
    <s v="For"/>
    <x v="1"/>
    <m/>
    <s v="No"/>
  </r>
  <r>
    <x v="247"/>
    <s v="United Kingdom"/>
    <s v="GB0002374006"/>
    <s v="Annual"/>
    <d v="2023-09-28T00:00:00"/>
    <s v="Management"/>
    <s v="G"/>
    <s v="Yes"/>
    <n v="19"/>
    <s v="Authorise Issue of Equity"/>
    <s v="Other"/>
    <s v="For"/>
    <x v="0"/>
    <s v="Share issuances with pre-emption rights exceeding 20% of issued share capital are deemed overly dilutive."/>
    <s v="Yes"/>
  </r>
  <r>
    <x v="247"/>
    <s v="United Kingdom"/>
    <s v="GB0002374006"/>
    <s v="Annual"/>
    <d v="2023-09-28T00:00:00"/>
    <s v="Management"/>
    <s v="G"/>
    <s v="Yes"/>
    <n v="20"/>
    <s v="Authorise Issue of Equity without Pre-emptive Rights"/>
    <s v="Other"/>
    <s v="For"/>
    <x v="1"/>
    <m/>
    <s v="No"/>
  </r>
  <r>
    <x v="247"/>
    <s v="United Kingdom"/>
    <s v="GB0002374006"/>
    <s v="Annual"/>
    <d v="2023-09-28T00:00:00"/>
    <s v="Management"/>
    <s v="G"/>
    <s v="Yes"/>
    <n v="21"/>
    <s v="Authorise Market Purchase of Ordinary Shares"/>
    <s v="Other"/>
    <s v="For"/>
    <x v="1"/>
    <m/>
    <s v="No"/>
  </r>
  <r>
    <x v="247"/>
    <s v="United Kingdom"/>
    <s v="GB0002374006"/>
    <s v="Annual"/>
    <d v="2023-09-28T00:00:00"/>
    <s v="Management"/>
    <s v="G"/>
    <s v="Yes"/>
    <n v="22"/>
    <s v="Adopt New Articles of Association"/>
    <s v="Other"/>
    <s v="For"/>
    <x v="1"/>
    <m/>
    <s v="No"/>
  </r>
  <r>
    <x v="247"/>
    <s v="United Kingdom"/>
    <s v="GB0002374006"/>
    <s v="Annual"/>
    <d v="2023-09-28T00:00:00"/>
    <s v="Management"/>
    <s v="G"/>
    <s v="Yes"/>
    <n v="23"/>
    <s v="Authorise the Company to Call General Meeting with Two Weeks' Notice"/>
    <s v="Other"/>
    <s v="For"/>
    <x v="1"/>
    <m/>
    <s v="No"/>
  </r>
  <r>
    <x v="119"/>
    <s v="India"/>
    <s v="INE271C01023"/>
    <s v="Special"/>
    <d v="2023-09-28T00:00:00"/>
    <s v="Management"/>
    <s v="G"/>
    <s v="Yes"/>
    <n v="1"/>
    <s v="Approve Appointment and Remuneration of Ashok Kumar Tyagi as Managing Director"/>
    <s v="Election of Directors"/>
    <s v="For"/>
    <x v="1"/>
    <m/>
    <s v="No"/>
  </r>
  <r>
    <x v="119"/>
    <s v="India"/>
    <s v="INE271C01023"/>
    <s v="Special"/>
    <d v="2023-09-28T00:00:00"/>
    <s v="Management"/>
    <s v="G"/>
    <s v="Yes"/>
    <n v="2"/>
    <s v="Approve Appointment and Remuneration of Devinder Singh as Managing Director"/>
    <s v="Election of Directors"/>
    <s v="For"/>
    <x v="1"/>
    <m/>
    <s v="No"/>
  </r>
  <r>
    <x v="119"/>
    <s v="India"/>
    <s v="INE271C01023"/>
    <s v="Special"/>
    <d v="2023-09-28T00:00:00"/>
    <s v="Management"/>
    <s v="G"/>
    <s v="Yes"/>
    <n v="3"/>
    <s v="Elect Umesh Kumar Chaudhary as Director"/>
    <s v="Election of Directors"/>
    <s v="For"/>
    <x v="1"/>
    <m/>
    <s v="No"/>
  </r>
  <r>
    <x v="248"/>
    <s v="China"/>
    <s v="CNE000001790"/>
    <s v="Special"/>
    <d v="2023-09-28T00:00:00"/>
    <s v="Management"/>
    <s v="G"/>
    <s v="Yes"/>
    <n v="1"/>
    <s v="Approve Termination of Management Measures for Long-term Incentive System"/>
    <s v="Other"/>
    <s v="For"/>
    <x v="1"/>
    <m/>
    <s v="No"/>
  </r>
  <r>
    <x v="249"/>
    <s v="China"/>
    <s v="CNE000000WL7"/>
    <s v="Special"/>
    <d v="2023-09-28T00:00:00"/>
    <s v="Management"/>
    <s v="G"/>
    <s v="Yes"/>
    <n v="1"/>
    <s v="Approve Revised Draft and Summary of 2020 Performance Share Incentive Plan"/>
    <s v="Other"/>
    <s v="For"/>
    <x v="1"/>
    <m/>
    <s v="No"/>
  </r>
  <r>
    <x v="249"/>
    <s v="China"/>
    <s v="CNE000000WL7"/>
    <s v="Special"/>
    <d v="2023-09-28T00:00:00"/>
    <s v="Management"/>
    <s v="G"/>
    <s v="Yes"/>
    <n v="2"/>
    <s v="Approve 2020 Performance Share Incentive Plan Implementation Assessment Management Measures (Revised Draft)"/>
    <s v="Other"/>
    <s v="For"/>
    <x v="1"/>
    <m/>
    <s v="No"/>
  </r>
  <r>
    <x v="249"/>
    <s v="China"/>
    <s v="CNE000000WL7"/>
    <s v="Special"/>
    <d v="2023-09-28T00:00:00"/>
    <s v="Management"/>
    <s v="G"/>
    <s v="Yes"/>
    <n v="3"/>
    <s v="Approve Revised Draft and Summary of 2022 Performance Share Incentive Plan"/>
    <s v="Other"/>
    <s v="For"/>
    <x v="1"/>
    <m/>
    <s v="No"/>
  </r>
  <r>
    <x v="249"/>
    <s v="China"/>
    <s v="CNE000000WL7"/>
    <s v="Special"/>
    <d v="2023-09-28T00:00:00"/>
    <s v="Management"/>
    <s v="G"/>
    <s v="Yes"/>
    <n v="4"/>
    <s v="Approve 2022 Performance Share Incentive Plan Implementation Assessment Management Measures (Revised Draft)"/>
    <s v="Other"/>
    <s v="For"/>
    <x v="1"/>
    <m/>
    <s v="No"/>
  </r>
  <r>
    <x v="250"/>
    <s v="Netherlands"/>
    <s v="NL0000303709"/>
    <s v="Extraordinary Shareholders"/>
    <d v="2023-09-29T00:00:00"/>
    <s v="Management"/>
    <s v="G"/>
    <s v="No"/>
    <n v="1"/>
    <s v="Open Meeting"/>
    <s v="Other"/>
    <s v="Non voting"/>
    <x v="2"/>
    <m/>
    <s v="No"/>
  </r>
  <r>
    <x v="250"/>
    <s v="Netherlands"/>
    <s v="NL0000303709"/>
    <s v="Extraordinary Shareholders"/>
    <d v="2023-09-29T00:00:00"/>
    <s v="Management"/>
    <s v="G"/>
    <s v="Yes"/>
    <n v="2.1"/>
    <s v="Approve Cross-Border Conversion and Amend Articles of Association"/>
    <s v="Other"/>
    <s v="For"/>
    <x v="1"/>
    <m/>
    <s v="No"/>
  </r>
  <r>
    <x v="250"/>
    <s v="Netherlands"/>
    <s v="NL0000303709"/>
    <s v="Extraordinary Shareholders"/>
    <d v="2023-09-29T00:00:00"/>
    <s v="Management"/>
    <s v="G"/>
    <s v="Yes"/>
    <n v="3.1"/>
    <s v="Elect William Connelly as Non-Executive Director"/>
    <s v="Election of Directors"/>
    <s v="For"/>
    <x v="1"/>
    <m/>
    <s v="No"/>
  </r>
  <r>
    <x v="250"/>
    <s v="Netherlands"/>
    <s v="NL0000303709"/>
    <s v="Extraordinary Shareholders"/>
    <d v="2023-09-29T00:00:00"/>
    <s v="Management"/>
    <s v="G"/>
    <s v="Yes"/>
    <n v="3.2"/>
    <s v="Elect Mark Ellman as Non-Executive Director"/>
    <s v="Election of Directors"/>
    <s v="For"/>
    <x v="1"/>
    <m/>
    <s v="No"/>
  </r>
  <r>
    <x v="250"/>
    <s v="Netherlands"/>
    <s v="NL0000303709"/>
    <s v="Extraordinary Shareholders"/>
    <d v="2023-09-29T00:00:00"/>
    <s v="Management"/>
    <s v="G"/>
    <s v="Yes"/>
    <n v="3.3"/>
    <s v="Elect Karen Fawcett as Non-Executive Director"/>
    <s v="Election of Directors"/>
    <s v="For"/>
    <x v="1"/>
    <m/>
    <s v="No"/>
  </r>
  <r>
    <x v="250"/>
    <s v="Netherlands"/>
    <s v="NL0000303709"/>
    <s v="Extraordinary Shareholders"/>
    <d v="2023-09-29T00:00:00"/>
    <s v="Management"/>
    <s v="G"/>
    <s v="Yes"/>
    <n v="3.4"/>
    <s v="Elect Jack McGarry as Non-Executive Director"/>
    <s v="Election of Directors"/>
    <s v="For"/>
    <x v="1"/>
    <m/>
    <s v="No"/>
  </r>
  <r>
    <x v="250"/>
    <s v="Netherlands"/>
    <s v="NL0000303709"/>
    <s v="Extraordinary Shareholders"/>
    <d v="2023-09-29T00:00:00"/>
    <s v="Management"/>
    <s v="G"/>
    <s v="Yes"/>
    <n v="3.5"/>
    <s v="Elect Caroline Ramsay as Non-Executive Director"/>
    <s v="Election of Directors"/>
    <s v="For"/>
    <x v="1"/>
    <m/>
    <s v="No"/>
  </r>
  <r>
    <x v="250"/>
    <s v="Netherlands"/>
    <s v="NL0000303709"/>
    <s v="Extraordinary Shareholders"/>
    <d v="2023-09-29T00:00:00"/>
    <s v="Management"/>
    <s v="G"/>
    <s v="Yes"/>
    <n v="3.6"/>
    <s v="Elect Thomas Wellauer as Non-Executive Director"/>
    <s v="Election of Directors"/>
    <s v="For"/>
    <x v="1"/>
    <m/>
    <s v="No"/>
  </r>
  <r>
    <x v="250"/>
    <s v="Netherlands"/>
    <s v="NL0000303709"/>
    <s v="Extraordinary Shareholders"/>
    <d v="2023-09-29T00:00:00"/>
    <s v="Management"/>
    <s v="G"/>
    <s v="Yes"/>
    <n v="3.7"/>
    <s v="Elect Corien Wortmann-Kool as Non-Executive Director"/>
    <s v="Election of Directors"/>
    <s v="For"/>
    <x v="1"/>
    <m/>
    <s v="No"/>
  </r>
  <r>
    <x v="250"/>
    <s v="Netherlands"/>
    <s v="NL0000303709"/>
    <s v="Extraordinary Shareholders"/>
    <d v="2023-09-29T00:00:00"/>
    <s v="Management"/>
    <s v="G"/>
    <s v="Yes"/>
    <n v="3.8"/>
    <s v="Elect Dona Young as Non-Executive Director"/>
    <s v="Election of Directors"/>
    <s v="For"/>
    <x v="1"/>
    <m/>
    <s v="No"/>
  </r>
  <r>
    <x v="250"/>
    <s v="Netherlands"/>
    <s v="NL0000303709"/>
    <s v="Extraordinary Shareholders"/>
    <d v="2023-09-29T00:00:00"/>
    <s v="Management"/>
    <s v="G"/>
    <s v="Yes"/>
    <n v="3.9"/>
    <s v="Elect Lard Friese as Executive Director"/>
    <s v="Election of Directors"/>
    <s v="For"/>
    <x v="1"/>
    <m/>
    <s v="No"/>
  </r>
  <r>
    <x v="250"/>
    <s v="Netherlands"/>
    <s v="NL0000303709"/>
    <s v="Extraordinary Shareholders"/>
    <d v="2023-09-29T00:00:00"/>
    <s v="Management"/>
    <s v="G"/>
    <s v="Yes"/>
    <n v="4.0999999999999996"/>
    <s v="Ratify PricewaterhouseCoopers Societe Cooperative, Incorporated as Independent Auditor of Aegon S.A."/>
    <s v="Auditors"/>
    <s v="For"/>
    <x v="1"/>
    <m/>
    <s v="No"/>
  </r>
  <r>
    <x v="250"/>
    <s v="Netherlands"/>
    <s v="NL0000303709"/>
    <s v="Extraordinary Shareholders"/>
    <d v="2023-09-29T00:00:00"/>
    <s v="Management"/>
    <s v="G"/>
    <s v="Yes"/>
    <n v="4.2"/>
    <s v="Ratify PricewaterhouseCoopers Accountants N.V as Independent Auditor of Aegon Ltd. for the Financial Year 2023"/>
    <s v="Auditors"/>
    <s v="For"/>
    <x v="1"/>
    <m/>
    <s v="No"/>
  </r>
  <r>
    <x v="250"/>
    <s v="Netherlands"/>
    <s v="NL0000303709"/>
    <s v="Extraordinary Shareholders"/>
    <d v="2023-09-29T00:00:00"/>
    <s v="Management"/>
    <s v="G"/>
    <s v="Yes"/>
    <n v="4.3"/>
    <s v="Ratify Ernst &amp; Young Accountants LLP as Independent Auditor of Aegon Ltd. for the Financial Year 2024"/>
    <s v="Auditors"/>
    <s v="For"/>
    <x v="1"/>
    <m/>
    <s v="No"/>
  </r>
  <r>
    <x v="250"/>
    <s v="Netherlands"/>
    <s v="NL0000303709"/>
    <s v="Extraordinary Shareholders"/>
    <d v="2023-09-29T00:00:00"/>
    <s v="Management"/>
    <s v="G"/>
    <s v="No"/>
    <n v="5"/>
    <s v="Other Business (Non-Voting)"/>
    <s v="Other"/>
    <s v="Non voting"/>
    <x v="2"/>
    <m/>
    <s v="No"/>
  </r>
  <r>
    <x v="250"/>
    <s v="Netherlands"/>
    <s v="NL0000303709"/>
    <s v="Extraordinary Shareholders"/>
    <d v="2023-09-29T00:00:00"/>
    <s v="Management"/>
    <s v="G"/>
    <s v="No"/>
    <n v="6"/>
    <s v="Close Meeting"/>
    <s v="Other"/>
    <s v="Non voting"/>
    <x v="2"/>
    <m/>
    <s v="No"/>
  </r>
  <r>
    <x v="250"/>
    <s v="Netherlands"/>
    <s v="NL0000303709"/>
    <s v="Extraordinary Shareholders"/>
    <d v="2023-09-30T00:00:00"/>
    <s v="Management"/>
    <s v="G"/>
    <s v="No"/>
    <n v="1"/>
    <s v="Open Meeting"/>
    <s v="Other"/>
    <s v="Non voting"/>
    <x v="2"/>
    <m/>
    <s v="No"/>
  </r>
  <r>
    <x v="250"/>
    <s v="Netherlands"/>
    <s v="NL0000303709"/>
    <s v="Extraordinary Shareholders"/>
    <d v="2023-09-30T00:00:00"/>
    <s v="Management"/>
    <s v="G"/>
    <s v="Yes"/>
    <n v="2"/>
    <s v="Change Jurisdiction, Nationality and Transfer Registered Office of the Company from Grand Duchy of Luxembourg to Bermuda, Change Company Name from Aegon S.A to Aegon Ltd. and Approve Memorandum of Continuance of the Company"/>
    <s v="Other"/>
    <s v="For"/>
    <x v="1"/>
    <m/>
    <s v="No"/>
  </r>
  <r>
    <x v="250"/>
    <s v="Netherlands"/>
    <s v="NL0000303709"/>
    <s v="Extraordinary Shareholders"/>
    <d v="2023-09-30T00:00:00"/>
    <s v="Management"/>
    <s v="G"/>
    <s v="No"/>
    <n v="3"/>
    <s v="Other Business (Non-Voting)"/>
    <s v="Other"/>
    <s v="Non voting"/>
    <x v="2"/>
    <m/>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A43E79-C9F1-4045-B24A-FAC9F09C2BD1}" name="PivotTable8"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29" firstHeaderRow="1" firstDataRow="2" firstDataCol="1"/>
  <pivotFields count="16">
    <pivotField axis="axisRow" showAll="0">
      <items count="107">
        <item m="1" x="24"/>
        <item m="1" x="25"/>
        <item m="1" x="26"/>
        <item m="1" x="27"/>
        <item m="1" x="81"/>
        <item m="1" x="101"/>
        <item m="1" x="30"/>
        <item m="1" x="31"/>
        <item m="1" x="32"/>
        <item m="1" x="33"/>
        <item m="1" x="72"/>
        <item m="1" x="71"/>
        <item m="1" x="34"/>
        <item m="1" x="36"/>
        <item m="1" x="37"/>
        <item m="1" x="105"/>
        <item m="1" x="38"/>
        <item m="1" x="94"/>
        <item m="1" x="39"/>
        <item m="1" x="40"/>
        <item m="1" x="42"/>
        <item m="1" x="43"/>
        <item m="1" x="44"/>
        <item m="1" x="102"/>
        <item m="1" x="85"/>
        <item m="1" x="93"/>
        <item m="1" x="45"/>
        <item m="1" x="46"/>
        <item m="1" x="47"/>
        <item m="1" x="48"/>
        <item m="1" x="89"/>
        <item m="1" x="50"/>
        <item m="1" x="53"/>
        <item m="1" x="99"/>
        <item m="1" x="54"/>
        <item m="1" x="79"/>
        <item m="1" x="56"/>
        <item m="1" x="58"/>
        <item m="1" x="59"/>
        <item m="1" x="60"/>
        <item m="1" x="61"/>
        <item m="1" x="62"/>
        <item m="1" x="63"/>
        <item m="1" x="64"/>
        <item m="1" x="66"/>
        <item m="1" x="74"/>
        <item m="1" x="68"/>
        <item m="1" x="69"/>
        <item m="1" x="96"/>
        <item x="0"/>
        <item x="1"/>
        <item x="2"/>
        <item x="3"/>
        <item x="4"/>
        <item x="5"/>
        <item x="6"/>
        <item x="7"/>
        <item x="9"/>
        <item m="1" x="77"/>
        <item x="12"/>
        <item m="1" x="95"/>
        <item m="1" x="100"/>
        <item m="1" x="73"/>
        <item x="14"/>
        <item x="16"/>
        <item x="17"/>
        <item x="18"/>
        <item x="19"/>
        <item x="20"/>
        <item x="21"/>
        <item x="22"/>
        <item x="23"/>
        <item m="1" x="70"/>
        <item m="1" x="103"/>
        <item m="1" x="80"/>
        <item m="1" x="86"/>
        <item m="1" x="78"/>
        <item m="1" x="75"/>
        <item m="1" x="90"/>
        <item m="1" x="82"/>
        <item m="1" x="87"/>
        <item m="1" x="88"/>
        <item x="8"/>
        <item m="1" x="76"/>
        <item m="1" x="84"/>
        <item m="1" x="97"/>
        <item m="1" x="83"/>
        <item m="1" x="49"/>
        <item m="1" x="91"/>
        <item m="1" x="98"/>
        <item m="1" x="92"/>
        <item m="1" x="104"/>
        <item m="1" x="28"/>
        <item m="1" x="29"/>
        <item m="1" x="35"/>
        <item x="10"/>
        <item m="1" x="41"/>
        <item m="1" x="51"/>
        <item m="1" x="52"/>
        <item m="1" x="55"/>
        <item m="1" x="57"/>
        <item m="1" x="65"/>
        <item m="1" x="67"/>
        <item x="11"/>
        <item x="13"/>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15">
        <item h="1" m="1" x="2"/>
        <item m="1" x="3"/>
        <item x="1"/>
        <item x="0"/>
        <item h="1" m="1" x="6"/>
        <item h="1" m="1" x="7"/>
        <item h="1" m="1" x="10"/>
        <item h="1" m="1" x="5"/>
        <item h="1" m="1" x="8"/>
        <item h="1" m="1" x="11"/>
        <item h="1" m="1" x="13"/>
        <item h="1" m="1" x="12"/>
        <item h="1" m="1" x="9"/>
        <item m="1" x="4"/>
        <item t="default"/>
      </items>
    </pivotField>
    <pivotField showAll="0"/>
    <pivotField showAll="0"/>
  </pivotFields>
  <rowFields count="1">
    <field x="0"/>
  </rowFields>
  <rowItems count="25">
    <i>
      <x v="49"/>
    </i>
    <i>
      <x v="50"/>
    </i>
    <i>
      <x v="51"/>
    </i>
    <i>
      <x v="52"/>
    </i>
    <i>
      <x v="53"/>
    </i>
    <i>
      <x v="54"/>
    </i>
    <i>
      <x v="55"/>
    </i>
    <i>
      <x v="56"/>
    </i>
    <i>
      <x v="57"/>
    </i>
    <i>
      <x v="59"/>
    </i>
    <i>
      <x v="63"/>
    </i>
    <i>
      <x v="64"/>
    </i>
    <i>
      <x v="65"/>
    </i>
    <i>
      <x v="66"/>
    </i>
    <i>
      <x v="67"/>
    </i>
    <i>
      <x v="68"/>
    </i>
    <i>
      <x v="69"/>
    </i>
    <i>
      <x v="70"/>
    </i>
    <i>
      <x v="71"/>
    </i>
    <i>
      <x v="82"/>
    </i>
    <i>
      <x v="95"/>
    </i>
    <i>
      <x v="103"/>
    </i>
    <i>
      <x v="104"/>
    </i>
    <i>
      <x v="105"/>
    </i>
    <i t="grand">
      <x/>
    </i>
  </rowItems>
  <colFields count="1">
    <field x="13"/>
  </colFields>
  <colItems count="3">
    <i>
      <x v="2"/>
    </i>
    <i>
      <x v="3"/>
    </i>
    <i t="grand">
      <x/>
    </i>
  </colItems>
  <dataFields count="1">
    <dataField name="Count of Vote Instruction"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A975793-44BA-4ADC-8971-D32D2FF0C6D4}" name="PivotTable3"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3:P10" firstHeaderRow="1" firstDataRow="2" firstDataCol="1"/>
  <pivotFields count="16">
    <pivotField showAll="0"/>
    <pivotField showAll="0"/>
    <pivotField showAll="0"/>
    <pivotField showAll="0"/>
    <pivotField showAll="0"/>
    <pivotField showAll="0"/>
    <pivotField showAll="0"/>
    <pivotField showAll="0"/>
    <pivotField showAll="0"/>
    <pivotField showAll="0"/>
    <pivotField axis="axisRow" showAll="0">
      <items count="7">
        <item x="3"/>
        <item x="2"/>
        <item x="4"/>
        <item x="1"/>
        <item x="0"/>
        <item h="1" m="1" x="5"/>
        <item t="default"/>
      </items>
    </pivotField>
    <pivotField showAll="0"/>
    <pivotField showAll="0"/>
    <pivotField axis="axisCol" dataField="1" showAll="0">
      <items count="15">
        <item h="1" m="1" x="2"/>
        <item h="1" m="1" x="8"/>
        <item m="1" x="12"/>
        <item m="1" x="11"/>
        <item m="1" x="10"/>
        <item m="1" x="13"/>
        <item m="1" x="3"/>
        <item x="1"/>
        <item m="1" x="7"/>
        <item x="0"/>
        <item m="1" x="5"/>
        <item m="1" x="9"/>
        <item h="1" m="1" x="6"/>
        <item m="1" x="4"/>
        <item t="default"/>
      </items>
    </pivotField>
    <pivotField showAll="0"/>
    <pivotField showAll="0"/>
  </pivotFields>
  <rowFields count="1">
    <field x="10"/>
  </rowFields>
  <rowItems count="6">
    <i>
      <x/>
    </i>
    <i>
      <x v="1"/>
    </i>
    <i>
      <x v="2"/>
    </i>
    <i>
      <x v="3"/>
    </i>
    <i>
      <x v="4"/>
    </i>
    <i t="grand">
      <x/>
    </i>
  </rowItems>
  <colFields count="1">
    <field x="13"/>
  </colFields>
  <colItems count="3">
    <i>
      <x v="7"/>
    </i>
    <i>
      <x v="9"/>
    </i>
    <i t="grand">
      <x/>
    </i>
  </colItems>
  <dataFields count="1">
    <dataField name="Count of Vote Instruction"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5D26AE8-110D-495E-A0AD-8E421A859571}" name="PivotTable2"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I3:I52" firstHeaderRow="1" firstDataRow="1" firstDataCol="1"/>
  <pivotFields count="16">
    <pivotField axis="axisRow" showAll="0">
      <items count="107">
        <item m="1" x="24"/>
        <item m="1" x="25"/>
        <item m="1" x="26"/>
        <item m="1" x="27"/>
        <item m="1" x="81"/>
        <item m="1" x="101"/>
        <item m="1" x="30"/>
        <item m="1" x="31"/>
        <item m="1" x="32"/>
        <item m="1" x="33"/>
        <item m="1" x="72"/>
        <item m="1" x="71"/>
        <item m="1" x="34"/>
        <item m="1" x="36"/>
        <item m="1" x="37"/>
        <item m="1" x="105"/>
        <item m="1" x="38"/>
        <item m="1" x="94"/>
        <item m="1" x="39"/>
        <item m="1" x="40"/>
        <item m="1" x="42"/>
        <item m="1" x="43"/>
        <item m="1" x="44"/>
        <item m="1" x="102"/>
        <item m="1" x="85"/>
        <item m="1" x="93"/>
        <item m="1" x="45"/>
        <item m="1" x="46"/>
        <item m="1" x="47"/>
        <item m="1" x="48"/>
        <item m="1" x="89"/>
        <item m="1" x="50"/>
        <item m="1" x="53"/>
        <item m="1" x="99"/>
        <item m="1" x="54"/>
        <item m="1" x="79"/>
        <item m="1" x="56"/>
        <item m="1" x="58"/>
        <item m="1" x="59"/>
        <item m="1" x="60"/>
        <item m="1" x="61"/>
        <item m="1" x="62"/>
        <item m="1" x="63"/>
        <item m="1" x="64"/>
        <item m="1" x="66"/>
        <item m="1" x="74"/>
        <item m="1" x="68"/>
        <item m="1" x="69"/>
        <item m="1" x="96"/>
        <item x="0"/>
        <item x="1"/>
        <item x="2"/>
        <item x="3"/>
        <item x="4"/>
        <item x="5"/>
        <item x="6"/>
        <item x="7"/>
        <item x="9"/>
        <item m="1" x="77"/>
        <item x="12"/>
        <item m="1" x="95"/>
        <item m="1" x="100"/>
        <item m="1" x="73"/>
        <item x="14"/>
        <item x="16"/>
        <item x="17"/>
        <item x="18"/>
        <item x="19"/>
        <item x="20"/>
        <item x="21"/>
        <item x="22"/>
        <item x="23"/>
        <item m="1" x="70"/>
        <item m="1" x="103"/>
        <item m="1" x="80"/>
        <item m="1" x="86"/>
        <item m="1" x="78"/>
        <item m="1" x="75"/>
        <item m="1" x="90"/>
        <item m="1" x="82"/>
        <item m="1" x="87"/>
        <item m="1" x="88"/>
        <item x="8"/>
        <item m="1" x="76"/>
        <item m="1" x="84"/>
        <item m="1" x="97"/>
        <item m="1" x="83"/>
        <item m="1" x="49"/>
        <item m="1" x="91"/>
        <item m="1" x="98"/>
        <item m="1" x="92"/>
        <item m="1" x="104"/>
        <item m="1" x="28"/>
        <item m="1" x="29"/>
        <item m="1" x="35"/>
        <item x="10"/>
        <item m="1" x="41"/>
        <item m="1" x="51"/>
        <item m="1" x="52"/>
        <item m="1" x="55"/>
        <item m="1" x="57"/>
        <item m="1" x="65"/>
        <item m="1" x="67"/>
        <item x="11"/>
        <item x="13"/>
        <item x="15"/>
        <item t="default"/>
      </items>
    </pivotField>
    <pivotField showAll="0"/>
    <pivotField axis="axisRow" showAll="0">
      <items count="64">
        <item m="1" x="43"/>
        <item m="1" x="46"/>
        <item m="1" x="62"/>
        <item m="1" x="57"/>
        <item m="1" x="59"/>
        <item m="1" x="56"/>
        <item m="1" x="51"/>
        <item m="1" x="48"/>
        <item m="1" x="45"/>
        <item m="1" x="55"/>
        <item m="1" x="53"/>
        <item m="1" x="49"/>
        <item m="1" x="54"/>
        <item m="1" x="44"/>
        <item m="1" x="52"/>
        <item m="1" x="61"/>
        <item m="1" x="50"/>
        <item m="1" x="47"/>
        <item m="1" x="60"/>
        <item m="1" x="58"/>
        <item m="1" x="42"/>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x="0"/>
        <item x="1"/>
        <item x="2"/>
        <item x="3"/>
        <item x="4"/>
        <item x="5"/>
        <item x="6"/>
        <item x="7"/>
        <item x="8"/>
        <item x="9"/>
        <item x="10"/>
        <item x="11"/>
        <item x="12"/>
        <item x="13"/>
        <item x="14"/>
        <item x="15"/>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2"/>
  </rowFields>
  <rowItems count="49">
    <i>
      <x v="49"/>
    </i>
    <i r="1">
      <x v="46"/>
    </i>
    <i>
      <x v="50"/>
    </i>
    <i r="1">
      <x v="47"/>
    </i>
    <i>
      <x v="51"/>
    </i>
    <i r="1">
      <x v="48"/>
    </i>
    <i>
      <x v="52"/>
    </i>
    <i r="1">
      <x v="49"/>
    </i>
    <i>
      <x v="53"/>
    </i>
    <i r="1">
      <x v="49"/>
    </i>
    <i>
      <x v="54"/>
    </i>
    <i r="1">
      <x v="50"/>
    </i>
    <i>
      <x v="55"/>
    </i>
    <i r="1">
      <x v="51"/>
    </i>
    <i>
      <x v="56"/>
    </i>
    <i r="1">
      <x v="52"/>
    </i>
    <i>
      <x v="57"/>
    </i>
    <i r="1">
      <x v="54"/>
    </i>
    <i>
      <x v="59"/>
    </i>
    <i r="1">
      <x v="57"/>
    </i>
    <i>
      <x v="63"/>
    </i>
    <i r="1">
      <x v="58"/>
    </i>
    <i>
      <x v="64"/>
    </i>
    <i r="1">
      <x v="56"/>
    </i>
    <i>
      <x v="65"/>
    </i>
    <i r="1">
      <x v="51"/>
    </i>
    <i>
      <x v="66"/>
    </i>
    <i r="1">
      <x v="52"/>
    </i>
    <i>
      <x v="67"/>
    </i>
    <i r="1">
      <x v="60"/>
    </i>
    <i>
      <x v="68"/>
    </i>
    <i r="1">
      <x v="61"/>
    </i>
    <i>
      <x v="69"/>
    </i>
    <i r="1">
      <x v="62"/>
    </i>
    <i>
      <x v="70"/>
    </i>
    <i r="1">
      <x v="56"/>
    </i>
    <i>
      <x v="71"/>
    </i>
    <i r="1">
      <x v="56"/>
    </i>
    <i>
      <x v="82"/>
    </i>
    <i r="1">
      <x v="53"/>
    </i>
    <i>
      <x v="95"/>
    </i>
    <i r="1">
      <x v="55"/>
    </i>
    <i>
      <x v="103"/>
    </i>
    <i r="1">
      <x v="56"/>
    </i>
    <i>
      <x v="104"/>
    </i>
    <i r="1">
      <x v="56"/>
    </i>
    <i>
      <x v="105"/>
    </i>
    <i r="1">
      <x v="5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A47806A-06C8-4479-9307-37AC9201D42A}" name="PivotTable5"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8" firstHeaderRow="1" firstDataRow="2" firstDataCol="1"/>
  <pivotFields count="15">
    <pivotField axis="axisRow" showAll="0">
      <items count="46">
        <item m="1" x="40"/>
        <item m="1" x="3"/>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1"/>
        <item m="1" x="42"/>
        <item m="1" x="43"/>
        <item m="1" x="4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1"/>
        <item x="0"/>
        <item h="1" m="1" x="2"/>
        <item m="1" x="3"/>
        <item m="1" x="4"/>
        <item t="default"/>
      </items>
    </pivotField>
  </pivotFields>
  <rowFields count="1">
    <field x="0"/>
  </rowFields>
  <rowItems count="4">
    <i>
      <x v="42"/>
    </i>
    <i>
      <x v="43"/>
    </i>
    <i>
      <x v="44"/>
    </i>
    <i t="grand">
      <x/>
    </i>
  </rowItems>
  <colFields count="1">
    <field x="14"/>
  </colFields>
  <colItems count="3">
    <i>
      <x/>
    </i>
    <i>
      <x v="1"/>
    </i>
    <i t="grand">
      <x/>
    </i>
  </colItems>
  <dataFields count="1">
    <dataField name="Count of Vote Instruction"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A0D56EE-8237-46C3-803A-DFC97920B651}" name="PivotTable8"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3:P10" firstHeaderRow="1" firstDataRow="2" firstDataCol="1"/>
  <pivotFields count="15">
    <pivotField showAll="0"/>
    <pivotField showAll="0"/>
    <pivotField showAll="0"/>
    <pivotField showAll="0"/>
    <pivotField showAll="0"/>
    <pivotField showAll="0"/>
    <pivotField showAll="0"/>
    <pivotField showAll="0"/>
    <pivotField showAll="0"/>
    <pivotField showAll="0"/>
    <pivotField axis="axisRow" showAll="0">
      <items count="6">
        <item x="3"/>
        <item x="2"/>
        <item x="4"/>
        <item x="1"/>
        <item x="0"/>
        <item t="default"/>
      </items>
    </pivotField>
    <pivotField showAll="0"/>
    <pivotField showAll="0"/>
    <pivotField showAll="0"/>
    <pivotField axis="axisCol" dataField="1" showAll="0">
      <items count="6">
        <item x="1"/>
        <item x="0"/>
        <item h="1" m="1" x="2"/>
        <item m="1" x="3"/>
        <item m="1" x="4"/>
        <item t="default"/>
      </items>
    </pivotField>
  </pivotFields>
  <rowFields count="1">
    <field x="10"/>
  </rowFields>
  <rowItems count="6">
    <i>
      <x/>
    </i>
    <i>
      <x v="1"/>
    </i>
    <i>
      <x v="2"/>
    </i>
    <i>
      <x v="3"/>
    </i>
    <i>
      <x v="4"/>
    </i>
    <i t="grand">
      <x/>
    </i>
  </rowItems>
  <colFields count="1">
    <field x="14"/>
  </colFields>
  <colItems count="3">
    <i>
      <x/>
    </i>
    <i>
      <x v="1"/>
    </i>
    <i t="grand">
      <x/>
    </i>
  </colItems>
  <dataFields count="1">
    <dataField name="Count of Vote Instruction"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1C950EB-33E6-4214-99BC-A37BA9BF63AE}" name="PivotTable7"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I3:I10" firstHeaderRow="1" firstDataRow="1" firstDataCol="1"/>
  <pivotFields count="15">
    <pivotField axis="axisRow" showAll="0">
      <items count="46">
        <item m="1" x="40"/>
        <item m="1" x="3"/>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1"/>
        <item m="1" x="42"/>
        <item m="1" x="43"/>
        <item m="1" x="44"/>
        <item x="0"/>
        <item x="1"/>
        <item x="2"/>
        <item t="default"/>
      </items>
    </pivotField>
    <pivotField showAll="0"/>
    <pivotField axis="axisRow" showAll="0">
      <items count="33">
        <item m="1" x="2"/>
        <item m="1" x="3"/>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2"/>
  </rowFields>
  <rowItems count="7">
    <i>
      <x v="42"/>
    </i>
    <i r="1">
      <x v="30"/>
    </i>
    <i>
      <x v="43"/>
    </i>
    <i r="1">
      <x v="31"/>
    </i>
    <i>
      <x v="44"/>
    </i>
    <i r="1">
      <x v="3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005BCC3-8211-48E6-B846-A01AA6B6BFD4}" name="PivotTable6" cacheId="1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K4:K523" firstHeaderRow="1" firstDataRow="1" firstDataCol="1"/>
  <pivotFields count="15">
    <pivotField axis="axisRow" showAll="0">
      <items count="2541">
        <item m="1" x="1269"/>
        <item m="1" x="2185"/>
        <item m="1" x="450"/>
        <item m="1" x="1154"/>
        <item m="1" x="497"/>
        <item x="250"/>
        <item m="1" x="1576"/>
        <item m="1" x="1726"/>
        <item m="1" x="1631"/>
        <item m="1" x="379"/>
        <item m="1" x="453"/>
        <item m="1" x="1766"/>
        <item m="1" x="1420"/>
        <item x="98"/>
        <item m="1" x="1094"/>
        <item m="1" x="2311"/>
        <item m="1" x="2051"/>
        <item m="1" x="1290"/>
        <item m="1" x="1342"/>
        <item m="1" x="1767"/>
        <item m="1" x="681"/>
        <item m="1" x="386"/>
        <item m="1" x="1633"/>
        <item m="1" x="425"/>
        <item m="1" x="2107"/>
        <item m="1" x="1965"/>
        <item m="1" x="2054"/>
        <item m="1" x="2443"/>
        <item m="1" x="2444"/>
        <item m="1" x="1543"/>
        <item m="1" x="2010"/>
        <item m="1" x="2518"/>
        <item x="103"/>
        <item m="1" x="1487"/>
        <item m="1" x="1488"/>
        <item m="1" x="1237"/>
        <item m="1" x="1490"/>
        <item m="1" x="1298"/>
        <item m="1" x="1734"/>
        <item m="1" x="2520"/>
        <item m="1" x="1423"/>
        <item m="1" x="2387"/>
        <item m="1" x="2388"/>
        <item m="1" x="2389"/>
        <item m="1" x="1101"/>
        <item m="1" x="336"/>
        <item m="1" x="2112"/>
        <item m="1" x="299"/>
        <item m="1" x="1358"/>
        <item m="1" x="1434"/>
        <item m="1" x="1493"/>
        <item m="1" x="2153"/>
        <item m="1" x="1940"/>
        <item m="1" x="1598"/>
        <item m="1" x="1306"/>
        <item m="1" x="627"/>
        <item m="1" x="533"/>
        <item m="1" x="507"/>
        <item m="1" x="509"/>
        <item m="1" x="510"/>
        <item x="23"/>
        <item m="1" x="938"/>
        <item m="1" x="1715"/>
        <item m="1" x="631"/>
        <item m="1" x="465"/>
        <item m="1" x="1182"/>
        <item m="1" x="1183"/>
        <item m="1" x="636"/>
        <item m="1" x="2117"/>
        <item m="1" x="2399"/>
        <item m="1" x="1246"/>
        <item m="1" x="1498"/>
        <item m="1" x="1247"/>
        <item m="1" x="361"/>
        <item m="1" x="776"/>
        <item m="1" x="1115"/>
        <item m="1" x="1277"/>
        <item m="1" x="1500"/>
        <item m="1" x="381"/>
        <item m="1" x="318"/>
        <item m="1" x="2474"/>
        <item m="1" x="1525"/>
        <item m="1" x="2166"/>
        <item x="22"/>
        <item m="1" x="1526"/>
        <item m="1" x="2073"/>
        <item m="1" x="1279"/>
        <item m="1" x="438"/>
        <item m="1" x="953"/>
        <item m="1" x="1903"/>
        <item x="159"/>
        <item m="1" x="1506"/>
        <item x="231"/>
        <item m="1" x="1527"/>
        <item m="1" x="1125"/>
        <item m="1" x="1611"/>
        <item m="1" x="1130"/>
        <item m="1" x="311"/>
        <item x="123"/>
        <item x="45"/>
        <item m="1" x="2491"/>
        <item m="1" x="2296"/>
        <item m="1" x="1809"/>
        <item x="217"/>
        <item x="232"/>
        <item m="1" x="1530"/>
        <item x="236"/>
        <item m="1" x="1908"/>
        <item m="1" x="1510"/>
        <item m="1" x="652"/>
        <item m="1" x="2130"/>
        <item m="1" x="1562"/>
        <item m="1" x="409"/>
        <item m="1" x="2297"/>
        <item m="1" x="444"/>
        <item m="1" x="1511"/>
        <item m="1" x="521"/>
        <item m="1" x="737"/>
        <item m="1" x="1755"/>
        <item m="1" x="487"/>
        <item m="1" x="1533"/>
        <item m="1" x="1535"/>
        <item m="1" x="1567"/>
        <item m="1" x="1328"/>
        <item m="1" x="1077"/>
        <item m="1" x="585"/>
        <item m="1" x="2503"/>
        <item x="12"/>
        <item m="1" x="525"/>
        <item m="1" x="1960"/>
        <item m="1" x="1222"/>
        <item m="1" x="493"/>
        <item m="1" x="1855"/>
        <item x="219"/>
        <item m="1" x="257"/>
        <item x="136"/>
        <item m="1" x="1536"/>
        <item m="1" x="1477"/>
        <item m="1" x="1086"/>
        <item m="1" x="1033"/>
        <item m="1" x="258"/>
        <item m="1" x="1515"/>
        <item m="1" x="1481"/>
        <item m="1" x="1482"/>
        <item m="1" x="285"/>
        <item m="1" x="1883"/>
        <item m="1" x="412"/>
        <item m="1" x="296"/>
        <item m="1" x="315"/>
        <item x="87"/>
        <item m="1" x="2355"/>
        <item m="1" x="1027"/>
        <item m="1" x="306"/>
        <item m="1" x="353"/>
        <item m="1" x="2404"/>
        <item m="1" x="2009"/>
        <item x="235"/>
        <item m="1" x="2099"/>
        <item m="1" x="2460"/>
        <item m="1" x="725"/>
        <item m="1" x="1236"/>
        <item m="1" x="1796"/>
        <item m="1" x="2096"/>
        <item m="1" x="672"/>
        <item m="1" x="531"/>
        <item m="1" x="2278"/>
        <item m="1" x="1465"/>
        <item m="1" x="671"/>
        <item m="1" x="1135"/>
        <item m="1" x="651"/>
        <item m="1" x="1112"/>
        <item m="1" x="2260"/>
        <item m="1" x="462"/>
        <item m="1" x="1512"/>
        <item m="1" x="2530"/>
        <item m="1" x="1695"/>
        <item m="1" x="1546"/>
        <item m="1" x="1071"/>
        <item m="1" x="897"/>
        <item m="1" x="1072"/>
        <item m="1" x="310"/>
        <item m="1" x="2402"/>
        <item m="1" x="1170"/>
        <item x="186"/>
        <item m="1" x="251"/>
        <item m="1" x="252"/>
        <item m="1" x="253"/>
        <item m="1" x="254"/>
        <item m="1" x="255"/>
        <item m="1" x="256"/>
        <item m="1" x="259"/>
        <item m="1" x="260"/>
        <item m="1" x="261"/>
        <item m="1" x="262"/>
        <item m="1" x="263"/>
        <item m="1" x="264"/>
        <item m="1" x="265"/>
        <item m="1" x="266"/>
        <item m="1" x="267"/>
        <item m="1" x="268"/>
        <item m="1" x="269"/>
        <item m="1" x="270"/>
        <item m="1" x="271"/>
        <item m="1" x="272"/>
        <item m="1" x="273"/>
        <item m="1" x="274"/>
        <item m="1" x="275"/>
        <item m="1" x="276"/>
        <item m="1" x="277"/>
        <item m="1" x="278"/>
        <item m="1" x="279"/>
        <item m="1" x="280"/>
        <item m="1" x="281"/>
        <item m="1" x="282"/>
        <item m="1" x="283"/>
        <item m="1" x="284"/>
        <item m="1" x="286"/>
        <item m="1" x="287"/>
        <item m="1" x="288"/>
        <item m="1" x="289"/>
        <item m="1" x="290"/>
        <item m="1" x="291"/>
        <item m="1" x="292"/>
        <item m="1" x="293"/>
        <item m="1" x="294"/>
        <item m="1" x="295"/>
        <item x="192"/>
        <item m="1" x="297"/>
        <item m="1" x="298"/>
        <item m="1" x="300"/>
        <item m="1" x="301"/>
        <item m="1" x="302"/>
        <item m="1" x="303"/>
        <item m="1" x="304"/>
        <item m="1" x="305"/>
        <item m="1" x="307"/>
        <item m="1" x="308"/>
        <item m="1" x="309"/>
        <item m="1" x="312"/>
        <item m="1" x="313"/>
        <item m="1" x="314"/>
        <item x="7"/>
        <item m="1" x="316"/>
        <item m="1" x="317"/>
        <item x="177"/>
        <item m="1" x="319"/>
        <item m="1" x="320"/>
        <item m="1" x="321"/>
        <item m="1" x="322"/>
        <item m="1" x="323"/>
        <item m="1" x="324"/>
        <item m="1" x="325"/>
        <item m="1" x="326"/>
        <item m="1" x="327"/>
        <item m="1" x="328"/>
        <item m="1" x="329"/>
        <item m="1" x="330"/>
        <item m="1" x="331"/>
        <item m="1" x="332"/>
        <item m="1" x="333"/>
        <item m="1" x="334"/>
        <item m="1" x="335"/>
        <item m="1" x="337"/>
        <item m="1" x="338"/>
        <item m="1" x="339"/>
        <item x="10"/>
        <item m="1" x="340"/>
        <item m="1" x="341"/>
        <item m="1" x="342"/>
        <item m="1" x="343"/>
        <item m="1" x="344"/>
        <item m="1" x="345"/>
        <item m="1" x="346"/>
        <item m="1" x="347"/>
        <item m="1" x="348"/>
        <item m="1" x="349"/>
        <item m="1" x="350"/>
        <item m="1" x="351"/>
        <item m="1" x="352"/>
        <item m="1" x="354"/>
        <item m="1" x="355"/>
        <item m="1" x="356"/>
        <item m="1" x="357"/>
        <item m="1" x="358"/>
        <item m="1" x="359"/>
        <item m="1" x="360"/>
        <item m="1" x="362"/>
        <item m="1" x="363"/>
        <item m="1" x="364"/>
        <item m="1" x="365"/>
        <item m="1" x="366"/>
        <item m="1" x="367"/>
        <item m="1" x="368"/>
        <item m="1" x="369"/>
        <item m="1" x="370"/>
        <item m="1" x="371"/>
        <item m="1" x="372"/>
        <item m="1" x="373"/>
        <item m="1" x="374"/>
        <item m="1" x="375"/>
        <item m="1" x="376"/>
        <item m="1" x="377"/>
        <item m="1" x="378"/>
        <item m="1" x="380"/>
        <item m="1" x="382"/>
        <item m="1" x="383"/>
        <item m="1" x="384"/>
        <item m="1" x="385"/>
        <item m="1" x="387"/>
        <item m="1" x="388"/>
        <item m="1" x="389"/>
        <item m="1" x="390"/>
        <item m="1" x="391"/>
        <item m="1" x="392"/>
        <item m="1" x="393"/>
        <item m="1" x="394"/>
        <item m="1" x="395"/>
        <item m="1" x="396"/>
        <item m="1" x="397"/>
        <item m="1" x="398"/>
        <item m="1" x="399"/>
        <item m="1" x="400"/>
        <item m="1" x="401"/>
        <item m="1" x="402"/>
        <item m="1" x="403"/>
        <item m="1" x="404"/>
        <item m="1" x="405"/>
        <item m="1" x="406"/>
        <item m="1" x="407"/>
        <item m="1" x="408"/>
        <item m="1" x="410"/>
        <item m="1" x="411"/>
        <item m="1" x="413"/>
        <item m="1" x="414"/>
        <item m="1" x="415"/>
        <item m="1" x="416"/>
        <item m="1" x="417"/>
        <item m="1" x="418"/>
        <item m="1" x="419"/>
        <item m="1" x="420"/>
        <item m="1" x="421"/>
        <item m="1" x="422"/>
        <item m="1" x="423"/>
        <item m="1" x="424"/>
        <item m="1" x="426"/>
        <item m="1" x="427"/>
        <item m="1" x="428"/>
        <item m="1" x="429"/>
        <item m="1" x="430"/>
        <item m="1" x="431"/>
        <item m="1" x="432"/>
        <item m="1" x="433"/>
        <item m="1" x="434"/>
        <item m="1" x="435"/>
        <item m="1" x="436"/>
        <item m="1" x="437"/>
        <item x="190"/>
        <item m="1" x="439"/>
        <item m="1" x="440"/>
        <item m="1" x="441"/>
        <item m="1" x="442"/>
        <item m="1" x="443"/>
        <item m="1" x="445"/>
        <item m="1" x="446"/>
        <item m="1" x="447"/>
        <item m="1" x="448"/>
        <item m="1" x="449"/>
        <item m="1" x="451"/>
        <item m="1" x="452"/>
        <item m="1" x="454"/>
        <item x="108"/>
        <item m="1" x="455"/>
        <item m="1" x="456"/>
        <item m="1" x="457"/>
        <item m="1" x="458"/>
        <item m="1" x="459"/>
        <item m="1" x="460"/>
        <item m="1" x="461"/>
        <item m="1" x="463"/>
        <item m="1" x="464"/>
        <item m="1" x="466"/>
        <item m="1" x="467"/>
        <item m="1" x="468"/>
        <item m="1" x="469"/>
        <item m="1" x="470"/>
        <item m="1" x="471"/>
        <item m="1" x="472"/>
        <item m="1" x="473"/>
        <item m="1" x="474"/>
        <item m="1" x="475"/>
        <item m="1" x="476"/>
        <item m="1" x="477"/>
        <item m="1" x="478"/>
        <item m="1" x="479"/>
        <item m="1" x="480"/>
        <item m="1" x="481"/>
        <item m="1" x="482"/>
        <item m="1" x="483"/>
        <item m="1" x="484"/>
        <item m="1" x="485"/>
        <item m="1" x="486"/>
        <item m="1" x="488"/>
        <item m="1" x="489"/>
        <item m="1" x="490"/>
        <item m="1" x="491"/>
        <item m="1" x="492"/>
        <item m="1" x="494"/>
        <item m="1" x="495"/>
        <item m="1" x="496"/>
        <item m="1" x="498"/>
        <item m="1" x="499"/>
        <item m="1" x="500"/>
        <item m="1" x="501"/>
        <item m="1" x="502"/>
        <item m="1" x="503"/>
        <item m="1" x="504"/>
        <item m="1" x="505"/>
        <item m="1" x="506"/>
        <item m="1" x="508"/>
        <item m="1" x="511"/>
        <item m="1" x="512"/>
        <item m="1" x="513"/>
        <item m="1" x="514"/>
        <item m="1" x="515"/>
        <item m="1" x="516"/>
        <item m="1" x="517"/>
        <item m="1" x="518"/>
        <item m="1" x="519"/>
        <item m="1" x="520"/>
        <item m="1" x="522"/>
        <item m="1" x="523"/>
        <item m="1" x="524"/>
        <item m="1" x="526"/>
        <item m="1" x="527"/>
        <item m="1" x="528"/>
        <item m="1" x="529"/>
        <item m="1" x="530"/>
        <item m="1" x="532"/>
        <item m="1" x="534"/>
        <item m="1" x="535"/>
        <item m="1" x="536"/>
        <item m="1" x="537"/>
        <item m="1" x="538"/>
        <item m="1" x="539"/>
        <item m="1" x="540"/>
        <item m="1" x="541"/>
        <item m="1" x="542"/>
        <item m="1" x="543"/>
        <item m="1" x="544"/>
        <item m="1" x="545"/>
        <item m="1" x="546"/>
        <item m="1" x="547"/>
        <item m="1" x="548"/>
        <item m="1" x="549"/>
        <item m="1" x="550"/>
        <item m="1" x="551"/>
        <item m="1" x="552"/>
        <item m="1" x="553"/>
        <item m="1" x="554"/>
        <item m="1" x="555"/>
        <item m="1" x="556"/>
        <item m="1" x="557"/>
        <item m="1" x="558"/>
        <item m="1" x="559"/>
        <item m="1" x="560"/>
        <item m="1" x="561"/>
        <item m="1" x="562"/>
        <item m="1" x="563"/>
        <item m="1" x="564"/>
        <item m="1" x="565"/>
        <item m="1" x="566"/>
        <item m="1" x="567"/>
        <item m="1" x="568"/>
        <item m="1" x="569"/>
        <item m="1" x="570"/>
        <item m="1" x="571"/>
        <item m="1" x="572"/>
        <item m="1" x="573"/>
        <item m="1" x="574"/>
        <item m="1" x="575"/>
        <item m="1" x="576"/>
        <item m="1" x="577"/>
        <item m="1" x="578"/>
        <item m="1" x="579"/>
        <item m="1" x="580"/>
        <item m="1" x="581"/>
        <item m="1" x="582"/>
        <item m="1" x="583"/>
        <item m="1" x="584"/>
        <item m="1" x="586"/>
        <item m="1" x="587"/>
        <item m="1" x="588"/>
        <item m="1" x="589"/>
        <item m="1" x="590"/>
        <item m="1" x="591"/>
        <item m="1" x="592"/>
        <item m="1" x="593"/>
        <item m="1" x="594"/>
        <item m="1" x="595"/>
        <item m="1" x="596"/>
        <item m="1" x="597"/>
        <item m="1" x="598"/>
        <item m="1" x="599"/>
        <item m="1" x="600"/>
        <item m="1" x="601"/>
        <item m="1" x="602"/>
        <item m="1" x="603"/>
        <item m="1" x="604"/>
        <item m="1" x="605"/>
        <item m="1" x="606"/>
        <item m="1" x="607"/>
        <item m="1" x="608"/>
        <item m="1" x="609"/>
        <item m="1" x="610"/>
        <item m="1" x="611"/>
        <item m="1" x="612"/>
        <item m="1" x="613"/>
        <item m="1" x="614"/>
        <item m="1" x="615"/>
        <item m="1" x="616"/>
        <item m="1" x="617"/>
        <item m="1" x="618"/>
        <item m="1" x="619"/>
        <item m="1" x="620"/>
        <item m="1" x="621"/>
        <item m="1" x="622"/>
        <item m="1" x="623"/>
        <item m="1" x="624"/>
        <item m="1" x="625"/>
        <item m="1" x="626"/>
        <item m="1" x="628"/>
        <item m="1" x="629"/>
        <item m="1" x="630"/>
        <item m="1" x="632"/>
        <item m="1" x="633"/>
        <item m="1" x="634"/>
        <item m="1" x="635"/>
        <item m="1" x="637"/>
        <item m="1" x="638"/>
        <item m="1" x="639"/>
        <item m="1" x="640"/>
        <item m="1" x="641"/>
        <item m="1" x="642"/>
        <item m="1" x="643"/>
        <item m="1" x="644"/>
        <item m="1" x="645"/>
        <item m="1" x="646"/>
        <item m="1" x="647"/>
        <item m="1" x="648"/>
        <item m="1" x="649"/>
        <item m="1" x="650"/>
        <item m="1" x="653"/>
        <item m="1" x="654"/>
        <item m="1" x="655"/>
        <item m="1" x="656"/>
        <item m="1" x="657"/>
        <item m="1" x="658"/>
        <item m="1" x="659"/>
        <item m="1" x="660"/>
        <item m="1" x="661"/>
        <item m="1" x="662"/>
        <item m="1" x="663"/>
        <item m="1" x="664"/>
        <item m="1" x="665"/>
        <item m="1" x="666"/>
        <item m="1" x="667"/>
        <item m="1" x="668"/>
        <item m="1" x="669"/>
        <item m="1" x="670"/>
        <item m="1" x="673"/>
        <item m="1" x="674"/>
        <item m="1" x="675"/>
        <item m="1" x="676"/>
        <item m="1" x="677"/>
        <item m="1" x="678"/>
        <item m="1" x="679"/>
        <item m="1" x="680"/>
        <item m="1" x="682"/>
        <item m="1" x="683"/>
        <item m="1" x="684"/>
        <item m="1" x="685"/>
        <item m="1" x="686"/>
        <item m="1" x="687"/>
        <item m="1" x="688"/>
        <item m="1" x="689"/>
        <item m="1" x="690"/>
        <item m="1" x="691"/>
        <item m="1" x="692"/>
        <item m="1" x="693"/>
        <item m="1" x="694"/>
        <item m="1" x="695"/>
        <item m="1" x="696"/>
        <item m="1" x="697"/>
        <item m="1" x="698"/>
        <item m="1" x="699"/>
        <item m="1" x="700"/>
        <item m="1" x="701"/>
        <item m="1" x="702"/>
        <item m="1" x="703"/>
        <item m="1" x="704"/>
        <item m="1" x="705"/>
        <item m="1" x="706"/>
        <item m="1" x="707"/>
        <item m="1" x="708"/>
        <item m="1" x="709"/>
        <item m="1" x="710"/>
        <item m="1" x="711"/>
        <item m="1" x="712"/>
        <item m="1" x="713"/>
        <item m="1" x="714"/>
        <item m="1" x="715"/>
        <item m="1" x="716"/>
        <item m="1" x="717"/>
        <item m="1" x="718"/>
        <item m="1" x="719"/>
        <item m="1" x="720"/>
        <item m="1" x="721"/>
        <item m="1" x="722"/>
        <item m="1" x="723"/>
        <item m="1" x="724"/>
        <item m="1" x="726"/>
        <item m="1" x="727"/>
        <item m="1" x="728"/>
        <item m="1" x="729"/>
        <item m="1" x="730"/>
        <item m="1" x="731"/>
        <item x="171"/>
        <item x="145"/>
        <item m="1" x="732"/>
        <item m="1" x="733"/>
        <item m="1" x="734"/>
        <item m="1" x="735"/>
        <item m="1" x="736"/>
        <item m="1" x="738"/>
        <item m="1" x="739"/>
        <item m="1" x="740"/>
        <item x="187"/>
        <item m="1" x="741"/>
        <item m="1" x="742"/>
        <item m="1" x="743"/>
        <item m="1" x="744"/>
        <item m="1" x="745"/>
        <item m="1" x="746"/>
        <item m="1" x="747"/>
        <item m="1" x="748"/>
        <item m="1" x="749"/>
        <item m="1" x="750"/>
        <item m="1" x="751"/>
        <item m="1" x="752"/>
        <item m="1" x="753"/>
        <item m="1" x="754"/>
        <item m="1" x="755"/>
        <item m="1" x="756"/>
        <item m="1" x="757"/>
        <item m="1" x="758"/>
        <item m="1" x="759"/>
        <item m="1" x="760"/>
        <item m="1" x="761"/>
        <item x="137"/>
        <item m="1" x="762"/>
        <item m="1" x="763"/>
        <item m="1" x="764"/>
        <item m="1" x="765"/>
        <item m="1" x="766"/>
        <item x="229"/>
        <item m="1" x="767"/>
        <item m="1" x="768"/>
        <item m="1" x="769"/>
        <item m="1" x="770"/>
        <item m="1" x="771"/>
        <item m="1" x="772"/>
        <item m="1" x="773"/>
        <item m="1" x="774"/>
        <item m="1" x="775"/>
        <item m="1" x="777"/>
        <item x="67"/>
        <item m="1" x="778"/>
        <item m="1" x="779"/>
        <item m="1" x="780"/>
        <item m="1" x="781"/>
        <item m="1" x="782"/>
        <item m="1" x="783"/>
        <item m="1" x="784"/>
        <item m="1" x="785"/>
        <item m="1" x="786"/>
        <item m="1" x="787"/>
        <item m="1" x="788"/>
        <item m="1" x="789"/>
        <item m="1" x="790"/>
        <item m="1" x="791"/>
        <item m="1" x="792"/>
        <item m="1" x="793"/>
        <item m="1" x="794"/>
        <item m="1" x="795"/>
        <item m="1" x="796"/>
        <item x="31"/>
        <item m="1" x="797"/>
        <item m="1" x="798"/>
        <item m="1" x="799"/>
        <item m="1" x="800"/>
        <item m="1" x="801"/>
        <item m="1" x="802"/>
        <item m="1" x="803"/>
        <item m="1" x="804"/>
        <item m="1" x="805"/>
        <item m="1" x="806"/>
        <item m="1" x="807"/>
        <item m="1" x="808"/>
        <item m="1" x="809"/>
        <item m="1" x="810"/>
        <item m="1" x="811"/>
        <item m="1" x="812"/>
        <item m="1" x="813"/>
        <item m="1" x="814"/>
        <item m="1" x="815"/>
        <item m="1" x="816"/>
        <item m="1" x="817"/>
        <item m="1" x="818"/>
        <item m="1" x="819"/>
        <item m="1" x="820"/>
        <item m="1" x="821"/>
        <item m="1" x="822"/>
        <item m="1" x="823"/>
        <item m="1" x="824"/>
        <item m="1" x="825"/>
        <item m="1" x="826"/>
        <item m="1" x="827"/>
        <item m="1" x="828"/>
        <item m="1" x="829"/>
        <item m="1" x="830"/>
        <item m="1" x="831"/>
        <item m="1" x="832"/>
        <item m="1" x="833"/>
        <item m="1" x="834"/>
        <item m="1" x="835"/>
        <item x="172"/>
        <item m="1" x="836"/>
        <item m="1" x="837"/>
        <item m="1" x="838"/>
        <item m="1" x="839"/>
        <item m="1" x="840"/>
        <item m="1" x="841"/>
        <item m="1" x="842"/>
        <item m="1" x="843"/>
        <item m="1" x="844"/>
        <item m="1" x="845"/>
        <item m="1" x="846"/>
        <item m="1" x="847"/>
        <item m="1" x="848"/>
        <item m="1" x="849"/>
        <item m="1" x="850"/>
        <item m="1" x="851"/>
        <item m="1" x="852"/>
        <item m="1" x="853"/>
        <item m="1" x="854"/>
        <item m="1" x="855"/>
        <item m="1" x="856"/>
        <item m="1" x="857"/>
        <item m="1" x="858"/>
        <item m="1" x="859"/>
        <item m="1" x="860"/>
        <item m="1" x="861"/>
        <item m="1" x="862"/>
        <item m="1" x="863"/>
        <item m="1" x="864"/>
        <item m="1" x="865"/>
        <item m="1" x="866"/>
        <item m="1" x="867"/>
        <item m="1" x="868"/>
        <item m="1" x="869"/>
        <item m="1" x="870"/>
        <item m="1" x="871"/>
        <item m="1" x="872"/>
        <item m="1" x="873"/>
        <item m="1" x="874"/>
        <item m="1" x="875"/>
        <item m="1" x="876"/>
        <item m="1" x="877"/>
        <item m="1" x="878"/>
        <item m="1" x="879"/>
        <item m="1" x="880"/>
        <item m="1" x="881"/>
        <item m="1" x="882"/>
        <item m="1" x="883"/>
        <item m="1" x="884"/>
        <item m="1" x="885"/>
        <item m="1" x="886"/>
        <item m="1" x="887"/>
        <item m="1" x="888"/>
        <item m="1" x="889"/>
        <item m="1" x="890"/>
        <item m="1" x="891"/>
        <item m="1" x="892"/>
        <item m="1" x="893"/>
        <item m="1" x="894"/>
        <item m="1" x="895"/>
        <item m="1" x="896"/>
        <item m="1" x="898"/>
        <item m="1" x="899"/>
        <item m="1" x="900"/>
        <item m="1" x="901"/>
        <item m="1" x="902"/>
        <item m="1" x="903"/>
        <item m="1" x="904"/>
        <item m="1" x="905"/>
        <item m="1" x="906"/>
        <item m="1" x="907"/>
        <item m="1" x="908"/>
        <item m="1" x="909"/>
        <item m="1" x="910"/>
        <item m="1" x="911"/>
        <item m="1" x="912"/>
        <item m="1" x="913"/>
        <item m="1" x="914"/>
        <item m="1" x="915"/>
        <item m="1" x="916"/>
        <item m="1" x="917"/>
        <item m="1" x="918"/>
        <item m="1" x="919"/>
        <item m="1" x="920"/>
        <item m="1" x="921"/>
        <item m="1" x="922"/>
        <item m="1" x="923"/>
        <item m="1" x="924"/>
        <item m="1" x="925"/>
        <item m="1" x="926"/>
        <item m="1" x="927"/>
        <item m="1" x="928"/>
        <item m="1" x="929"/>
        <item m="1" x="930"/>
        <item m="1" x="931"/>
        <item m="1" x="932"/>
        <item m="1" x="933"/>
        <item m="1" x="934"/>
        <item m="1" x="935"/>
        <item m="1" x="936"/>
        <item m="1" x="937"/>
        <item m="1" x="939"/>
        <item m="1" x="940"/>
        <item m="1" x="941"/>
        <item m="1" x="942"/>
        <item m="1" x="943"/>
        <item m="1" x="944"/>
        <item m="1" x="945"/>
        <item m="1" x="946"/>
        <item m="1" x="947"/>
        <item m="1" x="948"/>
        <item m="1" x="949"/>
        <item m="1" x="950"/>
        <item m="1" x="951"/>
        <item m="1" x="952"/>
        <item m="1" x="954"/>
        <item m="1" x="955"/>
        <item m="1" x="956"/>
        <item m="1" x="957"/>
        <item m="1" x="958"/>
        <item m="1" x="959"/>
        <item m="1" x="960"/>
        <item m="1" x="961"/>
        <item m="1" x="962"/>
        <item m="1" x="963"/>
        <item m="1" x="964"/>
        <item m="1" x="965"/>
        <item m="1" x="966"/>
        <item m="1" x="967"/>
        <item m="1" x="968"/>
        <item m="1" x="969"/>
        <item m="1" x="970"/>
        <item m="1" x="971"/>
        <item m="1" x="972"/>
        <item m="1" x="973"/>
        <item m="1" x="974"/>
        <item m="1" x="975"/>
        <item m="1" x="976"/>
        <item m="1" x="977"/>
        <item m="1" x="978"/>
        <item m="1" x="979"/>
        <item m="1" x="980"/>
        <item m="1" x="981"/>
        <item m="1" x="982"/>
        <item m="1" x="983"/>
        <item m="1" x="984"/>
        <item m="1" x="985"/>
        <item m="1" x="986"/>
        <item m="1" x="987"/>
        <item x="135"/>
        <item m="1" x="988"/>
        <item m="1" x="989"/>
        <item m="1" x="990"/>
        <item m="1" x="991"/>
        <item m="1" x="992"/>
        <item m="1" x="993"/>
        <item m="1" x="994"/>
        <item m="1" x="995"/>
        <item m="1" x="996"/>
        <item m="1" x="997"/>
        <item m="1" x="998"/>
        <item m="1" x="999"/>
        <item m="1" x="1000"/>
        <item m="1" x="1001"/>
        <item m="1" x="1002"/>
        <item m="1" x="1003"/>
        <item m="1" x="1004"/>
        <item m="1" x="1005"/>
        <item m="1" x="1006"/>
        <item m="1" x="1007"/>
        <item m="1" x="1008"/>
        <item m="1" x="1009"/>
        <item m="1" x="1010"/>
        <item m="1" x="1011"/>
        <item m="1" x="1012"/>
        <item m="1" x="1013"/>
        <item m="1" x="1014"/>
        <item m="1" x="1015"/>
        <item m="1" x="1016"/>
        <item m="1" x="1017"/>
        <item m="1" x="1018"/>
        <item m="1" x="1019"/>
        <item m="1" x="1020"/>
        <item m="1" x="1021"/>
        <item m="1" x="1022"/>
        <item x="8"/>
        <item m="1" x="1023"/>
        <item m="1" x="1024"/>
        <item m="1" x="1025"/>
        <item m="1" x="1026"/>
        <item m="1" x="1028"/>
        <item m="1" x="1029"/>
        <item m="1" x="1030"/>
        <item m="1" x="1031"/>
        <item m="1" x="1032"/>
        <item m="1" x="1034"/>
        <item m="1" x="1035"/>
        <item m="1" x="1036"/>
        <item m="1" x="1037"/>
        <item m="1" x="1038"/>
        <item m="1" x="1039"/>
        <item m="1" x="1040"/>
        <item m="1" x="1041"/>
        <item m="1" x="1042"/>
        <item m="1" x="1043"/>
        <item m="1" x="1044"/>
        <item m="1" x="1045"/>
        <item m="1" x="1046"/>
        <item m="1" x="1047"/>
        <item m="1" x="1048"/>
        <item m="1" x="1049"/>
        <item m="1" x="1050"/>
        <item m="1" x="1051"/>
        <item m="1" x="1052"/>
        <item m="1" x="1053"/>
        <item m="1" x="1054"/>
        <item m="1" x="1055"/>
        <item m="1" x="1056"/>
        <item m="1" x="1057"/>
        <item m="1" x="1058"/>
        <item m="1" x="1059"/>
        <item m="1" x="1060"/>
        <item m="1" x="1061"/>
        <item m="1" x="1062"/>
        <item m="1" x="1063"/>
        <item m="1" x="1064"/>
        <item m="1" x="1065"/>
        <item m="1" x="1066"/>
        <item m="1" x="1067"/>
        <item m="1" x="1068"/>
        <item m="1" x="1069"/>
        <item m="1" x="1070"/>
        <item x="224"/>
        <item m="1" x="1073"/>
        <item m="1" x="1074"/>
        <item x="140"/>
        <item m="1" x="1075"/>
        <item m="1" x="1076"/>
        <item m="1" x="1078"/>
        <item m="1" x="1079"/>
        <item m="1" x="1080"/>
        <item m="1" x="1081"/>
        <item m="1" x="1082"/>
        <item m="1" x="1083"/>
        <item m="1" x="1084"/>
        <item m="1" x="1085"/>
        <item m="1" x="1087"/>
        <item m="1" x="1088"/>
        <item m="1" x="1089"/>
        <item m="1" x="1090"/>
        <item m="1" x="1091"/>
        <item m="1" x="1092"/>
        <item m="1" x="1093"/>
        <item m="1" x="1095"/>
        <item m="1" x="1096"/>
        <item m="1" x="1097"/>
        <item m="1" x="1098"/>
        <item m="1" x="1099"/>
        <item m="1" x="1100"/>
        <item m="1" x="1102"/>
        <item m="1" x="1103"/>
        <item m="1" x="1104"/>
        <item m="1" x="1105"/>
        <item m="1" x="1106"/>
        <item m="1" x="1107"/>
        <item m="1" x="1108"/>
        <item m="1" x="1109"/>
        <item m="1" x="1110"/>
        <item m="1" x="1111"/>
        <item m="1" x="1113"/>
        <item m="1" x="1114"/>
        <item m="1" x="1116"/>
        <item m="1" x="1117"/>
        <item m="1" x="1118"/>
        <item m="1" x="1119"/>
        <item m="1" x="1120"/>
        <item m="1" x="1121"/>
        <item m="1" x="1122"/>
        <item m="1" x="1123"/>
        <item m="1" x="1124"/>
        <item m="1" x="1126"/>
        <item m="1" x="1127"/>
        <item m="1" x="1128"/>
        <item m="1" x="1129"/>
        <item m="1" x="1131"/>
        <item m="1" x="1132"/>
        <item m="1" x="1133"/>
        <item m="1" x="1134"/>
        <item m="1" x="1136"/>
        <item m="1" x="1137"/>
        <item m="1" x="1138"/>
        <item m="1" x="1139"/>
        <item m="1" x="1140"/>
        <item m="1" x="1141"/>
        <item m="1" x="1142"/>
        <item m="1" x="1143"/>
        <item m="1" x="1144"/>
        <item m="1" x="1145"/>
        <item m="1" x="1146"/>
        <item m="1" x="1147"/>
        <item m="1" x="1148"/>
        <item m="1" x="1149"/>
        <item m="1" x="1150"/>
        <item m="1" x="1151"/>
        <item m="1" x="1152"/>
        <item m="1" x="1153"/>
        <item m="1" x="1155"/>
        <item m="1" x="1156"/>
        <item m="1" x="1157"/>
        <item m="1" x="1158"/>
        <item m="1" x="1159"/>
        <item m="1" x="1160"/>
        <item m="1" x="1161"/>
        <item m="1" x="1162"/>
        <item m="1" x="1163"/>
        <item m="1" x="1164"/>
        <item x="240"/>
        <item m="1" x="1165"/>
        <item m="1" x="1166"/>
        <item m="1" x="1167"/>
        <item m="1" x="1168"/>
        <item m="1" x="1169"/>
        <item m="1" x="1171"/>
        <item m="1" x="1172"/>
        <item m="1" x="1173"/>
        <item m="1" x="1174"/>
        <item m="1" x="1175"/>
        <item m="1" x="1176"/>
        <item m="1" x="1177"/>
        <item m="1" x="1178"/>
        <item m="1" x="1179"/>
        <item m="1" x="1180"/>
        <item m="1" x="1181"/>
        <item m="1" x="1184"/>
        <item m="1" x="1185"/>
        <item m="1" x="1186"/>
        <item m="1" x="1187"/>
        <item m="1" x="1188"/>
        <item m="1" x="1189"/>
        <item m="1" x="1190"/>
        <item m="1" x="1191"/>
        <item m="1" x="1192"/>
        <item m="1" x="1193"/>
        <item m="1" x="1194"/>
        <item m="1" x="1195"/>
        <item m="1" x="1196"/>
        <item m="1" x="1197"/>
        <item m="1" x="1198"/>
        <item m="1" x="1199"/>
        <item m="1" x="1200"/>
        <item m="1" x="1201"/>
        <item m="1" x="1202"/>
        <item m="1" x="1203"/>
        <item m="1" x="1204"/>
        <item m="1" x="1205"/>
        <item m="1" x="1206"/>
        <item m="1" x="1207"/>
        <item m="1" x="1208"/>
        <item m="1" x="1209"/>
        <item m="1" x="1210"/>
        <item m="1" x="1211"/>
        <item m="1" x="1212"/>
        <item m="1" x="1213"/>
        <item m="1" x="1214"/>
        <item m="1" x="1215"/>
        <item m="1" x="1216"/>
        <item x="184"/>
        <item m="1" x="1217"/>
        <item m="1" x="1218"/>
        <item m="1" x="1219"/>
        <item m="1" x="1220"/>
        <item m="1" x="1221"/>
        <item m="1" x="1223"/>
        <item m="1" x="1224"/>
        <item m="1" x="1225"/>
        <item m="1" x="1226"/>
        <item m="1" x="1227"/>
        <item m="1" x="1228"/>
        <item m="1" x="1229"/>
        <item m="1" x="1230"/>
        <item m="1" x="1231"/>
        <item m="1" x="1232"/>
        <item m="1" x="1233"/>
        <item m="1" x="1234"/>
        <item m="1" x="1235"/>
        <item m="1" x="1238"/>
        <item m="1" x="1239"/>
        <item m="1" x="1240"/>
        <item m="1" x="1241"/>
        <item m="1" x="1242"/>
        <item m="1" x="1243"/>
        <item m="1" x="1244"/>
        <item m="1" x="1245"/>
        <item m="1" x="1248"/>
        <item m="1" x="1249"/>
        <item m="1" x="1250"/>
        <item m="1" x="1251"/>
        <item m="1" x="1252"/>
        <item m="1" x="1253"/>
        <item m="1" x="1254"/>
        <item m="1" x="1255"/>
        <item m="1" x="1256"/>
        <item m="1" x="1257"/>
        <item m="1" x="1258"/>
        <item m="1" x="1259"/>
        <item m="1" x="1260"/>
        <item m="1" x="1261"/>
        <item m="1" x="1262"/>
        <item m="1" x="1263"/>
        <item m="1" x="1264"/>
        <item m="1" x="1265"/>
        <item m="1" x="1266"/>
        <item m="1" x="1267"/>
        <item m="1" x="1268"/>
        <item x="6"/>
        <item m="1" x="1270"/>
        <item m="1" x="1271"/>
        <item m="1" x="1272"/>
        <item m="1" x="1273"/>
        <item m="1" x="1274"/>
        <item m="1" x="1275"/>
        <item m="1" x="1276"/>
        <item m="1" x="1278"/>
        <item m="1" x="1280"/>
        <item m="1" x="1281"/>
        <item m="1" x="1282"/>
        <item m="1" x="1283"/>
        <item m="1" x="1284"/>
        <item m="1" x="1285"/>
        <item m="1" x="1286"/>
        <item m="1" x="1287"/>
        <item m="1" x="1288"/>
        <item m="1" x="1289"/>
        <item m="1" x="1291"/>
        <item m="1" x="1292"/>
        <item m="1" x="1293"/>
        <item m="1" x="1294"/>
        <item m="1" x="1295"/>
        <item m="1" x="1296"/>
        <item m="1" x="1297"/>
        <item m="1" x="1299"/>
        <item m="1" x="1300"/>
        <item m="1" x="1301"/>
        <item m="1" x="1302"/>
        <item m="1" x="1303"/>
        <item m="1" x="1304"/>
        <item x="40"/>
        <item m="1" x="1305"/>
        <item m="1" x="1307"/>
        <item m="1" x="1308"/>
        <item m="1" x="1309"/>
        <item m="1" x="1310"/>
        <item m="1" x="1311"/>
        <item m="1" x="1312"/>
        <item m="1" x="1313"/>
        <item m="1" x="1314"/>
        <item m="1" x="1315"/>
        <item m="1" x="1316"/>
        <item m="1" x="1317"/>
        <item m="1" x="1318"/>
        <item m="1" x="1319"/>
        <item m="1" x="1320"/>
        <item m="1" x="1321"/>
        <item m="1" x="1322"/>
        <item m="1" x="1323"/>
        <item m="1" x="1324"/>
        <item m="1" x="1325"/>
        <item m="1" x="1326"/>
        <item m="1" x="1327"/>
        <item m="1" x="1329"/>
        <item m="1" x="1330"/>
        <item m="1" x="1331"/>
        <item m="1" x="1332"/>
        <item x="1"/>
        <item m="1" x="1333"/>
        <item m="1" x="1334"/>
        <item m="1" x="1335"/>
        <item x="52"/>
        <item m="1" x="1336"/>
        <item m="1" x="1337"/>
        <item m="1" x="1338"/>
        <item m="1" x="1339"/>
        <item m="1" x="1340"/>
        <item m="1" x="1341"/>
        <item m="1" x="1343"/>
        <item m="1" x="1344"/>
        <item m="1" x="1345"/>
        <item m="1" x="1346"/>
        <item m="1" x="1347"/>
        <item m="1" x="1348"/>
        <item m="1" x="1349"/>
        <item m="1" x="1350"/>
        <item m="1" x="1351"/>
        <item m="1" x="1352"/>
        <item m="1" x="1353"/>
        <item m="1" x="1354"/>
        <item m="1" x="1355"/>
        <item m="1" x="1356"/>
        <item m="1" x="1357"/>
        <item m="1" x="1359"/>
        <item m="1" x="1360"/>
        <item m="1" x="1361"/>
        <item m="1" x="1362"/>
        <item m="1" x="1363"/>
        <item m="1" x="1364"/>
        <item m="1" x="1365"/>
        <item m="1" x="1366"/>
        <item m="1" x="1367"/>
        <item m="1" x="1368"/>
        <item m="1" x="1369"/>
        <item m="1" x="1370"/>
        <item m="1" x="1371"/>
        <item m="1" x="1372"/>
        <item m="1" x="1373"/>
        <item m="1" x="1374"/>
        <item m="1" x="1375"/>
        <item m="1" x="1376"/>
        <item m="1" x="1377"/>
        <item m="1" x="1378"/>
        <item m="1" x="1379"/>
        <item m="1" x="1380"/>
        <item m="1" x="1381"/>
        <item m="1" x="1382"/>
        <item m="1" x="1383"/>
        <item m="1" x="1384"/>
        <item m="1" x="1385"/>
        <item m="1" x="1386"/>
        <item m="1" x="1387"/>
        <item m="1" x="1388"/>
        <item m="1" x="1389"/>
        <item m="1" x="1390"/>
        <item m="1" x="1391"/>
        <item m="1" x="1392"/>
        <item m="1" x="1393"/>
        <item m="1" x="1394"/>
        <item m="1" x="1395"/>
        <item m="1" x="1396"/>
        <item m="1" x="1397"/>
        <item m="1" x="1398"/>
        <item m="1" x="1399"/>
        <item m="1" x="1400"/>
        <item m="1" x="1401"/>
        <item m="1" x="1402"/>
        <item m="1" x="1403"/>
        <item m="1" x="1404"/>
        <item m="1" x="1405"/>
        <item m="1" x="1406"/>
        <item m="1" x="1407"/>
        <item m="1" x="1408"/>
        <item m="1" x="1409"/>
        <item m="1" x="1410"/>
        <item m="1" x="1411"/>
        <item m="1" x="1412"/>
        <item m="1" x="1413"/>
        <item m="1" x="1414"/>
        <item m="1" x="1415"/>
        <item m="1" x="1416"/>
        <item m="1" x="1417"/>
        <item m="1" x="1418"/>
        <item m="1" x="1419"/>
        <item m="1" x="1421"/>
        <item m="1" x="1422"/>
        <item m="1" x="1424"/>
        <item m="1" x="1425"/>
        <item m="1" x="1426"/>
        <item m="1" x="1427"/>
        <item m="1" x="1428"/>
        <item m="1" x="1429"/>
        <item m="1" x="1430"/>
        <item m="1" x="1431"/>
        <item m="1" x="1432"/>
        <item m="1" x="1433"/>
        <item m="1" x="1435"/>
        <item m="1" x="1436"/>
        <item m="1" x="1437"/>
        <item m="1" x="1438"/>
        <item m="1" x="1439"/>
        <item m="1" x="1440"/>
        <item m="1" x="1441"/>
        <item m="1" x="1442"/>
        <item m="1" x="1443"/>
        <item m="1" x="1444"/>
        <item m="1" x="1445"/>
        <item x="138"/>
        <item m="1" x="1446"/>
        <item m="1" x="1447"/>
        <item m="1" x="1448"/>
        <item m="1" x="1449"/>
        <item m="1" x="1450"/>
        <item m="1" x="1451"/>
        <item m="1" x="1452"/>
        <item m="1" x="1453"/>
        <item m="1" x="1454"/>
        <item m="1" x="1455"/>
        <item m="1" x="1456"/>
        <item m="1" x="1457"/>
        <item m="1" x="1458"/>
        <item m="1" x="1459"/>
        <item m="1" x="1460"/>
        <item m="1" x="1461"/>
        <item m="1" x="1462"/>
        <item m="1" x="1463"/>
        <item m="1" x="1464"/>
        <item x="51"/>
        <item m="1" x="1466"/>
        <item m="1" x="1467"/>
        <item m="1" x="1468"/>
        <item m="1" x="1469"/>
        <item m="1" x="1470"/>
        <item m="1" x="1471"/>
        <item m="1" x="1472"/>
        <item m="1" x="1473"/>
        <item m="1" x="1474"/>
        <item m="1" x="1475"/>
        <item m="1" x="1476"/>
        <item m="1" x="1478"/>
        <item m="1" x="1479"/>
        <item m="1" x="1480"/>
        <item m="1" x="1483"/>
        <item m="1" x="1484"/>
        <item m="1" x="1485"/>
        <item m="1" x="1486"/>
        <item m="1" x="1489"/>
        <item x="115"/>
        <item x="149"/>
        <item m="1" x="1491"/>
        <item m="1" x="1492"/>
        <item m="1" x="1494"/>
        <item m="1" x="1495"/>
        <item m="1" x="1496"/>
        <item m="1" x="1497"/>
        <item m="1" x="1499"/>
        <item m="1" x="1501"/>
        <item m="1" x="1502"/>
        <item m="1" x="1503"/>
        <item m="1" x="1504"/>
        <item m="1" x="1505"/>
        <item m="1" x="1507"/>
        <item m="1" x="1508"/>
        <item m="1" x="1509"/>
        <item m="1" x="1513"/>
        <item m="1" x="1514"/>
        <item m="1" x="1516"/>
        <item m="1" x="1517"/>
        <item m="1" x="1518"/>
        <item m="1" x="1519"/>
        <item m="1" x="1520"/>
        <item m="1" x="1521"/>
        <item m="1" x="1522"/>
        <item m="1" x="1523"/>
        <item m="1" x="1524"/>
        <item m="1" x="1528"/>
        <item m="1" x="1529"/>
        <item m="1" x="1531"/>
        <item m="1" x="1532"/>
        <item m="1" x="1534"/>
        <item x="249"/>
        <item m="1" x="1537"/>
        <item m="1" x="1538"/>
        <item m="1" x="1539"/>
        <item m="1" x="1540"/>
        <item m="1" x="1541"/>
        <item m="1" x="1542"/>
        <item m="1" x="1544"/>
        <item m="1" x="1545"/>
        <item m="1" x="1547"/>
        <item m="1" x="1548"/>
        <item m="1" x="1549"/>
        <item m="1" x="1550"/>
        <item m="1" x="1551"/>
        <item m="1" x="1552"/>
        <item m="1" x="1553"/>
        <item m="1" x="1554"/>
        <item m="1" x="1555"/>
        <item m="1" x="1556"/>
        <item m="1" x="1557"/>
        <item m="1" x="1558"/>
        <item m="1" x="1559"/>
        <item m="1" x="1560"/>
        <item m="1" x="1561"/>
        <item m="1" x="1563"/>
        <item m="1" x="1564"/>
        <item m="1" x="1565"/>
        <item m="1" x="1566"/>
        <item m="1" x="1568"/>
        <item m="1" x="1569"/>
        <item m="1" x="1570"/>
        <item m="1" x="1571"/>
        <item m="1" x="1572"/>
        <item m="1" x="1573"/>
        <item m="1" x="1574"/>
        <item m="1" x="1575"/>
        <item m="1" x="1577"/>
        <item m="1" x="1578"/>
        <item m="1" x="1579"/>
        <item m="1" x="1580"/>
        <item m="1" x="1581"/>
        <item m="1" x="1582"/>
        <item m="1" x="1583"/>
        <item m="1" x="1584"/>
        <item m="1" x="1585"/>
        <item m="1" x="1586"/>
        <item m="1" x="1587"/>
        <item m="1" x="1588"/>
        <item m="1" x="1589"/>
        <item m="1" x="1590"/>
        <item m="1" x="1591"/>
        <item m="1" x="1592"/>
        <item m="1" x="1593"/>
        <item m="1" x="1594"/>
        <item m="1" x="1595"/>
        <item m="1" x="1596"/>
        <item x="50"/>
        <item m="1" x="1597"/>
        <item m="1" x="1599"/>
        <item m="1" x="1600"/>
        <item m="1" x="1601"/>
        <item m="1" x="1602"/>
        <item m="1" x="1603"/>
        <item m="1" x="1604"/>
        <item m="1" x="1605"/>
        <item m="1" x="1606"/>
        <item m="1" x="1607"/>
        <item m="1" x="1608"/>
        <item m="1" x="1609"/>
        <item m="1" x="1610"/>
        <item x="227"/>
        <item m="1" x="1612"/>
        <item m="1" x="1613"/>
        <item m="1" x="1614"/>
        <item m="1" x="1615"/>
        <item m="1" x="1616"/>
        <item m="1" x="1617"/>
        <item m="1" x="1618"/>
        <item m="1" x="1619"/>
        <item m="1" x="1620"/>
        <item m="1" x="1621"/>
        <item m="1" x="1622"/>
        <item m="1" x="1623"/>
        <item m="1" x="1624"/>
        <item m="1" x="1625"/>
        <item m="1" x="1626"/>
        <item m="1" x="1627"/>
        <item m="1" x="1628"/>
        <item m="1" x="1629"/>
        <item m="1" x="1630"/>
        <item m="1" x="1632"/>
        <item m="1" x="1634"/>
        <item m="1" x="1635"/>
        <item m="1" x="1636"/>
        <item m="1" x="1637"/>
        <item m="1" x="1638"/>
        <item m="1" x="1639"/>
        <item m="1" x="1640"/>
        <item m="1" x="1641"/>
        <item m="1" x="1642"/>
        <item m="1" x="1643"/>
        <item m="1" x="1644"/>
        <item m="1" x="1645"/>
        <item m="1" x="1646"/>
        <item m="1" x="1647"/>
        <item m="1" x="1648"/>
        <item m="1" x="1649"/>
        <item m="1" x="1650"/>
        <item m="1" x="1651"/>
        <item m="1" x="1652"/>
        <item m="1" x="1653"/>
        <item m="1" x="1654"/>
        <item m="1" x="1655"/>
        <item m="1" x="1656"/>
        <item m="1" x="1657"/>
        <item m="1" x="1658"/>
        <item m="1" x="1659"/>
        <item m="1" x="1660"/>
        <item m="1" x="1661"/>
        <item m="1" x="1662"/>
        <item m="1" x="1663"/>
        <item m="1" x="1664"/>
        <item m="1" x="1665"/>
        <item m="1" x="1666"/>
        <item m="1" x="1667"/>
        <item m="1" x="1668"/>
        <item m="1" x="1669"/>
        <item m="1" x="1670"/>
        <item m="1" x="1671"/>
        <item m="1" x="1672"/>
        <item m="1" x="1673"/>
        <item m="1" x="1674"/>
        <item m="1" x="1675"/>
        <item m="1" x="1676"/>
        <item m="1" x="1677"/>
        <item m="1" x="1678"/>
        <item m="1" x="1679"/>
        <item m="1" x="1680"/>
        <item m="1" x="1681"/>
        <item m="1" x="1682"/>
        <item m="1" x="1683"/>
        <item m="1" x="1684"/>
        <item m="1" x="1685"/>
        <item m="1" x="1686"/>
        <item m="1" x="1687"/>
        <item m="1" x="1688"/>
        <item m="1" x="1689"/>
        <item m="1" x="1690"/>
        <item m="1" x="1691"/>
        <item m="1" x="1692"/>
        <item m="1" x="1693"/>
        <item m="1" x="1694"/>
        <item m="1" x="1696"/>
        <item m="1" x="1697"/>
        <item x="128"/>
        <item m="1" x="1698"/>
        <item m="1" x="1699"/>
        <item m="1" x="1700"/>
        <item m="1" x="1701"/>
        <item m="1" x="1702"/>
        <item m="1" x="1703"/>
        <item m="1" x="1704"/>
        <item m="1" x="1705"/>
        <item m="1" x="1706"/>
        <item m="1" x="1707"/>
        <item m="1" x="1708"/>
        <item m="1" x="1709"/>
        <item m="1" x="1710"/>
        <item x="204"/>
        <item m="1" x="1711"/>
        <item m="1" x="1712"/>
        <item m="1" x="1713"/>
        <item m="1" x="1714"/>
        <item m="1" x="1716"/>
        <item m="1" x="1717"/>
        <item m="1" x="1718"/>
        <item m="1" x="1719"/>
        <item m="1" x="1720"/>
        <item m="1" x="1721"/>
        <item m="1" x="1722"/>
        <item m="1" x="1723"/>
        <item m="1" x="1724"/>
        <item m="1" x="1725"/>
        <item m="1" x="1727"/>
        <item m="1" x="1728"/>
        <item m="1" x="1729"/>
        <item m="1" x="1730"/>
        <item m="1" x="1731"/>
        <item m="1" x="1732"/>
        <item m="1" x="1733"/>
        <item m="1" x="1735"/>
        <item m="1" x="1736"/>
        <item m="1" x="1737"/>
        <item m="1" x="1738"/>
        <item m="1" x="1739"/>
        <item m="1" x="1740"/>
        <item m="1" x="1741"/>
        <item m="1" x="1742"/>
        <item m="1" x="1743"/>
        <item m="1" x="1744"/>
        <item m="1" x="1745"/>
        <item m="1" x="1746"/>
        <item m="1" x="1747"/>
        <item m="1" x="1748"/>
        <item m="1" x="1749"/>
        <item m="1" x="1750"/>
        <item m="1" x="1751"/>
        <item m="1" x="1752"/>
        <item m="1" x="1753"/>
        <item m="1" x="1754"/>
        <item m="1" x="1756"/>
        <item m="1" x="1757"/>
        <item m="1" x="1758"/>
        <item m="1" x="1759"/>
        <item m="1" x="1760"/>
        <item m="1" x="1761"/>
        <item m="1" x="1762"/>
        <item m="1" x="1763"/>
        <item m="1" x="1764"/>
        <item m="1" x="1765"/>
        <item m="1" x="1768"/>
        <item m="1" x="1769"/>
        <item m="1" x="1770"/>
        <item m="1" x="1771"/>
        <item m="1" x="1772"/>
        <item m="1" x="1773"/>
        <item m="1" x="1774"/>
        <item m="1" x="1775"/>
        <item m="1" x="1776"/>
        <item m="1" x="1777"/>
        <item m="1" x="1778"/>
        <item m="1" x="1779"/>
        <item m="1" x="1780"/>
        <item m="1" x="1781"/>
        <item m="1" x="1782"/>
        <item m="1" x="1783"/>
        <item m="1" x="1784"/>
        <item m="1" x="1785"/>
        <item m="1" x="1786"/>
        <item m="1" x="1787"/>
        <item m="1" x="1788"/>
        <item m="1" x="1789"/>
        <item m="1" x="1790"/>
        <item m="1" x="1791"/>
        <item m="1" x="1792"/>
        <item m="1" x="1793"/>
        <item m="1" x="1794"/>
        <item m="1" x="1795"/>
        <item m="1" x="1797"/>
        <item m="1" x="1798"/>
        <item m="1" x="1799"/>
        <item m="1" x="1800"/>
        <item m="1" x="1801"/>
        <item m="1" x="1802"/>
        <item m="1" x="1803"/>
        <item m="1" x="1804"/>
        <item m="1" x="1805"/>
        <item m="1" x="1806"/>
        <item m="1" x="1807"/>
        <item m="1" x="1808"/>
        <item m="1" x="1810"/>
        <item m="1" x="1811"/>
        <item m="1" x="1812"/>
        <item m="1" x="1813"/>
        <item m="1" x="1814"/>
        <item x="30"/>
        <item m="1" x="1815"/>
        <item m="1" x="1816"/>
        <item m="1" x="1817"/>
        <item m="1" x="1818"/>
        <item m="1" x="1819"/>
        <item m="1" x="1820"/>
        <item m="1" x="1821"/>
        <item m="1" x="1822"/>
        <item m="1" x="1823"/>
        <item m="1" x="1824"/>
        <item m="1" x="1825"/>
        <item m="1" x="1826"/>
        <item m="1" x="1827"/>
        <item m="1" x="1828"/>
        <item m="1" x="1829"/>
        <item m="1" x="1830"/>
        <item m="1" x="1831"/>
        <item m="1" x="1832"/>
        <item m="1" x="1833"/>
        <item m="1" x="1834"/>
        <item m="1" x="1835"/>
        <item m="1" x="1836"/>
        <item m="1" x="1837"/>
        <item m="1" x="1838"/>
        <item m="1" x="1839"/>
        <item m="1" x="1840"/>
        <item m="1" x="1841"/>
        <item m="1" x="1842"/>
        <item m="1" x="1843"/>
        <item x="32"/>
        <item m="1" x="1844"/>
        <item m="1" x="1845"/>
        <item m="1" x="1846"/>
        <item m="1" x="1847"/>
        <item m="1" x="1848"/>
        <item x="21"/>
        <item m="1" x="1849"/>
        <item m="1" x="1850"/>
        <item m="1" x="1851"/>
        <item m="1" x="1852"/>
        <item m="1" x="1853"/>
        <item m="1" x="1854"/>
        <item m="1" x="1856"/>
        <item m="1" x="1857"/>
        <item m="1" x="1858"/>
        <item m="1" x="1859"/>
        <item m="1" x="1860"/>
        <item m="1" x="1861"/>
        <item m="1" x="1862"/>
        <item m="1" x="1863"/>
        <item m="1" x="1864"/>
        <item m="1" x="1865"/>
        <item m="1" x="1866"/>
        <item m="1" x="1867"/>
        <item m="1" x="1868"/>
        <item m="1" x="1869"/>
        <item m="1" x="1870"/>
        <item m="1" x="1871"/>
        <item m="1" x="1872"/>
        <item m="1" x="1873"/>
        <item m="1" x="1874"/>
        <item m="1" x="1875"/>
        <item m="1" x="1876"/>
        <item m="1" x="1877"/>
        <item m="1" x="1878"/>
        <item m="1" x="1879"/>
        <item m="1" x="1880"/>
        <item m="1" x="1881"/>
        <item m="1" x="1882"/>
        <item m="1" x="1884"/>
        <item m="1" x="1885"/>
        <item m="1" x="1886"/>
        <item m="1" x="1887"/>
        <item m="1" x="1888"/>
        <item m="1" x="1889"/>
        <item m="1" x="1890"/>
        <item m="1" x="1891"/>
        <item m="1" x="1892"/>
        <item m="1" x="1893"/>
        <item m="1" x="1894"/>
        <item m="1" x="1895"/>
        <item m="1" x="1896"/>
        <item m="1" x="1897"/>
        <item m="1" x="1898"/>
        <item m="1" x="1899"/>
        <item m="1" x="1900"/>
        <item m="1" x="1901"/>
        <item m="1" x="1902"/>
        <item m="1" x="1904"/>
        <item m="1" x="1905"/>
        <item m="1" x="1906"/>
        <item m="1" x="1907"/>
        <item x="106"/>
        <item m="1" x="1909"/>
        <item m="1" x="1910"/>
        <item m="1" x="1911"/>
        <item m="1" x="1912"/>
        <item m="1" x="1913"/>
        <item m="1" x="1914"/>
        <item x="221"/>
        <item m="1" x="1915"/>
        <item m="1" x="1916"/>
        <item m="1" x="1917"/>
        <item m="1" x="1918"/>
        <item m="1" x="1919"/>
        <item m="1" x="1920"/>
        <item m="1" x="1921"/>
        <item m="1" x="1922"/>
        <item m="1" x="1923"/>
        <item m="1" x="1924"/>
        <item m="1" x="1925"/>
        <item m="1" x="1926"/>
        <item m="1" x="1927"/>
        <item m="1" x="1928"/>
        <item m="1" x="1929"/>
        <item m="1" x="1930"/>
        <item m="1" x="1931"/>
        <item m="1" x="1932"/>
        <item m="1" x="1933"/>
        <item m="1" x="1934"/>
        <item m="1" x="1935"/>
        <item m="1" x="1936"/>
        <item m="1" x="1937"/>
        <item m="1" x="1938"/>
        <item m="1" x="1939"/>
        <item m="1" x="1941"/>
        <item m="1" x="1942"/>
        <item m="1" x="1943"/>
        <item x="3"/>
        <item m="1" x="1944"/>
        <item m="1" x="1945"/>
        <item m="1" x="1946"/>
        <item m="1" x="1947"/>
        <item m="1" x="1948"/>
        <item m="1" x="1949"/>
        <item m="1" x="1950"/>
        <item m="1" x="1951"/>
        <item m="1" x="1952"/>
        <item m="1" x="1953"/>
        <item m="1" x="1954"/>
        <item m="1" x="1955"/>
        <item m="1" x="1956"/>
        <item m="1" x="1957"/>
        <item m="1" x="1958"/>
        <item m="1" x="1959"/>
        <item m="1" x="1961"/>
        <item m="1" x="1962"/>
        <item m="1" x="1963"/>
        <item m="1" x="1964"/>
        <item m="1" x="1966"/>
        <item m="1" x="1967"/>
        <item m="1" x="1968"/>
        <item x="199"/>
        <item m="1" x="1969"/>
        <item m="1" x="1970"/>
        <item m="1" x="1971"/>
        <item m="1" x="1972"/>
        <item m="1" x="1973"/>
        <item m="1" x="1974"/>
        <item m="1" x="1975"/>
        <item m="1" x="1976"/>
        <item m="1" x="1977"/>
        <item m="1" x="1978"/>
        <item m="1" x="1979"/>
        <item m="1" x="1980"/>
        <item m="1" x="1981"/>
        <item m="1" x="1982"/>
        <item m="1" x="1983"/>
        <item m="1" x="1984"/>
        <item m="1" x="1985"/>
        <item m="1" x="1986"/>
        <item m="1" x="1987"/>
        <item m="1" x="1988"/>
        <item m="1" x="1989"/>
        <item m="1" x="1990"/>
        <item m="1" x="1991"/>
        <item m="1" x="1992"/>
        <item m="1" x="1993"/>
        <item x="36"/>
        <item m="1" x="1994"/>
        <item m="1" x="1995"/>
        <item m="1" x="1996"/>
        <item m="1" x="1997"/>
        <item m="1" x="1998"/>
        <item m="1" x="1999"/>
        <item m="1" x="2000"/>
        <item m="1" x="2001"/>
        <item m="1" x="2002"/>
        <item m="1" x="2003"/>
        <item m="1" x="2004"/>
        <item m="1" x="2005"/>
        <item x="86"/>
        <item m="1" x="2006"/>
        <item m="1" x="2007"/>
        <item m="1" x="2008"/>
        <item m="1" x="2011"/>
        <item m="1" x="2012"/>
        <item m="1" x="2013"/>
        <item m="1" x="2014"/>
        <item m="1" x="2015"/>
        <item m="1" x="2016"/>
        <item m="1" x="2017"/>
        <item m="1" x="2018"/>
        <item m="1" x="2019"/>
        <item m="1" x="2020"/>
        <item m="1" x="2021"/>
        <item m="1" x="2022"/>
        <item m="1" x="2023"/>
        <item m="1" x="2024"/>
        <item m="1" x="2025"/>
        <item m="1" x="2026"/>
        <item m="1" x="2027"/>
        <item m="1" x="2028"/>
        <item m="1" x="2029"/>
        <item m="1" x="2030"/>
        <item m="1" x="2031"/>
        <item m="1" x="2032"/>
        <item m="1" x="2033"/>
        <item m="1" x="2034"/>
        <item m="1" x="2035"/>
        <item m="1" x="2036"/>
        <item x="218"/>
        <item m="1" x="2037"/>
        <item m="1" x="2038"/>
        <item m="1" x="2039"/>
        <item m="1" x="2040"/>
        <item m="1" x="2041"/>
        <item m="1" x="2042"/>
        <item m="1" x="2043"/>
        <item m="1" x="2044"/>
        <item m="1" x="2045"/>
        <item m="1" x="2046"/>
        <item x="47"/>
        <item m="1" x="2047"/>
        <item m="1" x="2048"/>
        <item m="1" x="2049"/>
        <item m="1" x="2050"/>
        <item m="1" x="2052"/>
        <item m="1" x="2053"/>
        <item m="1" x="2055"/>
        <item m="1" x="2056"/>
        <item x="194"/>
        <item m="1" x="2057"/>
        <item m="1" x="2058"/>
        <item m="1" x="2059"/>
        <item m="1" x="2060"/>
        <item m="1" x="2061"/>
        <item m="1" x="2062"/>
        <item m="1" x="2063"/>
        <item m="1" x="2064"/>
        <item m="1" x="2065"/>
        <item m="1" x="2066"/>
        <item m="1" x="2067"/>
        <item m="1" x="2068"/>
        <item m="1" x="2069"/>
        <item m="1" x="2070"/>
        <item m="1" x="2071"/>
        <item m="1" x="2072"/>
        <item m="1" x="2074"/>
        <item m="1" x="2075"/>
        <item m="1" x="2076"/>
        <item m="1" x="2077"/>
        <item m="1" x="2078"/>
        <item m="1" x="2079"/>
        <item m="1" x="2080"/>
        <item m="1" x="2081"/>
        <item m="1" x="2082"/>
        <item m="1" x="2083"/>
        <item m="1" x="2084"/>
        <item m="1" x="2085"/>
        <item m="1" x="2086"/>
        <item m="1" x="2087"/>
        <item m="1" x="2088"/>
        <item m="1" x="2089"/>
        <item m="1" x="2090"/>
        <item m="1" x="2091"/>
        <item m="1" x="2092"/>
        <item m="1" x="2093"/>
        <item m="1" x="2094"/>
        <item m="1" x="2095"/>
        <item m="1" x="2097"/>
        <item m="1" x="2098"/>
        <item m="1" x="2100"/>
        <item m="1" x="2101"/>
        <item m="1" x="2102"/>
        <item m="1" x="2103"/>
        <item x="220"/>
        <item m="1" x="2104"/>
        <item m="1" x="2105"/>
        <item m="1" x="2106"/>
        <item m="1" x="2108"/>
        <item m="1" x="2109"/>
        <item m="1" x="2110"/>
        <item m="1" x="2111"/>
        <item m="1" x="2113"/>
        <item m="1" x="2114"/>
        <item m="1" x="2115"/>
        <item m="1" x="2116"/>
        <item m="1" x="2118"/>
        <item m="1" x="2119"/>
        <item m="1" x="2120"/>
        <item m="1" x="2121"/>
        <item m="1" x="2122"/>
        <item m="1" x="2123"/>
        <item m="1" x="2124"/>
        <item m="1" x="2125"/>
        <item m="1" x="2126"/>
        <item m="1" x="2127"/>
        <item m="1" x="2128"/>
        <item m="1" x="2129"/>
        <item m="1" x="2131"/>
        <item m="1" x="2132"/>
        <item m="1" x="2133"/>
        <item m="1" x="2134"/>
        <item m="1" x="2135"/>
        <item m="1" x="2136"/>
        <item m="1" x="2137"/>
        <item x="53"/>
        <item m="1" x="2138"/>
        <item m="1" x="2139"/>
        <item m="1" x="2140"/>
        <item m="1" x="2141"/>
        <item m="1" x="2142"/>
        <item m="1" x="2143"/>
        <item m="1" x="2144"/>
        <item m="1" x="2145"/>
        <item m="1" x="2146"/>
        <item m="1" x="2147"/>
        <item m="1" x="2148"/>
        <item m="1" x="2149"/>
        <item m="1" x="2150"/>
        <item m="1" x="2151"/>
        <item m="1" x="2152"/>
        <item m="1" x="2154"/>
        <item m="1" x="2155"/>
        <item m="1" x="2156"/>
        <item m="1" x="2157"/>
        <item m="1" x="2158"/>
        <item m="1" x="2159"/>
        <item m="1" x="2160"/>
        <item m="1" x="2161"/>
        <item m="1" x="2162"/>
        <item m="1" x="2163"/>
        <item m="1" x="2164"/>
        <item m="1" x="2165"/>
        <item m="1" x="2167"/>
        <item m="1" x="2168"/>
        <item m="1" x="2169"/>
        <item m="1" x="2170"/>
        <item m="1" x="2171"/>
        <item m="1" x="2172"/>
        <item m="1" x="2173"/>
        <item m="1" x="2174"/>
        <item m="1" x="2175"/>
        <item m="1" x="2176"/>
        <item m="1" x="2177"/>
        <item m="1" x="2178"/>
        <item m="1" x="2179"/>
        <item m="1" x="2180"/>
        <item m="1" x="2181"/>
        <item m="1" x="2182"/>
        <item m="1" x="2183"/>
        <item m="1" x="2184"/>
        <item m="1" x="2186"/>
        <item m="1" x="2187"/>
        <item x="147"/>
        <item m="1" x="2188"/>
        <item m="1" x="2189"/>
        <item m="1" x="2190"/>
        <item m="1" x="2191"/>
        <item m="1" x="2192"/>
        <item m="1" x="2193"/>
        <item m="1" x="2194"/>
        <item m="1" x="2195"/>
        <item m="1" x="2196"/>
        <item m="1" x="2197"/>
        <item m="1" x="2198"/>
        <item m="1" x="2199"/>
        <item m="1" x="2200"/>
        <item m="1" x="2201"/>
        <item m="1" x="2202"/>
        <item m="1" x="2203"/>
        <item m="1" x="2204"/>
        <item m="1" x="2205"/>
        <item m="1" x="2206"/>
        <item m="1" x="2207"/>
        <item m="1" x="2208"/>
        <item x="183"/>
        <item m="1" x="2209"/>
        <item m="1" x="2210"/>
        <item m="1" x="2211"/>
        <item m="1" x="2212"/>
        <item m="1" x="2213"/>
        <item m="1" x="2214"/>
        <item m="1" x="2215"/>
        <item m="1" x="2216"/>
        <item m="1" x="2217"/>
        <item m="1" x="2218"/>
        <item m="1" x="2219"/>
        <item m="1" x="2220"/>
        <item m="1" x="2221"/>
        <item m="1" x="2222"/>
        <item m="1" x="2223"/>
        <item m="1" x="2224"/>
        <item m="1" x="2225"/>
        <item m="1" x="2226"/>
        <item m="1" x="2227"/>
        <item m="1" x="2228"/>
        <item m="1" x="2229"/>
        <item m="1" x="2230"/>
        <item m="1" x="2231"/>
        <item m="1" x="2232"/>
        <item m="1" x="2233"/>
        <item m="1" x="2234"/>
        <item m="1" x="2235"/>
        <item m="1" x="2236"/>
        <item m="1" x="2237"/>
        <item m="1" x="2238"/>
        <item m="1" x="2239"/>
        <item m="1" x="2240"/>
        <item m="1" x="2241"/>
        <item m="1" x="2242"/>
        <item m="1" x="2243"/>
        <item m="1" x="2244"/>
        <item m="1" x="2245"/>
        <item m="1" x="2246"/>
        <item m="1" x="2247"/>
        <item m="1" x="2248"/>
        <item m="1" x="2249"/>
        <item m="1" x="2250"/>
        <item m="1" x="2251"/>
        <item m="1" x="2252"/>
        <item m="1" x="2253"/>
        <item m="1" x="2254"/>
        <item m="1" x="2255"/>
        <item m="1" x="2256"/>
        <item m="1" x="2257"/>
        <item m="1" x="2258"/>
        <item m="1" x="2259"/>
        <item m="1" x="2261"/>
        <item m="1" x="2262"/>
        <item m="1" x="2263"/>
        <item m="1" x="2264"/>
        <item m="1" x="2265"/>
        <item m="1" x="2266"/>
        <item m="1" x="2267"/>
        <item m="1" x="2268"/>
        <item m="1" x="2269"/>
        <item m="1" x="2270"/>
        <item m="1" x="2271"/>
        <item m="1" x="2272"/>
        <item m="1" x="2273"/>
        <item m="1" x="2274"/>
        <item m="1" x="2275"/>
        <item m="1" x="2276"/>
        <item m="1" x="2277"/>
        <item m="1" x="2279"/>
        <item m="1" x="2280"/>
        <item m="1" x="2281"/>
        <item m="1" x="2282"/>
        <item m="1" x="2283"/>
        <item m="1" x="2284"/>
        <item x="198"/>
        <item m="1" x="2285"/>
        <item m="1" x="2286"/>
        <item m="1" x="2287"/>
        <item x="203"/>
        <item m="1" x="2288"/>
        <item m="1" x="2289"/>
        <item m="1" x="2290"/>
        <item m="1" x="2291"/>
        <item m="1" x="2292"/>
        <item m="1" x="2293"/>
        <item m="1" x="2294"/>
        <item m="1" x="2295"/>
        <item m="1" x="2298"/>
        <item x="185"/>
        <item m="1" x="2299"/>
        <item m="1" x="2300"/>
        <item m="1" x="2301"/>
        <item m="1" x="2302"/>
        <item m="1" x="2303"/>
        <item m="1" x="2304"/>
        <item m="1" x="2305"/>
        <item m="1" x="2306"/>
        <item m="1" x="2307"/>
        <item m="1" x="2308"/>
        <item x="214"/>
        <item m="1" x="2309"/>
        <item m="1" x="2310"/>
        <item x="19"/>
        <item m="1" x="2312"/>
        <item m="1" x="2313"/>
        <item m="1" x="2314"/>
        <item m="1" x="2315"/>
        <item m="1" x="2316"/>
        <item m="1" x="2317"/>
        <item m="1" x="2318"/>
        <item m="1" x="2319"/>
        <item m="1" x="2320"/>
        <item m="1" x="2321"/>
        <item m="1" x="2322"/>
        <item m="1" x="2323"/>
        <item m="1" x="2324"/>
        <item m="1" x="2325"/>
        <item m="1" x="2326"/>
        <item m="1" x="2327"/>
        <item m="1" x="2328"/>
        <item m="1" x="2329"/>
        <item m="1" x="2330"/>
        <item m="1" x="2331"/>
        <item m="1" x="2332"/>
        <item m="1" x="2333"/>
        <item m="1" x="2334"/>
        <item m="1" x="2335"/>
        <item m="1" x="2336"/>
        <item m="1" x="2337"/>
        <item m="1" x="2338"/>
        <item m="1" x="2339"/>
        <item m="1" x="2340"/>
        <item m="1" x="2341"/>
        <item m="1" x="2342"/>
        <item m="1" x="2343"/>
        <item m="1" x="2344"/>
        <item m="1" x="2345"/>
        <item m="1" x="2346"/>
        <item m="1" x="2347"/>
        <item m="1" x="2348"/>
        <item m="1" x="2349"/>
        <item m="1" x="2350"/>
        <item m="1" x="2351"/>
        <item m="1" x="2352"/>
        <item m="1" x="2353"/>
        <item m="1" x="2354"/>
        <item m="1" x="2356"/>
        <item m="1" x="2357"/>
        <item m="1" x="2358"/>
        <item m="1" x="2359"/>
        <item m="1" x="2360"/>
        <item m="1" x="2361"/>
        <item m="1" x="2362"/>
        <item m="1" x="2363"/>
        <item m="1" x="2364"/>
        <item m="1" x="2365"/>
        <item m="1" x="2366"/>
        <item m="1" x="2367"/>
        <item m="1" x="2368"/>
        <item m="1" x="2369"/>
        <item m="1" x="2370"/>
        <item m="1" x="2371"/>
        <item m="1" x="2372"/>
        <item m="1" x="2373"/>
        <item m="1" x="2374"/>
        <item m="1" x="2375"/>
        <item m="1" x="2376"/>
        <item m="1" x="2377"/>
        <item m="1" x="2378"/>
        <item m="1" x="2379"/>
        <item m="1" x="2380"/>
        <item m="1" x="2381"/>
        <item m="1" x="2382"/>
        <item m="1" x="2383"/>
        <item m="1" x="2384"/>
        <item m="1" x="2385"/>
        <item m="1" x="2386"/>
        <item m="1" x="2390"/>
        <item m="1" x="2391"/>
        <item m="1" x="2392"/>
        <item m="1" x="2393"/>
        <item m="1" x="2394"/>
        <item m="1" x="2395"/>
        <item m="1" x="2396"/>
        <item m="1" x="2397"/>
        <item m="1" x="2398"/>
        <item m="1" x="2400"/>
        <item m="1" x="2401"/>
        <item m="1" x="2403"/>
        <item m="1" x="2405"/>
        <item m="1" x="2406"/>
        <item m="1" x="2407"/>
        <item m="1" x="2408"/>
        <item m="1" x="2409"/>
        <item m="1" x="2410"/>
        <item m="1" x="2411"/>
        <item m="1" x="2412"/>
        <item m="1" x="2413"/>
        <item m="1" x="2414"/>
        <item m="1" x="2415"/>
        <item m="1" x="2416"/>
        <item m="1" x="2417"/>
        <item m="1" x="2418"/>
        <item m="1" x="2419"/>
        <item m="1" x="2420"/>
        <item m="1" x="2421"/>
        <item m="1" x="2422"/>
        <item m="1" x="2423"/>
        <item m="1" x="2424"/>
        <item m="1" x="2425"/>
        <item m="1" x="2426"/>
        <item m="1" x="2427"/>
        <item m="1" x="2428"/>
        <item m="1" x="2429"/>
        <item m="1" x="2430"/>
        <item m="1" x="2431"/>
        <item m="1" x="2432"/>
        <item m="1" x="2433"/>
        <item m="1" x="2434"/>
        <item m="1" x="2435"/>
        <item m="1" x="2436"/>
        <item m="1" x="2437"/>
        <item m="1" x="2438"/>
        <item m="1" x="2439"/>
        <item m="1" x="2440"/>
        <item m="1" x="2441"/>
        <item m="1" x="2442"/>
        <item m="1" x="2445"/>
        <item m="1" x="2446"/>
        <item m="1" x="2447"/>
        <item m="1" x="2448"/>
        <item m="1" x="2449"/>
        <item m="1" x="2450"/>
        <item m="1" x="2451"/>
        <item m="1" x="2452"/>
        <item m="1" x="2453"/>
        <item m="1" x="2454"/>
        <item m="1" x="2455"/>
        <item m="1" x="2456"/>
        <item m="1" x="2457"/>
        <item m="1" x="2458"/>
        <item m="1" x="2459"/>
        <item x="248"/>
        <item m="1" x="2461"/>
        <item m="1" x="2462"/>
        <item m="1" x="2463"/>
        <item m="1" x="2464"/>
        <item m="1" x="2465"/>
        <item m="1" x="2466"/>
        <item m="1" x="2467"/>
        <item m="1" x="2468"/>
        <item m="1" x="2469"/>
        <item m="1" x="2470"/>
        <item m="1" x="2471"/>
        <item m="1" x="2472"/>
        <item m="1" x="2473"/>
        <item m="1" x="2475"/>
        <item m="1" x="2476"/>
        <item m="1" x="2477"/>
        <item m="1" x="2478"/>
        <item m="1" x="2479"/>
        <item m="1" x="2480"/>
        <item m="1" x="2481"/>
        <item m="1" x="2482"/>
        <item m="1" x="2483"/>
        <item m="1" x="2484"/>
        <item m="1" x="2485"/>
        <item m="1" x="2486"/>
        <item m="1" x="2487"/>
        <item m="1" x="2488"/>
        <item m="1" x="2489"/>
        <item m="1" x="2490"/>
        <item x="104"/>
        <item m="1" x="2492"/>
        <item m="1" x="2493"/>
        <item m="1" x="2494"/>
        <item m="1" x="2495"/>
        <item m="1" x="2496"/>
        <item m="1" x="2497"/>
        <item m="1" x="2498"/>
        <item m="1" x="2499"/>
        <item m="1" x="2500"/>
        <item m="1" x="2501"/>
        <item m="1" x="2502"/>
        <item m="1" x="2504"/>
        <item m="1" x="2505"/>
        <item m="1" x="2506"/>
        <item m="1" x="2507"/>
        <item m="1" x="2508"/>
        <item m="1" x="2509"/>
        <item m="1" x="2510"/>
        <item m="1" x="2511"/>
        <item m="1" x="2512"/>
        <item m="1" x="2513"/>
        <item m="1" x="2514"/>
        <item m="1" x="2515"/>
        <item m="1" x="2516"/>
        <item m="1" x="2517"/>
        <item m="1" x="2519"/>
        <item m="1" x="2521"/>
        <item m="1" x="2522"/>
        <item m="1" x="2523"/>
        <item m="1" x="2524"/>
        <item m="1" x="2525"/>
        <item x="180"/>
        <item m="1" x="2526"/>
        <item m="1" x="2527"/>
        <item m="1" x="2528"/>
        <item m="1" x="2529"/>
        <item m="1" x="2531"/>
        <item m="1" x="2532"/>
        <item m="1" x="2533"/>
        <item m="1" x="2534"/>
        <item m="1" x="2535"/>
        <item m="1" x="2536"/>
        <item m="1" x="2537"/>
        <item m="1" x="2538"/>
        <item m="1" x="2539"/>
        <item x="0"/>
        <item x="2"/>
        <item x="4"/>
        <item x="5"/>
        <item x="9"/>
        <item x="11"/>
        <item x="13"/>
        <item x="14"/>
        <item x="15"/>
        <item x="16"/>
        <item x="17"/>
        <item x="18"/>
        <item x="20"/>
        <item x="24"/>
        <item x="25"/>
        <item x="26"/>
        <item x="27"/>
        <item x="28"/>
        <item x="29"/>
        <item x="33"/>
        <item x="34"/>
        <item x="35"/>
        <item x="37"/>
        <item x="38"/>
        <item x="39"/>
        <item x="41"/>
        <item x="42"/>
        <item x="43"/>
        <item x="44"/>
        <item x="46"/>
        <item x="48"/>
        <item x="49"/>
        <item x="54"/>
        <item x="55"/>
        <item x="56"/>
        <item x="57"/>
        <item x="58"/>
        <item x="59"/>
        <item x="60"/>
        <item x="61"/>
        <item x="62"/>
        <item x="63"/>
        <item x="64"/>
        <item x="65"/>
        <item x="66"/>
        <item x="68"/>
        <item x="69"/>
        <item x="70"/>
        <item x="71"/>
        <item x="72"/>
        <item x="73"/>
        <item x="74"/>
        <item x="75"/>
        <item x="76"/>
        <item x="77"/>
        <item x="78"/>
        <item x="79"/>
        <item x="80"/>
        <item x="81"/>
        <item x="82"/>
        <item x="83"/>
        <item x="84"/>
        <item x="85"/>
        <item x="88"/>
        <item x="89"/>
        <item x="90"/>
        <item x="91"/>
        <item x="92"/>
        <item x="93"/>
        <item x="94"/>
        <item x="95"/>
        <item x="96"/>
        <item x="97"/>
        <item x="99"/>
        <item x="100"/>
        <item x="101"/>
        <item x="102"/>
        <item x="105"/>
        <item x="107"/>
        <item x="109"/>
        <item x="110"/>
        <item x="111"/>
        <item x="112"/>
        <item x="113"/>
        <item x="114"/>
        <item x="116"/>
        <item x="117"/>
        <item x="118"/>
        <item x="119"/>
        <item x="120"/>
        <item x="121"/>
        <item x="122"/>
        <item x="124"/>
        <item x="125"/>
        <item x="126"/>
        <item x="127"/>
        <item x="129"/>
        <item x="130"/>
        <item x="131"/>
        <item x="132"/>
        <item x="133"/>
        <item x="134"/>
        <item x="139"/>
        <item x="141"/>
        <item x="142"/>
        <item x="143"/>
        <item x="144"/>
        <item x="146"/>
        <item x="148"/>
        <item x="150"/>
        <item x="151"/>
        <item x="152"/>
        <item x="153"/>
        <item x="154"/>
        <item x="155"/>
        <item x="156"/>
        <item x="157"/>
        <item x="158"/>
        <item x="160"/>
        <item x="161"/>
        <item x="162"/>
        <item x="163"/>
        <item x="164"/>
        <item x="165"/>
        <item x="166"/>
        <item x="167"/>
        <item x="168"/>
        <item x="169"/>
        <item x="170"/>
        <item x="173"/>
        <item x="174"/>
        <item x="175"/>
        <item x="176"/>
        <item x="178"/>
        <item x="179"/>
        <item x="181"/>
        <item x="182"/>
        <item x="188"/>
        <item x="189"/>
        <item x="191"/>
        <item x="193"/>
        <item x="195"/>
        <item x="196"/>
        <item x="197"/>
        <item x="200"/>
        <item x="201"/>
        <item x="202"/>
        <item x="205"/>
        <item x="206"/>
        <item x="207"/>
        <item x="208"/>
        <item x="209"/>
        <item x="210"/>
        <item x="211"/>
        <item x="212"/>
        <item x="213"/>
        <item x="215"/>
        <item x="216"/>
        <item x="222"/>
        <item x="223"/>
        <item x="225"/>
        <item x="226"/>
        <item x="228"/>
        <item x="230"/>
        <item x="233"/>
        <item x="234"/>
        <item x="237"/>
        <item x="238"/>
        <item x="239"/>
        <item x="241"/>
        <item x="242"/>
        <item x="243"/>
        <item x="244"/>
        <item x="245"/>
        <item x="246"/>
        <item x="247"/>
        <item t="default"/>
      </items>
    </pivotField>
    <pivotField showAll="0"/>
    <pivotField showAll="0"/>
    <pivotField showAll="0"/>
    <pivotField axis="axisRow" showAll="0">
      <items count="147">
        <item m="1" x="66"/>
        <item m="1" x="67"/>
        <item m="1" x="68"/>
        <item m="1" x="69"/>
        <item m="1" x="70"/>
        <item m="1" x="71"/>
        <item m="1" x="72"/>
        <item m="1" x="73"/>
        <item m="1" x="74"/>
        <item m="1" x="75"/>
        <item m="1" x="76"/>
        <item m="1" x="77"/>
        <item m="1" x="78"/>
        <item m="1" x="79"/>
        <item m="1" x="80"/>
        <item m="1" x="81"/>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128"/>
        <item m="1" x="129"/>
        <item m="1" x="130"/>
        <item m="1" x="131"/>
        <item m="1" x="132"/>
        <item m="1" x="133"/>
        <item m="1" x="134"/>
        <item m="1" x="135"/>
        <item m="1" x="136"/>
        <item m="1" x="137"/>
        <item m="1" x="138"/>
        <item m="1" x="139"/>
        <item m="1" x="140"/>
        <item m="1" x="141"/>
        <item m="1" x="142"/>
        <item m="1" x="143"/>
        <item m="1" x="144"/>
        <item m="1" x="1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t="default"/>
      </items>
    </pivotField>
    <pivotField showAll="0"/>
    <pivotField showAll="0"/>
    <pivotField showAll="0"/>
    <pivotField showAll="0"/>
    <pivotField showAll="0"/>
    <pivotField showAll="0"/>
    <pivotField showAll="0"/>
    <pivotField showAll="0"/>
    <pivotField showAll="0"/>
    <pivotField showAll="0"/>
  </pivotFields>
  <rowFields count="2">
    <field x="0"/>
    <field x="4"/>
  </rowFields>
  <rowItems count="519">
    <i>
      <x v="5"/>
    </i>
    <i r="1">
      <x v="144"/>
    </i>
    <i r="1">
      <x v="145"/>
    </i>
    <i>
      <x v="13"/>
    </i>
    <i r="1">
      <x v="99"/>
    </i>
    <i>
      <x v="32"/>
    </i>
    <i r="1">
      <x v="100"/>
    </i>
    <i>
      <x v="60"/>
    </i>
    <i r="1">
      <x v="85"/>
    </i>
    <i>
      <x v="83"/>
    </i>
    <i r="1">
      <x v="84"/>
    </i>
    <i r="1">
      <x v="110"/>
    </i>
    <i>
      <x v="90"/>
    </i>
    <i r="1">
      <x v="118"/>
    </i>
    <i>
      <x v="92"/>
    </i>
    <i r="1">
      <x v="140"/>
    </i>
    <i>
      <x v="98"/>
    </i>
    <i r="1">
      <x v="106"/>
    </i>
    <i>
      <x v="99"/>
    </i>
    <i r="1">
      <x v="90"/>
    </i>
    <i>
      <x v="103"/>
    </i>
    <i r="1">
      <x v="134"/>
    </i>
    <i>
      <x v="104"/>
    </i>
    <i r="1">
      <x v="140"/>
    </i>
    <i>
      <x v="106"/>
    </i>
    <i r="1">
      <x v="141"/>
    </i>
    <i>
      <x v="127"/>
    </i>
    <i r="1">
      <x v="82"/>
    </i>
    <i r="1">
      <x v="108"/>
    </i>
    <i r="1">
      <x v="130"/>
    </i>
    <i r="1">
      <x v="135"/>
    </i>
    <i>
      <x v="133"/>
    </i>
    <i r="1">
      <x v="134"/>
    </i>
    <i>
      <x v="135"/>
    </i>
    <i r="1">
      <x v="110"/>
    </i>
    <i>
      <x v="149"/>
    </i>
    <i r="1">
      <x v="97"/>
    </i>
    <i>
      <x v="156"/>
    </i>
    <i r="1">
      <x v="141"/>
    </i>
    <i>
      <x v="183"/>
    </i>
    <i r="1">
      <x v="124"/>
    </i>
    <i>
      <x v="226"/>
    </i>
    <i r="1">
      <x v="127"/>
    </i>
    <i>
      <x v="241"/>
    </i>
    <i r="1">
      <x v="82"/>
    </i>
    <i r="1">
      <x v="110"/>
    </i>
    <i r="1">
      <x v="134"/>
    </i>
    <i>
      <x v="244"/>
    </i>
    <i r="1">
      <x v="122"/>
    </i>
    <i>
      <x v="265"/>
    </i>
    <i r="1">
      <x v="82"/>
    </i>
    <i>
      <x v="356"/>
    </i>
    <i r="1">
      <x v="126"/>
    </i>
    <i>
      <x v="370"/>
    </i>
    <i r="1">
      <x v="102"/>
    </i>
    <i r="1">
      <x v="133"/>
    </i>
    <i>
      <x v="626"/>
    </i>
    <i r="1">
      <x v="121"/>
    </i>
    <i>
      <x v="627"/>
    </i>
    <i r="1">
      <x v="113"/>
    </i>
    <i>
      <x v="636"/>
    </i>
    <i r="1">
      <x v="125"/>
    </i>
    <i>
      <x v="658"/>
    </i>
    <i r="1">
      <x v="111"/>
    </i>
    <i>
      <x v="664"/>
    </i>
    <i r="1">
      <x v="139"/>
    </i>
    <i>
      <x v="675"/>
    </i>
    <i r="1">
      <x v="93"/>
    </i>
    <i>
      <x v="695"/>
    </i>
    <i r="1">
      <x v="87"/>
    </i>
    <i r="1">
      <x v="120"/>
    </i>
    <i>
      <x v="735"/>
    </i>
    <i r="1">
      <x v="121"/>
    </i>
    <i>
      <x v="885"/>
    </i>
    <i r="1">
      <x v="110"/>
    </i>
    <i>
      <x v="921"/>
    </i>
    <i r="1">
      <x v="82"/>
    </i>
    <i>
      <x v="968"/>
    </i>
    <i r="1">
      <x v="136"/>
    </i>
    <i>
      <x v="971"/>
    </i>
    <i r="1">
      <x v="111"/>
    </i>
    <i>
      <x v="1052"/>
    </i>
    <i r="1">
      <x v="142"/>
    </i>
    <i>
      <x v="1102"/>
    </i>
    <i r="1">
      <x v="123"/>
    </i>
    <i>
      <x v="1150"/>
    </i>
    <i r="1">
      <x v="82"/>
    </i>
    <i r="1">
      <x v="114"/>
    </i>
    <i>
      <x v="1182"/>
    </i>
    <i r="1">
      <x v="89"/>
    </i>
    <i>
      <x v="1209"/>
    </i>
    <i r="1">
      <x v="80"/>
    </i>
    <i>
      <x v="1213"/>
    </i>
    <i r="1">
      <x v="91"/>
    </i>
    <i>
      <x v="1319"/>
    </i>
    <i r="1">
      <x v="111"/>
    </i>
    <i>
      <x v="1339"/>
    </i>
    <i r="1">
      <x v="91"/>
    </i>
    <i>
      <x v="1359"/>
    </i>
    <i r="1">
      <x v="103"/>
    </i>
    <i>
      <x v="1360"/>
    </i>
    <i r="1">
      <x v="116"/>
    </i>
    <i>
      <x v="1392"/>
    </i>
    <i r="1">
      <x v="143"/>
    </i>
    <i>
      <x v="1448"/>
    </i>
    <i r="1">
      <x v="91"/>
    </i>
    <i>
      <x v="1462"/>
    </i>
    <i r="1">
      <x v="138"/>
    </i>
    <i>
      <x v="1546"/>
    </i>
    <i r="1">
      <x v="108"/>
    </i>
    <i>
      <x v="1560"/>
    </i>
    <i r="1">
      <x v="130"/>
    </i>
    <i>
      <x v="1657"/>
    </i>
    <i r="1">
      <x v="87"/>
    </i>
    <i>
      <x v="1687"/>
    </i>
    <i r="1">
      <x v="87"/>
    </i>
    <i>
      <x v="1693"/>
    </i>
    <i r="1">
      <x v="84"/>
    </i>
    <i>
      <x v="1750"/>
    </i>
    <i r="1">
      <x v="101"/>
    </i>
    <i>
      <x v="1757"/>
    </i>
    <i r="1">
      <x v="136"/>
    </i>
    <i>
      <x v="1786"/>
    </i>
    <i r="1">
      <x v="81"/>
    </i>
    <i>
      <x v="1810"/>
    </i>
    <i r="1">
      <x v="128"/>
    </i>
    <i>
      <x v="1836"/>
    </i>
    <i r="1">
      <x v="88"/>
    </i>
    <i>
      <x v="1849"/>
    </i>
    <i r="1">
      <x v="97"/>
    </i>
    <i>
      <x v="1879"/>
    </i>
    <i r="1">
      <x v="134"/>
    </i>
    <i>
      <x v="1890"/>
    </i>
    <i r="1">
      <x v="91"/>
    </i>
    <i>
      <x v="1899"/>
    </i>
    <i r="1">
      <x v="127"/>
    </i>
    <i>
      <x v="1944"/>
    </i>
    <i r="1">
      <x v="136"/>
    </i>
    <i>
      <x v="1975"/>
    </i>
    <i r="1">
      <x v="91"/>
    </i>
    <i>
      <x v="2023"/>
    </i>
    <i r="1">
      <x v="114"/>
    </i>
    <i>
      <x v="2045"/>
    </i>
    <i r="1">
      <x v="123"/>
    </i>
    <i>
      <x v="2120"/>
    </i>
    <i r="1">
      <x v="128"/>
    </i>
    <i>
      <x v="2124"/>
    </i>
    <i r="1">
      <x v="130"/>
    </i>
    <i>
      <x v="2134"/>
    </i>
    <i r="1">
      <x v="123"/>
    </i>
    <i>
      <x v="2145"/>
    </i>
    <i r="1">
      <x v="134"/>
    </i>
    <i>
      <x v="2148"/>
    </i>
    <i r="1">
      <x v="84"/>
    </i>
    <i>
      <x v="2288"/>
    </i>
    <i r="1">
      <x v="143"/>
    </i>
    <i>
      <x v="2318"/>
    </i>
    <i r="1">
      <x v="100"/>
    </i>
    <i>
      <x v="2350"/>
    </i>
    <i r="1">
      <x v="123"/>
    </i>
    <i>
      <x v="2364"/>
    </i>
    <i r="1">
      <x v="80"/>
    </i>
    <i>
      <x v="2365"/>
    </i>
    <i r="1">
      <x v="81"/>
    </i>
    <i>
      <x v="2366"/>
    </i>
    <i r="1">
      <x v="81"/>
    </i>
    <i>
      <x v="2367"/>
    </i>
    <i r="1">
      <x v="81"/>
    </i>
    <i r="1">
      <x v="102"/>
    </i>
    <i>
      <x v="2368"/>
    </i>
    <i r="1">
      <x v="82"/>
    </i>
    <i>
      <x v="2369"/>
    </i>
    <i r="1">
      <x v="82"/>
    </i>
    <i>
      <x v="2370"/>
    </i>
    <i r="1">
      <x v="82"/>
    </i>
    <i>
      <x v="2371"/>
    </i>
    <i r="1">
      <x v="83"/>
    </i>
    <i>
      <x v="2372"/>
    </i>
    <i r="1">
      <x v="83"/>
    </i>
    <i>
      <x v="2373"/>
    </i>
    <i r="1">
      <x v="83"/>
    </i>
    <i>
      <x v="2374"/>
    </i>
    <i r="1">
      <x v="83"/>
    </i>
    <i>
      <x v="2375"/>
    </i>
    <i r="1">
      <x v="84"/>
    </i>
    <i>
      <x v="2376"/>
    </i>
    <i r="1">
      <x v="84"/>
    </i>
    <i>
      <x v="2377"/>
    </i>
    <i r="1">
      <x v="85"/>
    </i>
    <i>
      <x v="2378"/>
    </i>
    <i r="1">
      <x v="86"/>
    </i>
    <i>
      <x v="2379"/>
    </i>
    <i r="1">
      <x v="86"/>
    </i>
    <i>
      <x v="2380"/>
    </i>
    <i r="1">
      <x v="86"/>
    </i>
    <i>
      <x v="2381"/>
    </i>
    <i r="1">
      <x v="87"/>
    </i>
    <i>
      <x v="2382"/>
    </i>
    <i r="1">
      <x v="87"/>
    </i>
    <i>
      <x v="2383"/>
    </i>
    <i r="1">
      <x v="88"/>
    </i>
    <i>
      <x v="2384"/>
    </i>
    <i r="1">
      <x v="88"/>
    </i>
    <i>
      <x v="2385"/>
    </i>
    <i r="1">
      <x v="88"/>
    </i>
    <i>
      <x v="2386"/>
    </i>
    <i r="1">
      <x v="88"/>
    </i>
    <i>
      <x v="2387"/>
    </i>
    <i r="1">
      <x v="88"/>
    </i>
    <i>
      <x v="2388"/>
    </i>
    <i r="1">
      <x v="88"/>
    </i>
    <i>
      <x v="2389"/>
    </i>
    <i r="1">
      <x v="89"/>
    </i>
    <i r="1">
      <x v="99"/>
    </i>
    <i>
      <x v="2390"/>
    </i>
    <i r="1">
      <x v="90"/>
    </i>
    <i r="1">
      <x v="108"/>
    </i>
    <i>
      <x v="2391"/>
    </i>
    <i r="1">
      <x v="90"/>
    </i>
    <i>
      <x v="2392"/>
    </i>
    <i r="1">
      <x v="90"/>
    </i>
    <i>
      <x v="2393"/>
    </i>
    <i r="1">
      <x v="90"/>
    </i>
    <i>
      <x v="2394"/>
    </i>
    <i r="1">
      <x v="91"/>
    </i>
    <i>
      <x v="2395"/>
    </i>
    <i r="1">
      <x v="91"/>
    </i>
    <i>
      <x v="2396"/>
    </i>
    <i r="1">
      <x v="92"/>
    </i>
    <i>
      <x v="2397"/>
    </i>
    <i r="1">
      <x v="92"/>
    </i>
    <i>
      <x v="2398"/>
    </i>
    <i r="1">
      <x v="92"/>
    </i>
    <i>
      <x v="2399"/>
    </i>
    <i r="1">
      <x v="92"/>
    </i>
    <i>
      <x v="2400"/>
    </i>
    <i r="1">
      <x v="92"/>
    </i>
    <i>
      <x v="2401"/>
    </i>
    <i r="1">
      <x v="92"/>
    </i>
    <i>
      <x v="2402"/>
    </i>
    <i r="1">
      <x v="92"/>
    </i>
    <i>
      <x v="2403"/>
    </i>
    <i r="1">
      <x v="93"/>
    </i>
    <i>
      <x v="2404"/>
    </i>
    <i r="1">
      <x v="93"/>
    </i>
    <i>
      <x v="2405"/>
    </i>
    <i r="1">
      <x v="93"/>
    </i>
    <i>
      <x v="2406"/>
    </i>
    <i r="1">
      <x v="93"/>
    </i>
    <i>
      <x v="2407"/>
    </i>
    <i r="1">
      <x v="93"/>
    </i>
    <i>
      <x v="2408"/>
    </i>
    <i r="1">
      <x v="93"/>
    </i>
    <i>
      <x v="2409"/>
    </i>
    <i r="1">
      <x v="93"/>
    </i>
    <i>
      <x v="2410"/>
    </i>
    <i r="1">
      <x v="93"/>
    </i>
    <i>
      <x v="2411"/>
    </i>
    <i r="1">
      <x v="93"/>
    </i>
    <i>
      <x v="2412"/>
    </i>
    <i r="1">
      <x v="93"/>
    </i>
    <i>
      <x v="2413"/>
    </i>
    <i r="1">
      <x v="93"/>
    </i>
    <i r="1">
      <x v="114"/>
    </i>
    <i>
      <x v="2414"/>
    </i>
    <i r="1">
      <x v="93"/>
    </i>
    <i>
      <x v="2415"/>
    </i>
    <i r="1">
      <x v="94"/>
    </i>
    <i>
      <x v="2416"/>
    </i>
    <i r="1">
      <x v="94"/>
    </i>
    <i>
      <x v="2417"/>
    </i>
    <i r="1">
      <x v="94"/>
    </i>
    <i>
      <x v="2418"/>
    </i>
    <i r="1">
      <x v="94"/>
    </i>
    <i>
      <x v="2419"/>
    </i>
    <i r="1">
      <x v="94"/>
    </i>
    <i>
      <x v="2420"/>
    </i>
    <i r="1">
      <x v="95"/>
    </i>
    <i>
      <x v="2421"/>
    </i>
    <i r="1">
      <x v="96"/>
    </i>
    <i>
      <x v="2422"/>
    </i>
    <i r="1">
      <x v="96"/>
    </i>
    <i>
      <x v="2423"/>
    </i>
    <i r="1">
      <x v="96"/>
    </i>
    <i>
      <x v="2424"/>
    </i>
    <i r="1">
      <x v="96"/>
    </i>
    <i>
      <x v="2425"/>
    </i>
    <i r="1">
      <x v="96"/>
    </i>
    <i>
      <x v="2426"/>
    </i>
    <i r="1">
      <x v="96"/>
    </i>
    <i>
      <x v="2427"/>
    </i>
    <i r="1">
      <x v="98"/>
    </i>
    <i>
      <x v="2428"/>
    </i>
    <i r="1">
      <x v="98"/>
    </i>
    <i>
      <x v="2429"/>
    </i>
    <i r="1">
      <x v="98"/>
    </i>
    <i r="1">
      <x v="127"/>
    </i>
    <i>
      <x v="2430"/>
    </i>
    <i r="1">
      <x v="98"/>
    </i>
    <i>
      <x v="2431"/>
    </i>
    <i r="1">
      <x v="98"/>
    </i>
    <i>
      <x v="2432"/>
    </i>
    <i r="1">
      <x v="98"/>
    </i>
    <i>
      <x v="2433"/>
    </i>
    <i r="1">
      <x v="98"/>
    </i>
    <i>
      <x v="2434"/>
    </i>
    <i r="1">
      <x v="98"/>
    </i>
    <i>
      <x v="2435"/>
    </i>
    <i r="1">
      <x v="98"/>
    </i>
    <i>
      <x v="2436"/>
    </i>
    <i r="1">
      <x v="98"/>
    </i>
    <i>
      <x v="2437"/>
    </i>
    <i r="1">
      <x v="99"/>
    </i>
    <i>
      <x v="2438"/>
    </i>
    <i r="1">
      <x v="99"/>
    </i>
    <i>
      <x v="2439"/>
    </i>
    <i r="1">
      <x v="99"/>
    </i>
    <i>
      <x v="2440"/>
    </i>
    <i r="1">
      <x v="99"/>
    </i>
    <i>
      <x v="2441"/>
    </i>
    <i r="1">
      <x v="101"/>
    </i>
    <i>
      <x v="2442"/>
    </i>
    <i r="1">
      <x v="101"/>
    </i>
    <i>
      <x v="2443"/>
    </i>
    <i r="1">
      <x v="102"/>
    </i>
    <i>
      <x v="2444"/>
    </i>
    <i r="1">
      <x v="102"/>
    </i>
    <i>
      <x v="2445"/>
    </i>
    <i r="1">
      <x v="102"/>
    </i>
    <i>
      <x v="2446"/>
    </i>
    <i r="1">
      <x v="102"/>
    </i>
    <i>
      <x v="2447"/>
    </i>
    <i r="1">
      <x v="103"/>
    </i>
    <i>
      <x v="2448"/>
    </i>
    <i r="1">
      <x v="103"/>
    </i>
    <i>
      <x v="2449"/>
    </i>
    <i r="1">
      <x v="103"/>
    </i>
    <i>
      <x v="2450"/>
    </i>
    <i r="1">
      <x v="103"/>
    </i>
    <i>
      <x v="2451"/>
    </i>
    <i r="1">
      <x v="104"/>
    </i>
    <i>
      <x v="2452"/>
    </i>
    <i r="1">
      <x v="104"/>
    </i>
    <i r="1">
      <x v="143"/>
    </i>
    <i>
      <x v="2453"/>
    </i>
    <i r="1">
      <x v="104"/>
    </i>
    <i>
      <x v="2454"/>
    </i>
    <i r="1">
      <x v="105"/>
    </i>
    <i>
      <x v="2455"/>
    </i>
    <i r="1">
      <x v="106"/>
    </i>
    <i>
      <x v="2456"/>
    </i>
    <i r="1">
      <x v="106"/>
    </i>
    <i>
      <x v="2457"/>
    </i>
    <i r="1">
      <x v="107"/>
    </i>
    <i>
      <x v="2458"/>
    </i>
    <i r="1">
      <x v="107"/>
    </i>
    <i>
      <x v="2459"/>
    </i>
    <i r="1">
      <x v="108"/>
    </i>
    <i>
      <x v="2460"/>
    </i>
    <i r="1">
      <x v="108"/>
    </i>
    <i>
      <x v="2461"/>
    </i>
    <i r="1">
      <x v="109"/>
    </i>
    <i>
      <x v="2462"/>
    </i>
    <i r="1">
      <x v="109"/>
    </i>
    <i>
      <x v="2463"/>
    </i>
    <i r="1">
      <x v="109"/>
    </i>
    <i>
      <x v="2464"/>
    </i>
    <i r="1">
      <x v="109"/>
    </i>
    <i>
      <x v="2465"/>
    </i>
    <i r="1">
      <x v="109"/>
    </i>
    <i>
      <x v="2466"/>
    </i>
    <i r="1">
      <x v="111"/>
    </i>
    <i>
      <x v="2467"/>
    </i>
    <i r="1">
      <x v="112"/>
    </i>
    <i>
      <x v="2468"/>
    </i>
    <i r="1">
      <x v="112"/>
    </i>
    <i>
      <x v="2469"/>
    </i>
    <i r="1">
      <x v="113"/>
    </i>
    <i>
      <x v="2470"/>
    </i>
    <i r="1">
      <x v="113"/>
    </i>
    <i>
      <x v="2471"/>
    </i>
    <i r="1">
      <x v="113"/>
    </i>
    <i>
      <x v="2472"/>
    </i>
    <i r="1">
      <x v="115"/>
    </i>
    <i>
      <x v="2473"/>
    </i>
    <i r="1">
      <x v="117"/>
    </i>
    <i>
      <x v="2474"/>
    </i>
    <i r="1">
      <x v="117"/>
    </i>
    <i>
      <x v="2475"/>
    </i>
    <i r="1">
      <x v="117"/>
    </i>
    <i>
      <x v="2476"/>
    </i>
    <i r="1">
      <x v="117"/>
    </i>
    <i>
      <x v="2477"/>
    </i>
    <i r="1">
      <x v="117"/>
    </i>
    <i>
      <x v="2478"/>
    </i>
    <i r="1">
      <x v="117"/>
    </i>
    <i>
      <x v="2479"/>
    </i>
    <i r="1">
      <x v="118"/>
    </i>
    <i>
      <x v="2480"/>
    </i>
    <i r="1">
      <x v="118"/>
    </i>
    <i>
      <x v="2481"/>
    </i>
    <i r="1">
      <x v="118"/>
    </i>
    <i>
      <x v="2482"/>
    </i>
    <i r="1">
      <x v="118"/>
    </i>
    <i>
      <x v="2483"/>
    </i>
    <i r="1">
      <x v="119"/>
    </i>
    <i>
      <x v="2484"/>
    </i>
    <i r="1">
      <x v="119"/>
    </i>
    <i>
      <x v="2485"/>
    </i>
    <i r="1">
      <x v="119"/>
    </i>
    <i>
      <x v="2486"/>
    </i>
    <i r="1">
      <x v="119"/>
    </i>
    <i>
      <x v="2487"/>
    </i>
    <i r="1">
      <x v="119"/>
    </i>
    <i>
      <x v="2488"/>
    </i>
    <i r="1">
      <x v="119"/>
    </i>
    <i>
      <x v="2489"/>
    </i>
    <i r="1">
      <x v="120"/>
    </i>
    <i>
      <x v="2490"/>
    </i>
    <i r="1">
      <x v="120"/>
    </i>
    <i>
      <x v="2491"/>
    </i>
    <i r="1">
      <x v="120"/>
    </i>
    <i>
      <x v="2492"/>
    </i>
    <i r="1">
      <x v="121"/>
    </i>
    <i>
      <x v="2493"/>
    </i>
    <i r="1">
      <x v="121"/>
    </i>
    <i>
      <x v="2494"/>
    </i>
    <i r="1">
      <x v="121"/>
    </i>
    <i>
      <x v="2495"/>
    </i>
    <i r="1">
      <x v="122"/>
    </i>
    <i>
      <x v="2496"/>
    </i>
    <i r="1">
      <x v="122"/>
    </i>
    <i>
      <x v="2497"/>
    </i>
    <i r="1">
      <x v="122"/>
    </i>
    <i>
      <x v="2498"/>
    </i>
    <i r="1">
      <x v="123"/>
    </i>
    <i>
      <x v="2499"/>
    </i>
    <i r="1">
      <x v="123"/>
    </i>
    <i>
      <x v="2500"/>
    </i>
    <i r="1">
      <x v="123"/>
    </i>
    <i>
      <x v="2501"/>
    </i>
    <i r="1">
      <x v="126"/>
    </i>
    <i>
      <x v="2502"/>
    </i>
    <i r="1">
      <x v="126"/>
    </i>
    <i>
      <x v="2503"/>
    </i>
    <i r="1">
      <x v="127"/>
    </i>
    <i>
      <x v="2504"/>
    </i>
    <i r="1">
      <x v="127"/>
    </i>
    <i>
      <x v="2505"/>
    </i>
    <i r="1">
      <x v="127"/>
    </i>
    <i>
      <x v="2506"/>
    </i>
    <i r="1">
      <x v="128"/>
    </i>
    <i>
      <x v="2507"/>
    </i>
    <i r="1">
      <x v="128"/>
    </i>
    <i>
      <x v="2508"/>
    </i>
    <i r="1">
      <x v="128"/>
    </i>
    <i>
      <x v="2509"/>
    </i>
    <i r="1">
      <x v="129"/>
    </i>
    <i>
      <x v="2510"/>
    </i>
    <i r="1">
      <x v="129"/>
    </i>
    <i>
      <x v="2511"/>
    </i>
    <i r="1">
      <x v="131"/>
    </i>
    <i>
      <x v="2512"/>
    </i>
    <i r="1">
      <x v="131"/>
    </i>
    <i>
      <x v="2513"/>
    </i>
    <i r="1">
      <x v="131"/>
    </i>
    <i>
      <x v="2514"/>
    </i>
    <i r="1">
      <x v="132"/>
    </i>
    <i>
      <x v="2515"/>
    </i>
    <i r="1">
      <x v="132"/>
    </i>
    <i>
      <x v="2516"/>
    </i>
    <i r="1">
      <x v="133"/>
    </i>
    <i>
      <x v="2517"/>
    </i>
    <i r="1">
      <x v="133"/>
    </i>
    <i>
      <x v="2518"/>
    </i>
    <i r="1">
      <x v="133"/>
    </i>
    <i>
      <x v="2519"/>
    </i>
    <i r="1">
      <x v="133"/>
    </i>
    <i>
      <x v="2520"/>
    </i>
    <i r="1">
      <x v="134"/>
    </i>
    <i>
      <x v="2521"/>
    </i>
    <i r="1">
      <x v="134"/>
    </i>
    <i>
      <x v="2522"/>
    </i>
    <i r="1">
      <x v="136"/>
    </i>
    <i>
      <x v="2523"/>
    </i>
    <i r="1">
      <x v="136"/>
    </i>
    <i>
      <x v="2524"/>
    </i>
    <i r="1">
      <x v="137"/>
    </i>
    <i>
      <x v="2525"/>
    </i>
    <i r="1">
      <x v="138"/>
    </i>
    <i>
      <x v="2526"/>
    </i>
    <i r="1">
      <x v="138"/>
    </i>
    <i>
      <x v="2527"/>
    </i>
    <i r="1">
      <x v="140"/>
    </i>
    <i>
      <x v="2528"/>
    </i>
    <i r="1">
      <x v="141"/>
    </i>
    <i>
      <x v="2529"/>
    </i>
    <i r="1">
      <x v="141"/>
    </i>
    <i>
      <x v="2530"/>
    </i>
    <i r="1">
      <x v="141"/>
    </i>
    <i>
      <x v="2531"/>
    </i>
    <i r="1">
      <x v="141"/>
    </i>
    <i>
      <x v="2532"/>
    </i>
    <i r="1">
      <x v="142"/>
    </i>
    <i>
      <x v="2533"/>
    </i>
    <i r="1">
      <x v="142"/>
    </i>
    <i>
      <x v="2534"/>
    </i>
    <i r="1">
      <x v="142"/>
    </i>
    <i>
      <x v="2535"/>
    </i>
    <i r="1">
      <x v="142"/>
    </i>
    <i>
      <x v="2536"/>
    </i>
    <i r="1">
      <x v="142"/>
    </i>
    <i>
      <x v="2537"/>
    </i>
    <i r="1">
      <x v="142"/>
    </i>
    <i>
      <x v="2538"/>
    </i>
    <i r="1">
      <x v="143"/>
    </i>
    <i>
      <x v="2539"/>
    </i>
    <i r="1">
      <x v="14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7009132-CB97-4AF5-B5F9-9F7FE8F86FF2}" name="PivotTable5" cacheId="1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G256" firstHeaderRow="1" firstDataRow="2" firstDataCol="1"/>
  <pivotFields count="15">
    <pivotField axis="axisRow" showAll="0">
      <items count="252">
        <item x="103"/>
        <item x="23"/>
        <item x="22"/>
        <item x="231"/>
        <item x="123"/>
        <item x="45"/>
        <item x="217"/>
        <item x="236"/>
        <item x="219"/>
        <item x="136"/>
        <item x="235"/>
        <item x="98"/>
        <item x="250"/>
        <item x="159"/>
        <item x="12"/>
        <item x="87"/>
        <item x="232"/>
        <item x="186"/>
        <item x="192"/>
        <item x="7"/>
        <item x="177"/>
        <item x="10"/>
        <item x="190"/>
        <item x="108"/>
        <item x="171"/>
        <item x="145"/>
        <item x="187"/>
        <item x="137"/>
        <item x="229"/>
        <item x="67"/>
        <item x="31"/>
        <item x="172"/>
        <item x="135"/>
        <item x="8"/>
        <item x="224"/>
        <item x="140"/>
        <item x="240"/>
        <item x="184"/>
        <item x="6"/>
        <item x="40"/>
        <item x="1"/>
        <item x="52"/>
        <item x="138"/>
        <item x="51"/>
        <item x="115"/>
        <item x="149"/>
        <item x="249"/>
        <item x="50"/>
        <item x="227"/>
        <item x="128"/>
        <item x="204"/>
        <item x="30"/>
        <item x="32"/>
        <item x="21"/>
        <item x="106"/>
        <item x="221"/>
        <item x="3"/>
        <item x="199"/>
        <item x="36"/>
        <item x="86"/>
        <item x="218"/>
        <item x="47"/>
        <item x="194"/>
        <item x="220"/>
        <item x="53"/>
        <item x="147"/>
        <item x="183"/>
        <item x="198"/>
        <item x="203"/>
        <item x="185"/>
        <item x="214"/>
        <item x="19"/>
        <item x="248"/>
        <item x="104"/>
        <item x="180"/>
        <item x="0"/>
        <item x="2"/>
        <item x="4"/>
        <item x="5"/>
        <item x="9"/>
        <item x="11"/>
        <item x="13"/>
        <item x="14"/>
        <item x="15"/>
        <item x="16"/>
        <item x="17"/>
        <item x="18"/>
        <item x="20"/>
        <item x="24"/>
        <item x="25"/>
        <item x="26"/>
        <item x="27"/>
        <item x="28"/>
        <item x="29"/>
        <item x="33"/>
        <item x="34"/>
        <item x="35"/>
        <item x="37"/>
        <item x="38"/>
        <item x="39"/>
        <item x="41"/>
        <item x="42"/>
        <item x="43"/>
        <item x="44"/>
        <item x="46"/>
        <item x="48"/>
        <item x="49"/>
        <item x="54"/>
        <item x="55"/>
        <item x="56"/>
        <item x="57"/>
        <item x="58"/>
        <item x="59"/>
        <item x="60"/>
        <item x="61"/>
        <item x="62"/>
        <item x="63"/>
        <item x="64"/>
        <item x="65"/>
        <item x="66"/>
        <item x="68"/>
        <item x="69"/>
        <item x="70"/>
        <item x="71"/>
        <item x="72"/>
        <item x="73"/>
        <item x="74"/>
        <item x="75"/>
        <item x="76"/>
        <item x="77"/>
        <item x="78"/>
        <item x="79"/>
        <item x="80"/>
        <item x="81"/>
        <item x="82"/>
        <item x="83"/>
        <item x="84"/>
        <item x="85"/>
        <item x="88"/>
        <item x="89"/>
        <item x="90"/>
        <item x="91"/>
        <item x="92"/>
        <item x="93"/>
        <item x="94"/>
        <item x="95"/>
        <item x="96"/>
        <item x="97"/>
        <item x="99"/>
        <item x="100"/>
        <item x="101"/>
        <item x="102"/>
        <item x="105"/>
        <item x="107"/>
        <item x="109"/>
        <item x="110"/>
        <item x="111"/>
        <item x="112"/>
        <item x="113"/>
        <item x="114"/>
        <item x="116"/>
        <item x="117"/>
        <item x="118"/>
        <item x="119"/>
        <item x="120"/>
        <item x="121"/>
        <item x="122"/>
        <item x="124"/>
        <item x="125"/>
        <item x="126"/>
        <item x="127"/>
        <item x="129"/>
        <item x="130"/>
        <item x="131"/>
        <item x="132"/>
        <item x="133"/>
        <item x="134"/>
        <item x="139"/>
        <item x="141"/>
        <item x="142"/>
        <item x="143"/>
        <item x="144"/>
        <item x="146"/>
        <item x="148"/>
        <item x="150"/>
        <item x="151"/>
        <item x="152"/>
        <item x="153"/>
        <item x="154"/>
        <item x="155"/>
        <item x="156"/>
        <item x="157"/>
        <item x="158"/>
        <item x="160"/>
        <item x="161"/>
        <item x="162"/>
        <item x="163"/>
        <item x="164"/>
        <item x="165"/>
        <item x="166"/>
        <item x="167"/>
        <item x="168"/>
        <item x="169"/>
        <item x="170"/>
        <item x="173"/>
        <item x="174"/>
        <item x="175"/>
        <item x="176"/>
        <item x="178"/>
        <item x="179"/>
        <item x="181"/>
        <item x="182"/>
        <item x="188"/>
        <item x="189"/>
        <item x="191"/>
        <item x="193"/>
        <item x="195"/>
        <item x="196"/>
        <item x="197"/>
        <item x="200"/>
        <item x="201"/>
        <item x="202"/>
        <item x="205"/>
        <item x="206"/>
        <item x="207"/>
        <item x="208"/>
        <item x="209"/>
        <item x="210"/>
        <item x="211"/>
        <item x="212"/>
        <item x="213"/>
        <item x="215"/>
        <item x="216"/>
        <item x="222"/>
        <item x="223"/>
        <item x="225"/>
        <item x="226"/>
        <item x="228"/>
        <item x="230"/>
        <item x="233"/>
        <item x="234"/>
        <item x="237"/>
        <item x="238"/>
        <item x="239"/>
        <item x="241"/>
        <item x="242"/>
        <item x="243"/>
        <item x="244"/>
        <item x="245"/>
        <item x="246"/>
        <item x="247"/>
        <item t="default"/>
      </items>
    </pivotField>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1"/>
        <item x="0"/>
        <item x="3"/>
        <item x="6"/>
        <item x="4"/>
        <item h="1" x="2"/>
        <item h="1" x="5"/>
        <item t="default"/>
      </items>
    </pivotField>
    <pivotField showAll="0"/>
    <pivotField showAll="0"/>
  </pivotFields>
  <rowFields count="1">
    <field x="0"/>
  </rowFields>
  <rowItems count="2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t="grand">
      <x/>
    </i>
  </rowItems>
  <colFields count="1">
    <field x="12"/>
  </colFields>
  <colItems count="6">
    <i>
      <x/>
    </i>
    <i>
      <x v="1"/>
    </i>
    <i>
      <x v="2"/>
    </i>
    <i>
      <x v="3"/>
    </i>
    <i>
      <x v="4"/>
    </i>
    <i t="grand">
      <x/>
    </i>
  </colItems>
  <dataFields count="1">
    <dataField name="Count of Vote Instruction" fld="12" subtotal="count"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9A4A4C60-B294-4FEE-9FC9-B5E66F3F96DA}" name="PivotTable4" cacheId="1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4:S11" firstHeaderRow="1" firstDataRow="2" firstDataCol="1"/>
  <pivotFields count="15">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x="4"/>
        <item t="default"/>
      </items>
    </pivotField>
    <pivotField showAll="0"/>
    <pivotField axis="axisCol" dataField="1" showAll="0">
      <items count="8">
        <item x="1"/>
        <item x="0"/>
        <item x="3"/>
        <item x="6"/>
        <item x="4"/>
        <item h="1" x="2"/>
        <item h="1" x="5"/>
        <item t="default"/>
      </items>
    </pivotField>
    <pivotField showAll="0"/>
    <pivotField showAll="0"/>
  </pivotFields>
  <rowFields count="1">
    <field x="10"/>
  </rowFields>
  <rowItems count="6">
    <i>
      <x/>
    </i>
    <i>
      <x v="1"/>
    </i>
    <i>
      <x v="2"/>
    </i>
    <i>
      <x v="3"/>
    </i>
    <i>
      <x v="4"/>
    </i>
    <i t="grand">
      <x/>
    </i>
  </rowItems>
  <colFields count="1">
    <field x="12"/>
  </colFields>
  <colItems count="6">
    <i>
      <x/>
    </i>
    <i>
      <x v="1"/>
    </i>
    <i>
      <x v="2"/>
    </i>
    <i>
      <x v="3"/>
    </i>
    <i>
      <x v="4"/>
    </i>
    <i t="grand">
      <x/>
    </i>
  </colItems>
  <dataFields count="1">
    <dataField name="Count of Vote Instruction" fld="12" subtotal="count"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25F75FE1-0815-43C8-B2EA-BF4991EB89A2}" autoFormatId="16" applyNumberFormats="0" applyBorderFormats="0" applyFontFormats="0" applyPatternFormats="0" applyAlignmentFormats="0" applyWidthHeightFormats="0">
  <queryTableRefresh nextId="18">
    <queryTableFields count="15">
      <queryTableField id="1" name="Column1" tableColumnId="1"/>
      <queryTableField id="2" name="Column2" tableColumnId="2"/>
      <queryTableField id="3" name="Column3" tableColumnId="3"/>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7" dataBound="0" tableColumnId="15"/>
      <queryTableField id="12" name="Column12" tableColumnId="12"/>
      <queryTableField id="13" name="Column13" tableColumnId="13"/>
      <queryTableField id="14" name="Column14" tableColumnId="14"/>
      <queryTableField id="16" name="Column16" tableColumnId="16"/>
    </queryTableFields>
    <queryTableDeletedFields count="2">
      <deletedField name="Column15"/>
      <deletedField name="Column4"/>
    </queryTableDeleted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5B55F0-E3CF-4113-8331-75B0B5879737}" name="Table17" displayName="Table17" ref="A1:P390" totalsRowShown="0">
  <autoFilter ref="A1:P390" xr:uid="{715B55F0-E3CF-4113-8331-75B0B5879737}"/>
  <sortState xmlns:xlrd2="http://schemas.microsoft.com/office/spreadsheetml/2017/richdata2" ref="A2:P2">
    <sortCondition ref="A2"/>
  </sortState>
  <tableColumns count="16">
    <tableColumn id="1" xr3:uid="{F77F0869-61F1-4E63-B1B5-856424C044AE}" name="Issuer Name"/>
    <tableColumn id="2" xr3:uid="{BD42E11E-5ED9-4CB5-B282-8C4195B25F57}" name="Ticker"/>
    <tableColumn id="3" xr3:uid="{AEEB8BCE-88A1-4DF4-B7B2-E2061C8BD60D}" name="Meeting Date"/>
    <tableColumn id="4" xr3:uid="{A49DE478-8E3F-45C5-8E35-C9244BA7E912}" name="Country"/>
    <tableColumn id="5" xr3:uid="{5E7CABCB-4165-45CD-A134-CE462F68CF84}" name="Primary Security ID"/>
    <tableColumn id="6" xr3:uid="{8AC1EAD4-17E7-4BFC-B0E1-240979D2CA86}" name="Meeting Type"/>
    <tableColumn id="7" xr3:uid="{2ABC4986-4B97-42CC-B099-3E55B04FCB40}" name="Record Date"/>
    <tableColumn id="8" xr3:uid="{D19E7514-C364-4037-9531-F8EA2F238186}" name="Primary ISIN"/>
    <tableColumn id="9" xr3:uid="{87756E85-00BC-4671-A8CC-D23717C5E6B2}" name="Proposal Number"/>
    <tableColumn id="10" xr3:uid="{6FAC78FF-375F-46A4-9DCA-1A4CAB08C4FF}" name="Proposal Text"/>
    <tableColumn id="16" xr3:uid="{CAAA7CE2-1FBC-4E99-8AAF-21C7E5956ECF}" name="Vote Categorisation"/>
    <tableColumn id="15" xr3:uid="{AEE45667-6E34-4FDD-92B8-00D316E2B5E1}" name="Proponent"/>
    <tableColumn id="11" xr3:uid="{D6F0952B-D6C5-43F0-AC1F-61154553B1F2}" name="Mgmt Rec"/>
    <tableColumn id="12" xr3:uid="{45ABF9BF-E730-4584-BB19-0D12123DA7B1}" name="Vote Instruction"/>
    <tableColumn id="13" xr3:uid="{895FB754-2296-444D-95EA-48C8ECA910C7}" name="Blended Rationale"/>
    <tableColumn id="14" xr3:uid="{B3779A5F-4D99-480C-86F8-F8789EB7A1F0}"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DB189F0-24C3-4EC5-B894-6E1E096EAABC}" name="Table11" displayName="Table11" ref="A1:O38" totalsRowShown="0" headerRowDxfId="36" dataDxfId="35">
  <autoFilter ref="A1:O38" xr:uid="{5DB189F0-24C3-4EC5-B894-6E1E096EAABC}"/>
  <sortState xmlns:xlrd2="http://schemas.microsoft.com/office/spreadsheetml/2017/richdata2" ref="A2:O2">
    <sortCondition ref="J2"/>
  </sortState>
  <tableColumns count="15">
    <tableColumn id="1" xr3:uid="{947FA654-29A5-4D30-B0FD-46D23ECFD24C}" name="Issuer Name" dataDxfId="34"/>
    <tableColumn id="2" xr3:uid="{030F7F84-5AEC-412D-B0E7-26F5A2FB1D44}" name="Ticker" dataDxfId="33"/>
    <tableColumn id="3" xr3:uid="{79CE196C-DF42-4713-8E6B-2286DF4066D5}" name="Meeting Date" dataDxfId="32"/>
    <tableColumn id="4" xr3:uid="{4CCFAF6C-7522-42BC-BEC2-9A7EBB915D4D}" name="Country" dataDxfId="31"/>
    <tableColumn id="5" xr3:uid="{6597870F-1C27-4E5E-BC56-BA1224B0F965}" name="Primary Security ID" dataDxfId="30"/>
    <tableColumn id="6" xr3:uid="{9DBB8AED-2780-4783-B160-0FC76109FAA3}" name="Meeting Type" dataDxfId="29"/>
    <tableColumn id="7" xr3:uid="{392C1466-C87A-4A7F-B65D-23C74328697A}" name="Record Date" dataDxfId="28"/>
    <tableColumn id="8" xr3:uid="{587FC2EA-581C-4320-BB80-20FB6CF0040C}" name="Shares Voted" dataDxfId="27"/>
    <tableColumn id="9" xr3:uid="{39770566-BA3D-4266-808E-F5F8E222014A}" name="Proposal Number" dataDxfId="26"/>
    <tableColumn id="10" xr3:uid="{FAAD31E8-6256-4712-8807-3E404466AE48}" name="Proposal Text" dataDxfId="25"/>
    <tableColumn id="15" xr3:uid="{6BC05468-6EE9-41DD-9EB7-ADF8A6072EDB}" name="Vote Categorisation" dataDxfId="24"/>
    <tableColumn id="11" xr3:uid="{FC7296CE-BC6B-4A9C-A910-D8CB7FDD5DF6}" name="Proponent" dataDxfId="23"/>
    <tableColumn id="12" xr3:uid="{B37825EF-7D64-4203-995A-E712AF50B377}" name="Mgmt Rec" dataDxfId="22"/>
    <tableColumn id="13" xr3:uid="{2367E5A3-2168-4C38-B483-6D9A9E352D01}" name="Voting Policy Rec" dataDxfId="21"/>
    <tableColumn id="14" xr3:uid="{0250FD2C-2C16-4EB0-84CC-99E5F699FCA6}" name="Vote Instruction" dataDxfId="2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BFC1E9-841C-41F1-864C-6ECF56C45C7F}" name="SUF6_voting_data_Q2_2023_07_04_2023_12_07_51_810" displayName="SUF6_voting_data_Q2_2023_07_04_2023_12_07_51_810" ref="A1:O2608" tableType="queryTable" totalsRowShown="0" headerRowDxfId="19" dataDxfId="18">
  <autoFilter ref="A1:O2608" xr:uid="{5E4F8180-50A3-43C6-AC70-25C9CE88BDE4}"/>
  <tableColumns count="15">
    <tableColumn id="1" xr3:uid="{C1080243-D95E-42D2-932D-738F9B5CAF9F}" uniqueName="1" name="Company Name" queryTableFieldId="1" dataDxfId="17"/>
    <tableColumn id="2" xr3:uid="{D6878216-81A1-4FBD-8545-1EEB848AA26A}" uniqueName="2" name="Country" queryTableFieldId="2" dataDxfId="16"/>
    <tableColumn id="3" xr3:uid="{C1AD6B5B-704D-4C88-9BDA-DF29371AA3AC}" uniqueName="3" name="Primary ISIN" queryTableFieldId="3" dataDxfId="15"/>
    <tableColumn id="5" xr3:uid="{3CAC320B-DDB1-48C8-8C8E-860C1B58AB51}" uniqueName="5" name="Meeting Type" queryTableFieldId="5" dataDxfId="14"/>
    <tableColumn id="6" xr3:uid="{1C787E4B-9E46-4BC8-8262-C217B137FFE1}" uniqueName="6" name="Meeting Date" queryTableFieldId="6" dataDxfId="2"/>
    <tableColumn id="7" xr3:uid="{EEDBBE72-A851-451E-B2EC-0BC5258B49EE}" uniqueName="7" name="Proponent" queryTableFieldId="7" dataDxfId="13"/>
    <tableColumn id="8" xr3:uid="{145D4200-C56B-4170-8047-3D8C0D15E513}" uniqueName="8" name="ESG Pillar" queryTableFieldId="8" dataDxfId="12"/>
    <tableColumn id="9" xr3:uid="{F50537AE-38C2-42C0-8F1C-B94950EEC92B}" uniqueName="9" name="Votable Proposal " queryTableFieldId="9" dataDxfId="11"/>
    <tableColumn id="10" xr3:uid="{5F3E142B-C1DF-42D0-93DF-CD25331C354E}" uniqueName="10" name="Proposal Number" queryTableFieldId="10" dataDxfId="10"/>
    <tableColumn id="11" xr3:uid="{730322E8-98BC-42F5-8C70-0A290E440523}" uniqueName="11" name="Proposal Text" queryTableFieldId="11" dataDxfId="9"/>
    <tableColumn id="15" xr3:uid="{F168E40E-8388-4B8A-B600-2B6B4784CF5D}" uniqueName="15" name="Vote Categorisation" queryTableFieldId="17" dataDxfId="8"/>
    <tableColumn id="12" xr3:uid="{56CDFE0F-E3E9-4AFA-979F-6465C4B1FF2B}" uniqueName="12" name="Management Recommendation" queryTableFieldId="12" dataDxfId="7"/>
    <tableColumn id="13" xr3:uid="{3168A98D-FC95-4EA0-9B4D-ADA1B52A8343}" uniqueName="13" name="Vote Instruction" queryTableFieldId="13" dataDxfId="6"/>
    <tableColumn id="14" xr3:uid="{3034DF05-4EA0-4E4D-B360-57CC0198ED4B}" uniqueName="14" name="Voter Rationale" queryTableFieldId="14" dataDxfId="5"/>
    <tableColumn id="16" xr3:uid="{4A051BF0-CF3F-49FC-B15F-ACC92244AB94}" uniqueName="16" name="Vote Against Management" queryTableFieldId="16" dataDxfId="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5B709-FB88-4049-9BC1-DA2DE5CA7B24}">
  <sheetPr>
    <tabColor rgb="FFFFC000"/>
  </sheetPr>
  <dimension ref="A1:Q45"/>
  <sheetViews>
    <sheetView tabSelected="1" topLeftCell="B1" zoomScaleNormal="100" workbookViewId="0">
      <pane ySplit="8" topLeftCell="A9" activePane="bottomLeft" state="frozen"/>
      <selection activeCell="B1" sqref="B1"/>
      <selection pane="bottomLeft" activeCell="G18" sqref="G18"/>
    </sheetView>
  </sheetViews>
  <sheetFormatPr defaultColWidth="8.7109375" defaultRowHeight="21" customHeight="1" x14ac:dyDescent="0.25"/>
  <cols>
    <col min="1" max="1" width="8.5703125" hidden="1" customWidth="1"/>
    <col min="2" max="2" width="10.7109375" customWidth="1"/>
    <col min="3" max="3" width="45.85546875" customWidth="1"/>
    <col min="4" max="4" width="13.140625" bestFit="1" customWidth="1"/>
    <col min="5" max="5" width="13" customWidth="1"/>
    <col min="6" max="6" width="10.85546875" bestFit="1" customWidth="1"/>
    <col min="7" max="7" width="9.5703125" bestFit="1" customWidth="1"/>
    <col min="8" max="8" width="7.5703125" bestFit="1" customWidth="1"/>
    <col min="9" max="9" width="10.7109375" bestFit="1" customWidth="1"/>
    <col min="10" max="10" width="57" bestFit="1" customWidth="1"/>
    <col min="11" max="11" width="12.7109375" customWidth="1"/>
    <col min="13" max="13" width="38" bestFit="1" customWidth="1"/>
    <col min="14" max="14" width="15.85546875" customWidth="1"/>
    <col min="15" max="15" width="5" bestFit="1" customWidth="1"/>
    <col min="16" max="16" width="10.7109375" customWidth="1"/>
    <col min="17" max="17" width="12" customWidth="1"/>
  </cols>
  <sheetData>
    <row r="1" spans="1:12" ht="21" customHeight="1" thickBot="1" x14ac:dyDescent="0.3">
      <c r="A1" s="67" t="s">
        <v>42</v>
      </c>
      <c r="B1" s="67" t="s">
        <v>41</v>
      </c>
      <c r="C1" s="67" t="s">
        <v>19</v>
      </c>
      <c r="D1" s="67" t="s">
        <v>20</v>
      </c>
      <c r="E1" s="65" t="s">
        <v>21</v>
      </c>
      <c r="F1" s="69" t="s">
        <v>22</v>
      </c>
      <c r="G1" s="70"/>
      <c r="H1" s="70"/>
      <c r="I1" s="58"/>
      <c r="J1" s="65" t="s">
        <v>354</v>
      </c>
      <c r="K1" s="9"/>
    </row>
    <row r="2" spans="1:12" ht="21" customHeight="1" thickBot="1" x14ac:dyDescent="0.3">
      <c r="A2" s="68"/>
      <c r="B2" s="68"/>
      <c r="C2" s="68"/>
      <c r="D2" s="68"/>
      <c r="E2" s="66"/>
      <c r="F2" s="4" t="s">
        <v>2</v>
      </c>
      <c r="G2" s="4" t="s">
        <v>3</v>
      </c>
      <c r="H2" s="10" t="s">
        <v>13</v>
      </c>
      <c r="I2" s="59" t="s">
        <v>27</v>
      </c>
      <c r="J2" s="66"/>
      <c r="K2" s="9"/>
    </row>
    <row r="3" spans="1:12" ht="21" customHeight="1" thickBot="1" x14ac:dyDescent="0.3">
      <c r="A3">
        <v>8</v>
      </c>
      <c r="B3" s="24" t="s">
        <v>40</v>
      </c>
      <c r="C3" s="24" t="s">
        <v>25</v>
      </c>
      <c r="D3" s="5" t="s">
        <v>26</v>
      </c>
      <c r="E3" s="17">
        <v>3</v>
      </c>
      <c r="F3" s="7">
        <v>34</v>
      </c>
      <c r="G3" s="7">
        <v>3</v>
      </c>
      <c r="H3" s="20"/>
      <c r="I3" s="60">
        <f t="shared" ref="I3:I8" si="0">SUM(F3:H3)</f>
        <v>37</v>
      </c>
      <c r="J3" s="14"/>
      <c r="K3" s="9"/>
    </row>
    <row r="4" spans="1:12" ht="21" customHeight="1" thickBot="1" x14ac:dyDescent="0.3">
      <c r="A4">
        <v>15</v>
      </c>
      <c r="B4" s="23" t="s">
        <v>602</v>
      </c>
      <c r="C4" s="23" t="s">
        <v>603</v>
      </c>
      <c r="D4" s="22" t="s">
        <v>24</v>
      </c>
      <c r="E4" s="21"/>
      <c r="F4" s="7"/>
      <c r="G4" s="7"/>
      <c r="H4" s="20"/>
      <c r="I4" s="60">
        <f t="shared" si="0"/>
        <v>0</v>
      </c>
      <c r="J4" s="14" t="s">
        <v>605</v>
      </c>
      <c r="K4" s="9"/>
    </row>
    <row r="5" spans="1:12" ht="21" customHeight="1" thickBot="1" x14ac:dyDescent="0.3">
      <c r="A5">
        <v>23</v>
      </c>
      <c r="B5" s="19" t="s">
        <v>39</v>
      </c>
      <c r="C5" s="19" t="s">
        <v>38</v>
      </c>
      <c r="D5" s="18" t="s">
        <v>36</v>
      </c>
      <c r="E5" s="17">
        <v>24</v>
      </c>
      <c r="F5" s="16">
        <v>383</v>
      </c>
      <c r="G5" s="7">
        <v>6</v>
      </c>
      <c r="H5" s="15"/>
      <c r="I5" s="60">
        <f t="shared" si="0"/>
        <v>389</v>
      </c>
      <c r="J5" s="14"/>
      <c r="K5" s="63"/>
      <c r="L5" s="9"/>
    </row>
    <row r="6" spans="1:12" ht="21" customHeight="1" thickBot="1" x14ac:dyDescent="0.3">
      <c r="A6">
        <v>3</v>
      </c>
      <c r="B6" s="25"/>
      <c r="C6" s="26" t="s">
        <v>604</v>
      </c>
      <c r="D6" s="18" t="s">
        <v>23</v>
      </c>
      <c r="E6" s="17"/>
      <c r="F6" s="16"/>
      <c r="G6" s="7"/>
      <c r="H6" s="15"/>
      <c r="I6" s="60">
        <f>SUM(F6:H6)</f>
        <v>0</v>
      </c>
      <c r="J6" s="14" t="s">
        <v>606</v>
      </c>
      <c r="K6" s="9"/>
    </row>
    <row r="7" spans="1:12" ht="21" customHeight="1" thickBot="1" x14ac:dyDescent="0.3">
      <c r="B7" s="24"/>
      <c r="C7" s="24" t="s">
        <v>600</v>
      </c>
      <c r="D7" s="5" t="s">
        <v>601</v>
      </c>
      <c r="E7" s="37">
        <v>267</v>
      </c>
      <c r="F7" s="38">
        <v>2077</v>
      </c>
      <c r="G7" s="38">
        <v>407</v>
      </c>
      <c r="H7" s="15">
        <v>63</v>
      </c>
      <c r="I7" s="61">
        <f t="shared" si="0"/>
        <v>2547</v>
      </c>
      <c r="J7" s="14" t="s">
        <v>5607</v>
      </c>
      <c r="K7" s="63"/>
      <c r="L7" s="9"/>
    </row>
    <row r="8" spans="1:12" ht="21" customHeight="1" thickBot="1" x14ac:dyDescent="0.3">
      <c r="B8" s="6" t="s">
        <v>3429</v>
      </c>
      <c r="C8" s="6" t="s">
        <v>27</v>
      </c>
      <c r="D8" s="5"/>
      <c r="E8" s="41">
        <f>SUM(E3:E7)</f>
        <v>294</v>
      </c>
      <c r="F8" s="41">
        <f>SUM(F3:F7)</f>
        <v>2494</v>
      </c>
      <c r="G8" s="41">
        <f>SUM(G3:G7)</f>
        <v>416</v>
      </c>
      <c r="H8" s="7">
        <f>SUM(H3:H7)</f>
        <v>63</v>
      </c>
      <c r="I8" s="61">
        <f t="shared" si="0"/>
        <v>2973</v>
      </c>
      <c r="J8" s="13"/>
      <c r="K8" s="9"/>
    </row>
    <row r="10" spans="1:12" ht="21" customHeight="1" x14ac:dyDescent="0.25">
      <c r="B10" s="27" t="s">
        <v>607</v>
      </c>
      <c r="J10" s="9"/>
    </row>
    <row r="11" spans="1:12" ht="21" customHeight="1" x14ac:dyDescent="0.25">
      <c r="B11" s="64" t="s">
        <v>3458</v>
      </c>
      <c r="C11" s="64"/>
      <c r="D11" s="64"/>
      <c r="E11" s="64"/>
      <c r="F11" s="64"/>
      <c r="J11" s="9"/>
    </row>
    <row r="12" spans="1:12" ht="21" customHeight="1" x14ac:dyDescent="0.25">
      <c r="B12" s="64"/>
      <c r="C12" s="64"/>
      <c r="D12" s="64"/>
      <c r="E12" s="64"/>
      <c r="F12" s="64"/>
      <c r="J12" s="9"/>
      <c r="K12" s="29"/>
    </row>
    <row r="13" spans="1:12" ht="21" customHeight="1" x14ac:dyDescent="0.25">
      <c r="B13" s="64"/>
      <c r="C13" s="64"/>
      <c r="D13" s="64"/>
      <c r="E13" s="64"/>
      <c r="F13" s="64"/>
      <c r="J13" s="9"/>
    </row>
    <row r="14" spans="1:12" ht="21" customHeight="1" thickBot="1" x14ac:dyDescent="0.3">
      <c r="J14" s="9"/>
      <c r="K14" s="9"/>
    </row>
    <row r="15" spans="1:12" ht="30.75" thickBot="1" x14ac:dyDescent="0.3">
      <c r="C15" s="30" t="s">
        <v>612</v>
      </c>
      <c r="D15" s="31" t="s">
        <v>22</v>
      </c>
      <c r="F15" s="28"/>
      <c r="G15" s="28"/>
      <c r="J15" s="9"/>
    </row>
    <row r="16" spans="1:12" ht="21" customHeight="1" thickBot="1" x14ac:dyDescent="0.3">
      <c r="C16" s="32" t="s">
        <v>610</v>
      </c>
      <c r="D16" s="33">
        <f>GETPIVOTDATA("Vote Instruction",'Newton GE Pivot'!$M$4,"Vote Categorisation","Election of Directors")</f>
        <v>16</v>
      </c>
      <c r="F16" s="28"/>
      <c r="J16" s="9"/>
    </row>
    <row r="17" spans="2:17" ht="21" customHeight="1" thickBot="1" x14ac:dyDescent="0.3">
      <c r="C17" s="32" t="s">
        <v>611</v>
      </c>
      <c r="D17" s="33">
        <f>GETPIVOTDATA("Vote Instruction",'Newton GE Pivot'!$M$4,"Vote Categorisation","Incentives and Remuneration")</f>
        <v>1</v>
      </c>
      <c r="J17" s="9"/>
    </row>
    <row r="18" spans="2:17" ht="21" customHeight="1" thickBot="1" x14ac:dyDescent="0.3">
      <c r="C18" s="32" t="s">
        <v>608</v>
      </c>
      <c r="D18" s="33">
        <f>GETPIVOTDATA("Vote Instruction",'Newton GE Pivot'!$M$4,"Vote Categorisation","Reports")</f>
        <v>4</v>
      </c>
      <c r="J18" s="9"/>
    </row>
    <row r="19" spans="2:17" ht="21" customHeight="1" thickBot="1" x14ac:dyDescent="0.3">
      <c r="C19" s="32" t="s">
        <v>609</v>
      </c>
      <c r="D19" s="33">
        <f>GETPIVOTDATA("Vote Instruction",'Newton GE Pivot'!$M$4,"Vote Categorisation","Auditors")</f>
        <v>4</v>
      </c>
      <c r="J19" s="9"/>
    </row>
    <row r="20" spans="2:17" ht="21" customHeight="1" thickBot="1" x14ac:dyDescent="0.3">
      <c r="C20" s="34" t="s">
        <v>13</v>
      </c>
      <c r="D20" s="35">
        <f>GETPIVOTDATA("Vote Instruction",'Newton GE Pivot'!$M$4,"Vote Categorisation","Other")</f>
        <v>12</v>
      </c>
      <c r="J20" s="9"/>
    </row>
    <row r="21" spans="2:17" ht="21" customHeight="1" x14ac:dyDescent="0.25">
      <c r="J21" s="9"/>
    </row>
    <row r="22" spans="2:17" ht="21" customHeight="1" x14ac:dyDescent="0.25">
      <c r="B22" s="40" t="s">
        <v>2960</v>
      </c>
      <c r="J22" s="9"/>
    </row>
    <row r="23" spans="2:17" ht="21" customHeight="1" x14ac:dyDescent="0.25">
      <c r="B23" s="64" t="s">
        <v>5606</v>
      </c>
      <c r="C23" s="64"/>
      <c r="D23" s="64"/>
      <c r="E23" s="64"/>
      <c r="F23" s="64"/>
      <c r="H23" s="28"/>
      <c r="J23" s="9"/>
    </row>
    <row r="24" spans="2:17" ht="21" customHeight="1" x14ac:dyDescent="0.25">
      <c r="B24" s="64"/>
      <c r="C24" s="64"/>
      <c r="D24" s="64"/>
      <c r="E24" s="64"/>
      <c r="F24" s="64"/>
      <c r="H24" s="28"/>
      <c r="J24" s="9"/>
    </row>
    <row r="25" spans="2:17" ht="21" customHeight="1" x14ac:dyDescent="0.25">
      <c r="B25" s="64"/>
      <c r="C25" s="64"/>
      <c r="D25" s="64"/>
      <c r="E25" s="64"/>
      <c r="F25" s="64"/>
      <c r="J25" s="11"/>
    </row>
    <row r="26" spans="2:17" ht="21" customHeight="1" thickBot="1" x14ac:dyDescent="0.3">
      <c r="C26" s="11"/>
      <c r="J26" s="11"/>
      <c r="Q26" s="11"/>
    </row>
    <row r="27" spans="2:17" ht="30.75" thickBot="1" x14ac:dyDescent="0.3">
      <c r="C27" s="30" t="s">
        <v>612</v>
      </c>
      <c r="D27" s="31" t="s">
        <v>22</v>
      </c>
      <c r="H27" s="28"/>
      <c r="Q27" s="11"/>
    </row>
    <row r="28" spans="2:17" ht="21" customHeight="1" thickBot="1" x14ac:dyDescent="0.3">
      <c r="C28" s="32" t="s">
        <v>610</v>
      </c>
      <c r="D28" s="42">
        <f>GETPIVOTDATA("Vote Instruction",'UBS Pivot'!$M$4,"Vote Categorisation","Election of Directors")</f>
        <v>1170</v>
      </c>
      <c r="H28" s="28"/>
      <c r="O28" s="28"/>
    </row>
    <row r="29" spans="2:17" ht="21" customHeight="1" thickBot="1" x14ac:dyDescent="0.3">
      <c r="C29" s="32" t="s">
        <v>611</v>
      </c>
      <c r="D29" s="42">
        <f>GETPIVOTDATA("Vote Instruction",'UBS Pivot'!$M$4,"Vote Categorisation","Incentives and Remuneration")</f>
        <v>65</v>
      </c>
      <c r="J29" s="11"/>
      <c r="M29" s="28"/>
      <c r="O29" s="28"/>
    </row>
    <row r="30" spans="2:17" ht="21" customHeight="1" thickBot="1" x14ac:dyDescent="0.3">
      <c r="C30" s="32" t="s">
        <v>608</v>
      </c>
      <c r="D30" s="42">
        <f>GETPIVOTDATA("Vote Instruction",'UBS Pivot'!$M$4,"Vote Categorisation","Reports")</f>
        <v>176</v>
      </c>
      <c r="J30" s="11"/>
      <c r="M30" s="28"/>
      <c r="O30" s="28"/>
    </row>
    <row r="31" spans="2:17" ht="21" customHeight="1" thickBot="1" x14ac:dyDescent="0.3">
      <c r="C31" s="32" t="s">
        <v>609</v>
      </c>
      <c r="D31" s="42">
        <f>GETPIVOTDATA("Vote Instruction",'UBS Pivot'!$M$4,"Vote Categorisation","Auditors")</f>
        <v>216</v>
      </c>
      <c r="H31" s="28"/>
      <c r="Q31" s="11"/>
    </row>
    <row r="32" spans="2:17" ht="21" customHeight="1" thickBot="1" x14ac:dyDescent="0.3">
      <c r="C32" s="34" t="s">
        <v>13</v>
      </c>
      <c r="D32" s="43">
        <f>GETPIVOTDATA("Vote Instruction",'UBS Pivot'!$M$4,"Vote Categorisation","Other")</f>
        <v>920</v>
      </c>
      <c r="H32" s="28"/>
      <c r="Q32" s="11"/>
    </row>
    <row r="33" spans="2:15" ht="21" customHeight="1" x14ac:dyDescent="0.25">
      <c r="C33" s="11"/>
      <c r="H33" s="28"/>
      <c r="M33" s="28"/>
      <c r="O33" s="28"/>
    </row>
    <row r="34" spans="2:15" ht="21" customHeight="1" x14ac:dyDescent="0.25">
      <c r="C34" s="11"/>
      <c r="J34" s="11"/>
      <c r="M34" s="28"/>
      <c r="O34" s="28"/>
    </row>
    <row r="35" spans="2:15" ht="21" customHeight="1" x14ac:dyDescent="0.25">
      <c r="B35" s="40" t="s">
        <v>2959</v>
      </c>
      <c r="C35" s="11"/>
      <c r="J35" s="11"/>
      <c r="M35" s="28"/>
      <c r="O35" s="28"/>
    </row>
    <row r="36" spans="2:15" ht="21" customHeight="1" x14ac:dyDescent="0.25">
      <c r="B36" s="64" t="s">
        <v>3751</v>
      </c>
      <c r="C36" s="64"/>
      <c r="D36" s="64"/>
      <c r="E36" s="64"/>
      <c r="F36" s="64"/>
      <c r="H36" s="28"/>
    </row>
    <row r="37" spans="2:15" ht="21" customHeight="1" x14ac:dyDescent="0.25">
      <c r="B37" s="64"/>
      <c r="C37" s="64"/>
      <c r="D37" s="64"/>
      <c r="E37" s="64"/>
      <c r="F37" s="64"/>
      <c r="H37" s="28"/>
    </row>
    <row r="38" spans="2:15" ht="21" customHeight="1" x14ac:dyDescent="0.25">
      <c r="B38" s="64"/>
      <c r="C38" s="64"/>
      <c r="D38" s="64"/>
      <c r="E38" s="64"/>
      <c r="F38" s="64"/>
      <c r="H38" s="28"/>
    </row>
    <row r="39" spans="2:15" ht="21" customHeight="1" thickBot="1" x14ac:dyDescent="0.3"/>
    <row r="40" spans="2:15" ht="30.75" thickBot="1" x14ac:dyDescent="0.3">
      <c r="C40" s="30" t="s">
        <v>612</v>
      </c>
      <c r="D40" s="31" t="s">
        <v>22</v>
      </c>
      <c r="H40" s="28"/>
    </row>
    <row r="41" spans="2:15" ht="21" customHeight="1" thickBot="1" x14ac:dyDescent="0.3">
      <c r="C41" s="32" t="s">
        <v>610</v>
      </c>
      <c r="D41" s="42">
        <f>GETPIVOTDATA("Vote Instruction",'Blackrock Pivot'!$M$3,"Vote Categorisation","Election of Directors")</f>
        <v>150</v>
      </c>
      <c r="H41" s="28"/>
    </row>
    <row r="42" spans="2:15" ht="21" customHeight="1" thickBot="1" x14ac:dyDescent="0.3">
      <c r="C42" s="32" t="s">
        <v>611</v>
      </c>
      <c r="D42" s="42">
        <f>GETPIVOTDATA("Vote Instruction",'Blackrock Pivot'!$M$3,"Vote Categorisation","Incentives and Remuneration")</f>
        <v>9</v>
      </c>
      <c r="H42" s="28"/>
    </row>
    <row r="43" spans="2:15" ht="21" customHeight="1" thickBot="1" x14ac:dyDescent="0.3">
      <c r="C43" s="32" t="s">
        <v>608</v>
      </c>
      <c r="D43" s="42">
        <f>GETPIVOTDATA("Vote Instruction",'Blackrock Pivot'!$M$3,"Vote Categorisation","Reports")</f>
        <v>43</v>
      </c>
    </row>
    <row r="44" spans="2:15" ht="21" customHeight="1" thickBot="1" x14ac:dyDescent="0.3">
      <c r="C44" s="32" t="s">
        <v>609</v>
      </c>
      <c r="D44" s="42">
        <f>GETPIVOTDATA("Vote Instruction",'Blackrock Pivot'!$M$3,"Vote Categorisation","Auditors")</f>
        <v>42</v>
      </c>
    </row>
    <row r="45" spans="2:15" ht="21" customHeight="1" thickBot="1" x14ac:dyDescent="0.3">
      <c r="C45" s="34" t="s">
        <v>13</v>
      </c>
      <c r="D45" s="43">
        <f>GETPIVOTDATA("Vote Instruction",'Blackrock Pivot'!$M$3,"Vote Categorisation","Other")</f>
        <v>145</v>
      </c>
    </row>
  </sheetData>
  <mergeCells count="10">
    <mergeCell ref="B11:F13"/>
    <mergeCell ref="B23:F25"/>
    <mergeCell ref="B36:F38"/>
    <mergeCell ref="J1:J2"/>
    <mergeCell ref="A1:A2"/>
    <mergeCell ref="C1:C2"/>
    <mergeCell ref="D1:D2"/>
    <mergeCell ref="E1:E2"/>
    <mergeCell ref="F1:H1"/>
    <mergeCell ref="B1:B2"/>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2D0E-48A1-423B-8456-73451DE91AE2}">
  <dimension ref="A2:F2773"/>
  <sheetViews>
    <sheetView workbookViewId="0">
      <selection activeCell="B18" sqref="B18"/>
    </sheetView>
  </sheetViews>
  <sheetFormatPr defaultRowHeight="15" x14ac:dyDescent="0.25"/>
  <cols>
    <col min="3" max="3" width="61.140625" bestFit="1" customWidth="1"/>
    <col min="4" max="4" width="43" bestFit="1" customWidth="1"/>
    <col min="5" max="5" width="5.42578125" bestFit="1" customWidth="1"/>
  </cols>
  <sheetData>
    <row r="2" spans="1:6" x14ac:dyDescent="0.25">
      <c r="A2" t="s">
        <v>2961</v>
      </c>
      <c r="B2" t="s">
        <v>2962</v>
      </c>
      <c r="C2" t="s">
        <v>601</v>
      </c>
      <c r="D2" t="s">
        <v>26</v>
      </c>
      <c r="E2" t="s">
        <v>2963</v>
      </c>
      <c r="F2" t="s">
        <v>36</v>
      </c>
    </row>
    <row r="3" spans="1:6" x14ac:dyDescent="0.25">
      <c r="A3">
        <f>COUNTIF(F:F,C3)</f>
        <v>0</v>
      </c>
      <c r="B3">
        <f>COUNTIF(D:D,C3)</f>
        <v>0</v>
      </c>
      <c r="C3" t="s">
        <v>1790</v>
      </c>
      <c r="D3" s="2" t="s">
        <v>137</v>
      </c>
      <c r="E3">
        <f>COUNTIF(F:F,D3)</f>
        <v>0</v>
      </c>
      <c r="F3" t="s">
        <v>197</v>
      </c>
    </row>
    <row r="4" spans="1:6" x14ac:dyDescent="0.25">
      <c r="A4">
        <f t="shared" ref="A4:A67" si="0">COUNTIF(F:F,C4)</f>
        <v>0</v>
      </c>
      <c r="B4">
        <f>COUNTIF(D:D,C4)</f>
        <v>0</v>
      </c>
      <c r="C4" t="s">
        <v>371</v>
      </c>
      <c r="D4" s="2" t="s">
        <v>282</v>
      </c>
      <c r="E4">
        <f t="shared" ref="E4:E50" si="1">COUNTIF(F:F,D4)</f>
        <v>0</v>
      </c>
      <c r="F4" t="s">
        <v>199</v>
      </c>
    </row>
    <row r="5" spans="1:6" x14ac:dyDescent="0.25">
      <c r="A5">
        <f t="shared" si="0"/>
        <v>0</v>
      </c>
      <c r="B5">
        <f>COUNTIF(D:D,C5)</f>
        <v>0</v>
      </c>
      <c r="C5" t="s">
        <v>160</v>
      </c>
      <c r="D5" s="2" t="s">
        <v>362</v>
      </c>
      <c r="E5">
        <f t="shared" si="1"/>
        <v>0</v>
      </c>
      <c r="F5" t="s">
        <v>200</v>
      </c>
    </row>
    <row r="6" spans="1:6" x14ac:dyDescent="0.25">
      <c r="A6">
        <f t="shared" si="0"/>
        <v>0</v>
      </c>
      <c r="B6">
        <f t="shared" ref="B6:B69" si="2">COUNTIF(D:D,C6)</f>
        <v>0</v>
      </c>
      <c r="C6" t="s">
        <v>2592</v>
      </c>
      <c r="D6" s="2" t="s">
        <v>182</v>
      </c>
      <c r="E6">
        <f t="shared" si="1"/>
        <v>0</v>
      </c>
      <c r="F6" t="s">
        <v>201</v>
      </c>
    </row>
    <row r="7" spans="1:6" x14ac:dyDescent="0.25">
      <c r="A7">
        <f t="shared" si="0"/>
        <v>0</v>
      </c>
      <c r="B7">
        <f t="shared" si="2"/>
        <v>0</v>
      </c>
      <c r="C7" t="s">
        <v>739</v>
      </c>
      <c r="D7" s="2" t="s">
        <v>169</v>
      </c>
      <c r="E7">
        <f t="shared" si="1"/>
        <v>0</v>
      </c>
      <c r="F7" t="s">
        <v>167</v>
      </c>
    </row>
    <row r="8" spans="1:6" x14ac:dyDescent="0.25">
      <c r="A8">
        <f t="shared" si="0"/>
        <v>0</v>
      </c>
      <c r="B8">
        <f t="shared" si="2"/>
        <v>0</v>
      </c>
      <c r="C8" t="s">
        <v>1075</v>
      </c>
      <c r="D8" s="2" t="s">
        <v>286</v>
      </c>
      <c r="E8">
        <f t="shared" si="1"/>
        <v>0</v>
      </c>
      <c r="F8" t="s">
        <v>203</v>
      </c>
    </row>
    <row r="9" spans="1:6" x14ac:dyDescent="0.25">
      <c r="A9">
        <f t="shared" si="0"/>
        <v>0</v>
      </c>
      <c r="B9">
        <f t="shared" si="2"/>
        <v>0</v>
      </c>
      <c r="C9" t="s">
        <v>1528</v>
      </c>
      <c r="D9" s="2" t="s">
        <v>265</v>
      </c>
      <c r="E9">
        <f t="shared" si="1"/>
        <v>0</v>
      </c>
      <c r="F9" t="s">
        <v>204</v>
      </c>
    </row>
    <row r="10" spans="1:6" x14ac:dyDescent="0.25">
      <c r="A10">
        <f t="shared" si="0"/>
        <v>0</v>
      </c>
      <c r="B10">
        <f t="shared" si="2"/>
        <v>0</v>
      </c>
      <c r="C10" t="s">
        <v>1791</v>
      </c>
      <c r="D10" s="2" t="s">
        <v>326</v>
      </c>
      <c r="E10">
        <f t="shared" si="1"/>
        <v>0</v>
      </c>
      <c r="F10" t="s">
        <v>205</v>
      </c>
    </row>
    <row r="11" spans="1:6" x14ac:dyDescent="0.25">
      <c r="A11">
        <f t="shared" si="0"/>
        <v>0</v>
      </c>
      <c r="B11">
        <f t="shared" si="2"/>
        <v>0</v>
      </c>
      <c r="C11" t="s">
        <v>1292</v>
      </c>
      <c r="D11" s="2" t="s">
        <v>266</v>
      </c>
      <c r="E11">
        <f t="shared" si="1"/>
        <v>0</v>
      </c>
      <c r="F11" t="s">
        <v>206</v>
      </c>
    </row>
    <row r="12" spans="1:6" x14ac:dyDescent="0.25">
      <c r="A12">
        <f t="shared" si="0"/>
        <v>0</v>
      </c>
      <c r="B12">
        <f t="shared" si="2"/>
        <v>0</v>
      </c>
      <c r="C12" t="s">
        <v>1292</v>
      </c>
      <c r="D12" s="2" t="s">
        <v>258</v>
      </c>
      <c r="E12">
        <f t="shared" si="1"/>
        <v>0</v>
      </c>
      <c r="F12" t="s">
        <v>208</v>
      </c>
    </row>
    <row r="13" spans="1:6" x14ac:dyDescent="0.25">
      <c r="A13">
        <f t="shared" si="0"/>
        <v>0</v>
      </c>
      <c r="B13">
        <f t="shared" si="2"/>
        <v>1</v>
      </c>
      <c r="C13" t="s">
        <v>137</v>
      </c>
      <c r="D13" s="2" t="s">
        <v>143</v>
      </c>
      <c r="E13">
        <f t="shared" si="1"/>
        <v>0</v>
      </c>
      <c r="F13" t="s">
        <v>209</v>
      </c>
    </row>
    <row r="14" spans="1:6" x14ac:dyDescent="0.25">
      <c r="A14">
        <f t="shared" si="0"/>
        <v>0</v>
      </c>
      <c r="B14">
        <f t="shared" si="2"/>
        <v>0</v>
      </c>
      <c r="C14" t="s">
        <v>357</v>
      </c>
      <c r="D14" s="2" t="s">
        <v>338</v>
      </c>
      <c r="E14">
        <f t="shared" si="1"/>
        <v>0</v>
      </c>
      <c r="F14" t="s">
        <v>212</v>
      </c>
    </row>
    <row r="15" spans="1:6" x14ac:dyDescent="0.25">
      <c r="A15">
        <f t="shared" si="0"/>
        <v>0</v>
      </c>
      <c r="B15">
        <f t="shared" si="2"/>
        <v>0</v>
      </c>
      <c r="C15" t="s">
        <v>2038</v>
      </c>
      <c r="D15" s="2" t="s">
        <v>367</v>
      </c>
      <c r="E15">
        <f t="shared" si="1"/>
        <v>0</v>
      </c>
      <c r="F15" t="s">
        <v>213</v>
      </c>
    </row>
    <row r="16" spans="1:6" x14ac:dyDescent="0.25">
      <c r="A16">
        <f t="shared" si="0"/>
        <v>0</v>
      </c>
      <c r="B16">
        <f t="shared" si="2"/>
        <v>0</v>
      </c>
      <c r="C16" t="s">
        <v>1640</v>
      </c>
      <c r="D16" s="2" t="s">
        <v>154</v>
      </c>
      <c r="E16">
        <f t="shared" si="1"/>
        <v>0</v>
      </c>
      <c r="F16" t="s">
        <v>214</v>
      </c>
    </row>
    <row r="17" spans="1:6" x14ac:dyDescent="0.25">
      <c r="A17">
        <f t="shared" si="0"/>
        <v>0</v>
      </c>
      <c r="B17">
        <f t="shared" si="2"/>
        <v>0</v>
      </c>
      <c r="C17" t="s">
        <v>2274</v>
      </c>
      <c r="D17" s="2" t="s">
        <v>359</v>
      </c>
      <c r="E17">
        <f t="shared" si="1"/>
        <v>0</v>
      </c>
      <c r="F17" t="s">
        <v>215</v>
      </c>
    </row>
    <row r="18" spans="1:6" x14ac:dyDescent="0.25">
      <c r="A18">
        <f t="shared" si="0"/>
        <v>0</v>
      </c>
      <c r="B18">
        <f t="shared" si="2"/>
        <v>0</v>
      </c>
      <c r="C18" t="s">
        <v>335</v>
      </c>
      <c r="D18" s="2" t="s">
        <v>268</v>
      </c>
      <c r="E18">
        <f t="shared" si="1"/>
        <v>0</v>
      </c>
      <c r="F18" t="s">
        <v>216</v>
      </c>
    </row>
    <row r="19" spans="1:6" x14ac:dyDescent="0.25">
      <c r="A19">
        <f t="shared" si="0"/>
        <v>0</v>
      </c>
      <c r="B19">
        <f t="shared" si="2"/>
        <v>0</v>
      </c>
      <c r="C19" t="s">
        <v>940</v>
      </c>
      <c r="D19" s="2" t="s">
        <v>363</v>
      </c>
      <c r="E19">
        <f t="shared" si="1"/>
        <v>0</v>
      </c>
      <c r="F19" t="s">
        <v>217</v>
      </c>
    </row>
    <row r="20" spans="1:6" x14ac:dyDescent="0.25">
      <c r="A20">
        <f t="shared" si="0"/>
        <v>0</v>
      </c>
      <c r="B20">
        <f t="shared" si="2"/>
        <v>0</v>
      </c>
      <c r="C20" t="s">
        <v>598</v>
      </c>
      <c r="D20" s="2" t="s">
        <v>369</v>
      </c>
      <c r="E20">
        <f t="shared" si="1"/>
        <v>0</v>
      </c>
      <c r="F20" t="s">
        <v>218</v>
      </c>
    </row>
    <row r="21" spans="1:6" x14ac:dyDescent="0.25">
      <c r="A21">
        <f t="shared" si="0"/>
        <v>0</v>
      </c>
      <c r="B21">
        <f t="shared" si="2"/>
        <v>0</v>
      </c>
      <c r="C21" t="s">
        <v>2244</v>
      </c>
      <c r="D21" s="2" t="s">
        <v>278</v>
      </c>
      <c r="E21">
        <f t="shared" si="1"/>
        <v>0</v>
      </c>
      <c r="F21" t="s">
        <v>219</v>
      </c>
    </row>
    <row r="22" spans="1:6" x14ac:dyDescent="0.25">
      <c r="A22">
        <f t="shared" si="0"/>
        <v>0</v>
      </c>
      <c r="B22">
        <f t="shared" si="2"/>
        <v>0</v>
      </c>
      <c r="C22" t="s">
        <v>1792</v>
      </c>
      <c r="D22" s="2" t="s">
        <v>271</v>
      </c>
      <c r="E22">
        <f t="shared" si="1"/>
        <v>0</v>
      </c>
      <c r="F22" t="s">
        <v>221</v>
      </c>
    </row>
    <row r="23" spans="1:6" x14ac:dyDescent="0.25">
      <c r="A23">
        <f t="shared" si="0"/>
        <v>0</v>
      </c>
      <c r="B23">
        <f t="shared" si="2"/>
        <v>0</v>
      </c>
      <c r="C23" t="s">
        <v>870</v>
      </c>
      <c r="D23" s="2" t="s">
        <v>255</v>
      </c>
      <c r="E23">
        <f t="shared" si="1"/>
        <v>0</v>
      </c>
      <c r="F23" t="s">
        <v>223</v>
      </c>
    </row>
    <row r="24" spans="1:6" x14ac:dyDescent="0.25">
      <c r="A24">
        <f t="shared" si="0"/>
        <v>0</v>
      </c>
      <c r="B24">
        <f t="shared" si="2"/>
        <v>0</v>
      </c>
      <c r="C24" t="s">
        <v>2593</v>
      </c>
      <c r="D24" s="2" t="s">
        <v>256</v>
      </c>
      <c r="E24">
        <f t="shared" si="1"/>
        <v>0</v>
      </c>
      <c r="F24" t="s">
        <v>224</v>
      </c>
    </row>
    <row r="25" spans="1:6" x14ac:dyDescent="0.25">
      <c r="A25">
        <f t="shared" si="0"/>
        <v>0</v>
      </c>
      <c r="B25">
        <f t="shared" si="2"/>
        <v>0</v>
      </c>
      <c r="C25" t="s">
        <v>1867</v>
      </c>
      <c r="D25" s="2" t="s">
        <v>302</v>
      </c>
      <c r="E25">
        <f t="shared" si="1"/>
        <v>0</v>
      </c>
      <c r="F25" t="s">
        <v>225</v>
      </c>
    </row>
    <row r="26" spans="1:6" x14ac:dyDescent="0.25">
      <c r="A26">
        <f t="shared" si="0"/>
        <v>0</v>
      </c>
      <c r="B26">
        <f t="shared" si="2"/>
        <v>0</v>
      </c>
      <c r="C26" t="s">
        <v>2452</v>
      </c>
      <c r="D26" s="2" t="s">
        <v>339</v>
      </c>
      <c r="E26">
        <f t="shared" si="1"/>
        <v>0</v>
      </c>
      <c r="F26" t="s">
        <v>226</v>
      </c>
    </row>
    <row r="27" spans="1:6" x14ac:dyDescent="0.25">
      <c r="A27">
        <f t="shared" si="0"/>
        <v>0</v>
      </c>
      <c r="B27">
        <f t="shared" si="2"/>
        <v>0</v>
      </c>
      <c r="C27" t="s">
        <v>2356</v>
      </c>
      <c r="D27" s="2" t="s">
        <v>361</v>
      </c>
      <c r="E27">
        <f t="shared" si="1"/>
        <v>0</v>
      </c>
      <c r="F27" t="s">
        <v>227</v>
      </c>
    </row>
    <row r="28" spans="1:6" x14ac:dyDescent="0.25">
      <c r="A28">
        <f t="shared" si="0"/>
        <v>0</v>
      </c>
      <c r="B28">
        <f t="shared" si="2"/>
        <v>0</v>
      </c>
      <c r="C28" t="s">
        <v>2185</v>
      </c>
      <c r="D28" s="2" t="s">
        <v>257</v>
      </c>
      <c r="E28">
        <f t="shared" si="1"/>
        <v>0</v>
      </c>
      <c r="F28" t="s">
        <v>228</v>
      </c>
    </row>
    <row r="29" spans="1:6" x14ac:dyDescent="0.25">
      <c r="A29">
        <f t="shared" si="0"/>
        <v>0</v>
      </c>
      <c r="B29">
        <f t="shared" si="2"/>
        <v>0</v>
      </c>
      <c r="C29" t="s">
        <v>1293</v>
      </c>
      <c r="D29" s="2" t="s">
        <v>366</v>
      </c>
      <c r="E29">
        <f t="shared" si="1"/>
        <v>0</v>
      </c>
      <c r="F29" t="s">
        <v>229</v>
      </c>
    </row>
    <row r="30" spans="1:6" x14ac:dyDescent="0.25">
      <c r="A30">
        <f t="shared" si="0"/>
        <v>0</v>
      </c>
      <c r="B30">
        <f t="shared" si="2"/>
        <v>0</v>
      </c>
      <c r="C30" t="s">
        <v>1076</v>
      </c>
      <c r="D30" s="2" t="s">
        <v>140</v>
      </c>
      <c r="E30">
        <f t="shared" si="1"/>
        <v>0</v>
      </c>
      <c r="F30" t="s">
        <v>230</v>
      </c>
    </row>
    <row r="31" spans="1:6" x14ac:dyDescent="0.25">
      <c r="A31">
        <f t="shared" si="0"/>
        <v>0</v>
      </c>
      <c r="B31">
        <f t="shared" si="2"/>
        <v>0</v>
      </c>
      <c r="C31" t="s">
        <v>1076</v>
      </c>
      <c r="D31" s="2" t="s">
        <v>281</v>
      </c>
      <c r="E31">
        <f t="shared" si="1"/>
        <v>0</v>
      </c>
      <c r="F31" t="s">
        <v>231</v>
      </c>
    </row>
    <row r="32" spans="1:6" x14ac:dyDescent="0.25">
      <c r="A32">
        <f t="shared" si="0"/>
        <v>0</v>
      </c>
      <c r="B32">
        <f t="shared" si="2"/>
        <v>0</v>
      </c>
      <c r="C32" t="s">
        <v>2929</v>
      </c>
      <c r="D32" s="2" t="s">
        <v>348</v>
      </c>
      <c r="E32">
        <f t="shared" si="1"/>
        <v>0</v>
      </c>
      <c r="F32" t="s">
        <v>232</v>
      </c>
    </row>
    <row r="33" spans="1:6" x14ac:dyDescent="0.25">
      <c r="A33">
        <f t="shared" si="0"/>
        <v>0</v>
      </c>
      <c r="B33">
        <f t="shared" si="2"/>
        <v>0</v>
      </c>
      <c r="C33" t="s">
        <v>1221</v>
      </c>
      <c r="D33" s="2" t="s">
        <v>173</v>
      </c>
      <c r="E33">
        <f t="shared" si="1"/>
        <v>0</v>
      </c>
      <c r="F33" t="s">
        <v>233</v>
      </c>
    </row>
    <row r="34" spans="1:6" x14ac:dyDescent="0.25">
      <c r="A34">
        <f t="shared" si="0"/>
        <v>0</v>
      </c>
      <c r="B34">
        <f t="shared" si="2"/>
        <v>0</v>
      </c>
      <c r="C34" t="s">
        <v>1222</v>
      </c>
      <c r="D34" s="2" t="s">
        <v>300</v>
      </c>
      <c r="E34">
        <f t="shared" si="1"/>
        <v>0</v>
      </c>
      <c r="F34" t="s">
        <v>234</v>
      </c>
    </row>
    <row r="35" spans="1:6" x14ac:dyDescent="0.25">
      <c r="A35">
        <f t="shared" si="0"/>
        <v>0</v>
      </c>
      <c r="B35">
        <f t="shared" si="2"/>
        <v>0</v>
      </c>
      <c r="C35" t="s">
        <v>1223</v>
      </c>
      <c r="D35" s="2" t="s">
        <v>360</v>
      </c>
      <c r="E35">
        <f t="shared" si="1"/>
        <v>0</v>
      </c>
      <c r="F35" t="s">
        <v>235</v>
      </c>
    </row>
    <row r="36" spans="1:6" x14ac:dyDescent="0.25">
      <c r="A36">
        <f t="shared" si="0"/>
        <v>0</v>
      </c>
      <c r="B36">
        <f t="shared" si="2"/>
        <v>0</v>
      </c>
      <c r="C36" t="s">
        <v>768</v>
      </c>
      <c r="D36" s="2" t="s">
        <v>263</v>
      </c>
      <c r="E36">
        <f t="shared" si="1"/>
        <v>0</v>
      </c>
      <c r="F36" t="s">
        <v>236</v>
      </c>
    </row>
    <row r="37" spans="1:6" x14ac:dyDescent="0.25">
      <c r="A37">
        <f t="shared" si="0"/>
        <v>0</v>
      </c>
      <c r="B37">
        <f t="shared" si="2"/>
        <v>0</v>
      </c>
      <c r="C37" t="s">
        <v>275</v>
      </c>
      <c r="D37" s="2" t="s">
        <v>368</v>
      </c>
      <c r="E37">
        <f t="shared" si="1"/>
        <v>0</v>
      </c>
      <c r="F37" t="s">
        <v>237</v>
      </c>
    </row>
    <row r="38" spans="1:6" x14ac:dyDescent="0.25">
      <c r="A38">
        <f t="shared" si="0"/>
        <v>0</v>
      </c>
      <c r="B38">
        <f t="shared" si="2"/>
        <v>0</v>
      </c>
      <c r="C38" t="s">
        <v>425</v>
      </c>
      <c r="D38" s="2" t="s">
        <v>340</v>
      </c>
      <c r="E38">
        <f t="shared" si="1"/>
        <v>0</v>
      </c>
      <c r="F38" t="s">
        <v>238</v>
      </c>
    </row>
    <row r="39" spans="1:6" x14ac:dyDescent="0.25">
      <c r="A39">
        <f t="shared" si="0"/>
        <v>0</v>
      </c>
      <c r="B39">
        <f t="shared" si="2"/>
        <v>0</v>
      </c>
      <c r="C39" t="s">
        <v>792</v>
      </c>
      <c r="D39" s="2" t="s">
        <v>110</v>
      </c>
      <c r="E39">
        <f t="shared" si="1"/>
        <v>0</v>
      </c>
      <c r="F39" t="s">
        <v>239</v>
      </c>
    </row>
    <row r="40" spans="1:6" x14ac:dyDescent="0.25">
      <c r="A40">
        <f t="shared" si="0"/>
        <v>0</v>
      </c>
      <c r="B40">
        <f t="shared" si="2"/>
        <v>0</v>
      </c>
      <c r="C40" t="s">
        <v>1793</v>
      </c>
      <c r="E40">
        <f t="shared" si="1"/>
        <v>0</v>
      </c>
      <c r="F40" t="s">
        <v>240</v>
      </c>
    </row>
    <row r="41" spans="1:6" x14ac:dyDescent="0.25">
      <c r="A41">
        <f t="shared" si="0"/>
        <v>0</v>
      </c>
      <c r="B41">
        <f t="shared" si="2"/>
        <v>0</v>
      </c>
      <c r="C41" t="s">
        <v>2390</v>
      </c>
      <c r="E41">
        <f t="shared" si="1"/>
        <v>0</v>
      </c>
      <c r="F41" t="s">
        <v>241</v>
      </c>
    </row>
    <row r="42" spans="1:6" x14ac:dyDescent="0.25">
      <c r="A42">
        <f t="shared" si="0"/>
        <v>0</v>
      </c>
      <c r="B42">
        <f t="shared" si="2"/>
        <v>0</v>
      </c>
      <c r="C42" t="s">
        <v>1703</v>
      </c>
      <c r="E42">
        <f t="shared" si="1"/>
        <v>0</v>
      </c>
      <c r="F42" t="s">
        <v>242</v>
      </c>
    </row>
    <row r="43" spans="1:6" x14ac:dyDescent="0.25">
      <c r="A43">
        <f t="shared" si="0"/>
        <v>0</v>
      </c>
      <c r="B43">
        <f t="shared" si="2"/>
        <v>0</v>
      </c>
      <c r="C43" t="s">
        <v>1008</v>
      </c>
      <c r="E43">
        <f t="shared" si="1"/>
        <v>0</v>
      </c>
      <c r="F43" t="s">
        <v>243</v>
      </c>
    </row>
    <row r="44" spans="1:6" x14ac:dyDescent="0.25">
      <c r="A44">
        <f t="shared" si="0"/>
        <v>0</v>
      </c>
      <c r="B44">
        <f t="shared" si="2"/>
        <v>0</v>
      </c>
      <c r="C44" t="s">
        <v>2039</v>
      </c>
      <c r="E44">
        <f t="shared" si="1"/>
        <v>0</v>
      </c>
      <c r="F44" t="s">
        <v>244</v>
      </c>
    </row>
    <row r="45" spans="1:6" x14ac:dyDescent="0.25">
      <c r="A45">
        <f t="shared" si="0"/>
        <v>0</v>
      </c>
      <c r="B45">
        <f t="shared" si="2"/>
        <v>0</v>
      </c>
      <c r="C45" t="s">
        <v>2699</v>
      </c>
      <c r="E45">
        <f t="shared" si="1"/>
        <v>0</v>
      </c>
      <c r="F45" t="s">
        <v>245</v>
      </c>
    </row>
    <row r="46" spans="1:6" x14ac:dyDescent="0.25">
      <c r="A46">
        <f t="shared" si="0"/>
        <v>0</v>
      </c>
      <c r="B46">
        <f t="shared" si="2"/>
        <v>0</v>
      </c>
      <c r="C46" t="s">
        <v>2186</v>
      </c>
      <c r="E46">
        <f t="shared" si="1"/>
        <v>0</v>
      </c>
      <c r="F46" t="s">
        <v>246</v>
      </c>
    </row>
    <row r="47" spans="1:6" x14ac:dyDescent="0.25">
      <c r="A47">
        <f t="shared" si="0"/>
        <v>0</v>
      </c>
      <c r="B47">
        <f t="shared" si="2"/>
        <v>0</v>
      </c>
      <c r="C47" t="s">
        <v>941</v>
      </c>
      <c r="E47">
        <f t="shared" si="1"/>
        <v>0</v>
      </c>
      <c r="F47" t="s">
        <v>247</v>
      </c>
    </row>
    <row r="48" spans="1:6" x14ac:dyDescent="0.25">
      <c r="A48">
        <f t="shared" si="0"/>
        <v>0</v>
      </c>
      <c r="B48">
        <f t="shared" si="2"/>
        <v>0</v>
      </c>
      <c r="C48" t="s">
        <v>1154</v>
      </c>
      <c r="E48">
        <f t="shared" si="1"/>
        <v>0</v>
      </c>
      <c r="F48" t="s">
        <v>248</v>
      </c>
    </row>
    <row r="49" spans="1:6" x14ac:dyDescent="0.25">
      <c r="A49">
        <f t="shared" si="0"/>
        <v>0</v>
      </c>
      <c r="B49">
        <f t="shared" si="2"/>
        <v>0</v>
      </c>
      <c r="C49" t="s">
        <v>1154</v>
      </c>
      <c r="E49">
        <f t="shared" si="1"/>
        <v>0</v>
      </c>
      <c r="F49" t="s">
        <v>249</v>
      </c>
    </row>
    <row r="50" spans="1:6" x14ac:dyDescent="0.25">
      <c r="A50">
        <f t="shared" si="0"/>
        <v>0</v>
      </c>
      <c r="B50">
        <f t="shared" si="2"/>
        <v>0</v>
      </c>
      <c r="C50" t="s">
        <v>333</v>
      </c>
      <c r="E50">
        <f t="shared" si="1"/>
        <v>0</v>
      </c>
      <c r="F50" t="s">
        <v>250</v>
      </c>
    </row>
    <row r="51" spans="1:6" x14ac:dyDescent="0.25">
      <c r="A51">
        <f t="shared" si="0"/>
        <v>0</v>
      </c>
      <c r="B51">
        <f t="shared" si="2"/>
        <v>0</v>
      </c>
      <c r="C51" t="s">
        <v>1975</v>
      </c>
    </row>
    <row r="52" spans="1:6" x14ac:dyDescent="0.25">
      <c r="A52">
        <f t="shared" si="0"/>
        <v>0</v>
      </c>
      <c r="B52">
        <f t="shared" si="2"/>
        <v>0</v>
      </c>
      <c r="C52" t="s">
        <v>1916</v>
      </c>
    </row>
    <row r="53" spans="1:6" x14ac:dyDescent="0.25">
      <c r="A53">
        <f t="shared" si="0"/>
        <v>0</v>
      </c>
      <c r="B53">
        <f t="shared" si="2"/>
        <v>0</v>
      </c>
      <c r="C53" t="s">
        <v>1794</v>
      </c>
    </row>
    <row r="54" spans="1:6" x14ac:dyDescent="0.25">
      <c r="A54">
        <f t="shared" si="0"/>
        <v>0</v>
      </c>
      <c r="B54">
        <f t="shared" si="2"/>
        <v>0</v>
      </c>
      <c r="C54" t="s">
        <v>1529</v>
      </c>
    </row>
    <row r="55" spans="1:6" x14ac:dyDescent="0.25">
      <c r="A55">
        <f t="shared" si="0"/>
        <v>0</v>
      </c>
      <c r="B55">
        <f t="shared" si="2"/>
        <v>0</v>
      </c>
      <c r="C55" t="s">
        <v>1976</v>
      </c>
    </row>
    <row r="56" spans="1:6" x14ac:dyDescent="0.25">
      <c r="A56">
        <f t="shared" si="0"/>
        <v>0</v>
      </c>
      <c r="B56">
        <f t="shared" si="2"/>
        <v>0</v>
      </c>
      <c r="C56" t="s">
        <v>1976</v>
      </c>
    </row>
    <row r="57" spans="1:6" x14ac:dyDescent="0.25">
      <c r="A57">
        <f t="shared" si="0"/>
        <v>0</v>
      </c>
      <c r="B57">
        <f t="shared" si="2"/>
        <v>0</v>
      </c>
      <c r="C57" t="s">
        <v>1660</v>
      </c>
    </row>
    <row r="58" spans="1:6" x14ac:dyDescent="0.25">
      <c r="A58">
        <f t="shared" si="0"/>
        <v>0</v>
      </c>
      <c r="B58">
        <f t="shared" si="2"/>
        <v>0</v>
      </c>
      <c r="C58" t="s">
        <v>503</v>
      </c>
    </row>
    <row r="59" spans="1:6" x14ac:dyDescent="0.25">
      <c r="A59">
        <f t="shared" si="0"/>
        <v>0</v>
      </c>
      <c r="B59">
        <f t="shared" si="2"/>
        <v>0</v>
      </c>
      <c r="C59" t="s">
        <v>1214</v>
      </c>
    </row>
    <row r="60" spans="1:6" x14ac:dyDescent="0.25">
      <c r="A60">
        <f t="shared" si="0"/>
        <v>0</v>
      </c>
      <c r="B60">
        <f t="shared" si="2"/>
        <v>0</v>
      </c>
      <c r="C60" t="s">
        <v>1077</v>
      </c>
    </row>
    <row r="61" spans="1:6" x14ac:dyDescent="0.25">
      <c r="A61">
        <f t="shared" si="0"/>
        <v>0</v>
      </c>
      <c r="B61">
        <f t="shared" si="2"/>
        <v>0</v>
      </c>
      <c r="C61" t="s">
        <v>1704</v>
      </c>
    </row>
    <row r="62" spans="1:6" x14ac:dyDescent="0.25">
      <c r="A62">
        <f t="shared" si="0"/>
        <v>0</v>
      </c>
      <c r="B62">
        <f t="shared" si="2"/>
        <v>0</v>
      </c>
      <c r="C62" t="s">
        <v>2779</v>
      </c>
    </row>
    <row r="63" spans="1:6" x14ac:dyDescent="0.25">
      <c r="A63">
        <f t="shared" si="0"/>
        <v>0</v>
      </c>
      <c r="B63">
        <f t="shared" si="2"/>
        <v>0</v>
      </c>
      <c r="C63" t="s">
        <v>871</v>
      </c>
    </row>
    <row r="64" spans="1:6" x14ac:dyDescent="0.25">
      <c r="A64">
        <f t="shared" si="0"/>
        <v>0</v>
      </c>
      <c r="B64">
        <f t="shared" si="2"/>
        <v>0</v>
      </c>
      <c r="C64" t="s">
        <v>1155</v>
      </c>
    </row>
    <row r="65" spans="1:3" x14ac:dyDescent="0.25">
      <c r="A65">
        <f t="shared" si="0"/>
        <v>0</v>
      </c>
      <c r="B65">
        <f t="shared" si="2"/>
        <v>0</v>
      </c>
      <c r="C65" t="s">
        <v>2854</v>
      </c>
    </row>
    <row r="66" spans="1:3" x14ac:dyDescent="0.25">
      <c r="A66">
        <f t="shared" si="0"/>
        <v>0</v>
      </c>
      <c r="B66">
        <f t="shared" si="2"/>
        <v>0</v>
      </c>
      <c r="C66" t="s">
        <v>2855</v>
      </c>
    </row>
    <row r="67" spans="1:3" x14ac:dyDescent="0.25">
      <c r="A67">
        <f t="shared" si="0"/>
        <v>0</v>
      </c>
      <c r="B67">
        <f t="shared" si="2"/>
        <v>0</v>
      </c>
      <c r="C67" t="s">
        <v>671</v>
      </c>
    </row>
    <row r="68" spans="1:3" x14ac:dyDescent="0.25">
      <c r="A68">
        <f t="shared" ref="A68:A131" si="3">COUNTIF(F:F,C68)</f>
        <v>0</v>
      </c>
      <c r="B68">
        <f t="shared" si="2"/>
        <v>1</v>
      </c>
      <c r="C68" t="s">
        <v>282</v>
      </c>
    </row>
    <row r="69" spans="1:3" x14ac:dyDescent="0.25">
      <c r="A69">
        <f t="shared" si="3"/>
        <v>0</v>
      </c>
      <c r="B69">
        <f t="shared" si="2"/>
        <v>0</v>
      </c>
      <c r="C69" t="s">
        <v>2156</v>
      </c>
    </row>
    <row r="70" spans="1:3" x14ac:dyDescent="0.25">
      <c r="A70">
        <f t="shared" si="3"/>
        <v>0</v>
      </c>
      <c r="B70">
        <f t="shared" ref="B70:B133" si="4">COUNTIF(D:D,C70)</f>
        <v>0</v>
      </c>
      <c r="C70" t="s">
        <v>1977</v>
      </c>
    </row>
    <row r="71" spans="1:3" x14ac:dyDescent="0.25">
      <c r="A71">
        <f t="shared" si="3"/>
        <v>0</v>
      </c>
      <c r="B71">
        <f t="shared" si="4"/>
        <v>0</v>
      </c>
      <c r="C71" t="s">
        <v>1937</v>
      </c>
    </row>
    <row r="72" spans="1:3" x14ac:dyDescent="0.25">
      <c r="A72">
        <f t="shared" si="3"/>
        <v>0</v>
      </c>
      <c r="B72">
        <f t="shared" si="4"/>
        <v>0</v>
      </c>
      <c r="C72" t="s">
        <v>1255</v>
      </c>
    </row>
    <row r="73" spans="1:3" x14ac:dyDescent="0.25">
      <c r="A73">
        <f t="shared" si="3"/>
        <v>0</v>
      </c>
      <c r="B73">
        <f t="shared" si="4"/>
        <v>0</v>
      </c>
      <c r="C73" t="s">
        <v>1256</v>
      </c>
    </row>
    <row r="74" spans="1:3" x14ac:dyDescent="0.25">
      <c r="A74">
        <f t="shared" si="3"/>
        <v>0</v>
      </c>
      <c r="B74">
        <f t="shared" si="4"/>
        <v>0</v>
      </c>
      <c r="C74" t="s">
        <v>2780</v>
      </c>
    </row>
    <row r="75" spans="1:3" x14ac:dyDescent="0.25">
      <c r="A75">
        <f t="shared" si="3"/>
        <v>0</v>
      </c>
      <c r="B75">
        <f t="shared" si="4"/>
        <v>0</v>
      </c>
      <c r="C75" t="s">
        <v>740</v>
      </c>
    </row>
    <row r="76" spans="1:3" x14ac:dyDescent="0.25">
      <c r="A76">
        <f t="shared" si="3"/>
        <v>0</v>
      </c>
      <c r="B76">
        <f t="shared" si="4"/>
        <v>0</v>
      </c>
      <c r="C76" t="s">
        <v>2453</v>
      </c>
    </row>
    <row r="77" spans="1:3" x14ac:dyDescent="0.25">
      <c r="A77">
        <f t="shared" si="3"/>
        <v>0</v>
      </c>
      <c r="B77">
        <f t="shared" si="4"/>
        <v>0</v>
      </c>
      <c r="C77" t="s">
        <v>545</v>
      </c>
    </row>
    <row r="78" spans="1:3" x14ac:dyDescent="0.25">
      <c r="A78">
        <f t="shared" si="3"/>
        <v>0</v>
      </c>
      <c r="B78">
        <f t="shared" si="4"/>
        <v>0</v>
      </c>
      <c r="C78" t="s">
        <v>2640</v>
      </c>
    </row>
    <row r="79" spans="1:3" x14ac:dyDescent="0.25">
      <c r="A79">
        <f t="shared" si="3"/>
        <v>0</v>
      </c>
      <c r="B79">
        <f t="shared" si="4"/>
        <v>0</v>
      </c>
      <c r="C79" t="s">
        <v>1530</v>
      </c>
    </row>
    <row r="80" spans="1:3" x14ac:dyDescent="0.25">
      <c r="A80">
        <f t="shared" si="3"/>
        <v>0</v>
      </c>
      <c r="B80">
        <f t="shared" si="4"/>
        <v>0</v>
      </c>
      <c r="C80" t="s">
        <v>910</v>
      </c>
    </row>
    <row r="81" spans="1:3" x14ac:dyDescent="0.25">
      <c r="A81">
        <f t="shared" si="3"/>
        <v>0</v>
      </c>
      <c r="B81">
        <f t="shared" si="4"/>
        <v>0</v>
      </c>
      <c r="C81" t="s">
        <v>1395</v>
      </c>
    </row>
    <row r="82" spans="1:3" x14ac:dyDescent="0.25">
      <c r="A82">
        <f t="shared" si="3"/>
        <v>0</v>
      </c>
      <c r="B82">
        <f t="shared" si="4"/>
        <v>0</v>
      </c>
      <c r="C82" t="s">
        <v>2040</v>
      </c>
    </row>
    <row r="83" spans="1:3" x14ac:dyDescent="0.25">
      <c r="A83">
        <f t="shared" si="3"/>
        <v>0</v>
      </c>
      <c r="B83">
        <f t="shared" si="4"/>
        <v>0</v>
      </c>
      <c r="C83" t="s">
        <v>1294</v>
      </c>
    </row>
    <row r="84" spans="1:3" x14ac:dyDescent="0.25">
      <c r="A84">
        <f t="shared" si="3"/>
        <v>0</v>
      </c>
      <c r="B84">
        <f t="shared" si="4"/>
        <v>1</v>
      </c>
      <c r="C84" t="s">
        <v>362</v>
      </c>
    </row>
    <row r="85" spans="1:3" x14ac:dyDescent="0.25">
      <c r="A85">
        <f t="shared" si="3"/>
        <v>0</v>
      </c>
      <c r="B85">
        <f t="shared" si="4"/>
        <v>0</v>
      </c>
      <c r="C85" t="s">
        <v>1295</v>
      </c>
    </row>
    <row r="86" spans="1:3" x14ac:dyDescent="0.25">
      <c r="A86">
        <f t="shared" si="3"/>
        <v>0</v>
      </c>
      <c r="B86">
        <f t="shared" si="4"/>
        <v>0</v>
      </c>
      <c r="C86" t="s">
        <v>1009</v>
      </c>
    </row>
    <row r="87" spans="1:3" x14ac:dyDescent="0.25">
      <c r="A87">
        <f t="shared" si="3"/>
        <v>0</v>
      </c>
      <c r="B87">
        <f t="shared" si="4"/>
        <v>0</v>
      </c>
      <c r="C87" t="s">
        <v>1661</v>
      </c>
    </row>
    <row r="88" spans="1:3" x14ac:dyDescent="0.25">
      <c r="A88">
        <f t="shared" si="3"/>
        <v>0</v>
      </c>
      <c r="B88">
        <f t="shared" si="4"/>
        <v>0</v>
      </c>
      <c r="C88" t="s">
        <v>958</v>
      </c>
    </row>
    <row r="89" spans="1:3" x14ac:dyDescent="0.25">
      <c r="A89">
        <f t="shared" si="3"/>
        <v>0</v>
      </c>
      <c r="B89">
        <f t="shared" si="4"/>
        <v>0</v>
      </c>
      <c r="C89" t="s">
        <v>2781</v>
      </c>
    </row>
    <row r="90" spans="1:3" x14ac:dyDescent="0.25">
      <c r="A90">
        <f t="shared" si="3"/>
        <v>0</v>
      </c>
      <c r="B90">
        <f t="shared" si="4"/>
        <v>0</v>
      </c>
      <c r="C90" t="s">
        <v>2208</v>
      </c>
    </row>
    <row r="91" spans="1:3" x14ac:dyDescent="0.25">
      <c r="A91">
        <f t="shared" si="3"/>
        <v>0</v>
      </c>
      <c r="B91">
        <f t="shared" si="4"/>
        <v>0</v>
      </c>
      <c r="C91" t="s">
        <v>1705</v>
      </c>
    </row>
    <row r="92" spans="1:3" x14ac:dyDescent="0.25">
      <c r="A92">
        <f t="shared" si="3"/>
        <v>0</v>
      </c>
      <c r="B92">
        <f t="shared" si="4"/>
        <v>0</v>
      </c>
      <c r="C92" t="s">
        <v>769</v>
      </c>
    </row>
    <row r="93" spans="1:3" x14ac:dyDescent="0.25">
      <c r="A93">
        <f t="shared" si="3"/>
        <v>0</v>
      </c>
      <c r="B93">
        <f t="shared" si="4"/>
        <v>0</v>
      </c>
      <c r="C93" t="s">
        <v>2492</v>
      </c>
    </row>
    <row r="94" spans="1:3" x14ac:dyDescent="0.25">
      <c r="A94">
        <f t="shared" si="3"/>
        <v>0</v>
      </c>
      <c r="B94">
        <f t="shared" si="4"/>
        <v>0</v>
      </c>
      <c r="C94" t="s">
        <v>2317</v>
      </c>
    </row>
    <row r="95" spans="1:3" x14ac:dyDescent="0.25">
      <c r="A95">
        <f t="shared" si="3"/>
        <v>0</v>
      </c>
      <c r="B95">
        <f t="shared" si="4"/>
        <v>0</v>
      </c>
      <c r="C95" t="s">
        <v>1531</v>
      </c>
    </row>
    <row r="96" spans="1:3" x14ac:dyDescent="0.25">
      <c r="A96">
        <f t="shared" si="3"/>
        <v>0</v>
      </c>
      <c r="B96">
        <f t="shared" si="4"/>
        <v>0</v>
      </c>
      <c r="C96" t="s">
        <v>520</v>
      </c>
    </row>
    <row r="97" spans="1:3" x14ac:dyDescent="0.25">
      <c r="A97">
        <f t="shared" si="3"/>
        <v>0</v>
      </c>
      <c r="B97">
        <f t="shared" si="4"/>
        <v>0</v>
      </c>
      <c r="C97" t="s">
        <v>2594</v>
      </c>
    </row>
    <row r="98" spans="1:3" x14ac:dyDescent="0.25">
      <c r="A98">
        <f t="shared" si="3"/>
        <v>0</v>
      </c>
      <c r="B98">
        <f t="shared" si="4"/>
        <v>0</v>
      </c>
      <c r="C98" t="s">
        <v>1405</v>
      </c>
    </row>
    <row r="99" spans="1:3" x14ac:dyDescent="0.25">
      <c r="A99">
        <f t="shared" si="3"/>
        <v>0</v>
      </c>
      <c r="B99">
        <f t="shared" si="4"/>
        <v>0</v>
      </c>
      <c r="C99" t="s">
        <v>2454</v>
      </c>
    </row>
    <row r="100" spans="1:3" x14ac:dyDescent="0.25">
      <c r="A100">
        <f t="shared" si="3"/>
        <v>0</v>
      </c>
      <c r="B100">
        <f t="shared" si="4"/>
        <v>0</v>
      </c>
      <c r="C100" t="s">
        <v>1795</v>
      </c>
    </row>
    <row r="101" spans="1:3" x14ac:dyDescent="0.25">
      <c r="A101">
        <f t="shared" si="3"/>
        <v>0</v>
      </c>
      <c r="B101">
        <f t="shared" si="4"/>
        <v>0</v>
      </c>
      <c r="C101" t="s">
        <v>1224</v>
      </c>
    </row>
    <row r="102" spans="1:3" x14ac:dyDescent="0.25">
      <c r="A102">
        <f t="shared" si="3"/>
        <v>0</v>
      </c>
      <c r="B102">
        <f t="shared" si="4"/>
        <v>0</v>
      </c>
      <c r="C102" t="s">
        <v>337</v>
      </c>
    </row>
    <row r="103" spans="1:3" x14ac:dyDescent="0.25">
      <c r="A103">
        <f t="shared" si="3"/>
        <v>0</v>
      </c>
      <c r="B103">
        <f t="shared" si="4"/>
        <v>0</v>
      </c>
      <c r="C103" t="s">
        <v>2556</v>
      </c>
    </row>
    <row r="104" spans="1:3" x14ac:dyDescent="0.25">
      <c r="A104">
        <f t="shared" si="3"/>
        <v>0</v>
      </c>
      <c r="B104">
        <f t="shared" si="4"/>
        <v>0</v>
      </c>
      <c r="C104" t="s">
        <v>801</v>
      </c>
    </row>
    <row r="105" spans="1:3" x14ac:dyDescent="0.25">
      <c r="A105">
        <f t="shared" si="3"/>
        <v>0</v>
      </c>
      <c r="B105">
        <f t="shared" si="4"/>
        <v>0</v>
      </c>
      <c r="C105" t="s">
        <v>801</v>
      </c>
    </row>
    <row r="106" spans="1:3" x14ac:dyDescent="0.25">
      <c r="A106">
        <f t="shared" si="3"/>
        <v>0</v>
      </c>
      <c r="B106">
        <f t="shared" si="4"/>
        <v>0</v>
      </c>
      <c r="C106" t="s">
        <v>434</v>
      </c>
    </row>
    <row r="107" spans="1:3" x14ac:dyDescent="0.25">
      <c r="A107">
        <f t="shared" si="3"/>
        <v>0</v>
      </c>
      <c r="B107">
        <f t="shared" si="4"/>
        <v>0</v>
      </c>
      <c r="C107" t="s">
        <v>741</v>
      </c>
    </row>
    <row r="108" spans="1:3" x14ac:dyDescent="0.25">
      <c r="A108">
        <f t="shared" si="3"/>
        <v>0</v>
      </c>
      <c r="B108">
        <f t="shared" si="4"/>
        <v>0</v>
      </c>
      <c r="C108" t="s">
        <v>741</v>
      </c>
    </row>
    <row r="109" spans="1:3" x14ac:dyDescent="0.25">
      <c r="A109">
        <f t="shared" si="3"/>
        <v>0</v>
      </c>
      <c r="B109">
        <f t="shared" si="4"/>
        <v>0</v>
      </c>
      <c r="C109" t="s">
        <v>1706</v>
      </c>
    </row>
    <row r="110" spans="1:3" x14ac:dyDescent="0.25">
      <c r="A110">
        <f t="shared" si="3"/>
        <v>0</v>
      </c>
      <c r="B110">
        <f t="shared" si="4"/>
        <v>1</v>
      </c>
      <c r="C110" t="s">
        <v>182</v>
      </c>
    </row>
    <row r="111" spans="1:3" x14ac:dyDescent="0.25">
      <c r="A111">
        <f t="shared" si="3"/>
        <v>0</v>
      </c>
      <c r="B111">
        <f t="shared" si="4"/>
        <v>0</v>
      </c>
      <c r="C111" t="s">
        <v>2641</v>
      </c>
    </row>
    <row r="112" spans="1:3" x14ac:dyDescent="0.25">
      <c r="A112">
        <f t="shared" si="3"/>
        <v>0</v>
      </c>
      <c r="B112">
        <f t="shared" si="4"/>
        <v>0</v>
      </c>
      <c r="C112" t="s">
        <v>1156</v>
      </c>
    </row>
    <row r="113" spans="1:3" x14ac:dyDescent="0.25">
      <c r="A113">
        <f t="shared" si="3"/>
        <v>0</v>
      </c>
      <c r="B113">
        <f t="shared" si="4"/>
        <v>0</v>
      </c>
      <c r="C113" t="s">
        <v>2595</v>
      </c>
    </row>
    <row r="114" spans="1:3" x14ac:dyDescent="0.25">
      <c r="A114">
        <f t="shared" si="3"/>
        <v>0</v>
      </c>
      <c r="B114">
        <f t="shared" si="4"/>
        <v>0</v>
      </c>
      <c r="C114" t="s">
        <v>2415</v>
      </c>
    </row>
    <row r="115" spans="1:3" x14ac:dyDescent="0.25">
      <c r="A115">
        <f t="shared" si="3"/>
        <v>0</v>
      </c>
      <c r="B115">
        <f t="shared" si="4"/>
        <v>1</v>
      </c>
      <c r="C115" t="s">
        <v>169</v>
      </c>
    </row>
    <row r="116" spans="1:3" x14ac:dyDescent="0.25">
      <c r="A116">
        <f t="shared" si="3"/>
        <v>0</v>
      </c>
      <c r="B116">
        <f t="shared" si="4"/>
        <v>0</v>
      </c>
      <c r="C116" t="s">
        <v>959</v>
      </c>
    </row>
    <row r="117" spans="1:3" x14ac:dyDescent="0.25">
      <c r="A117">
        <f t="shared" si="3"/>
        <v>0</v>
      </c>
      <c r="B117">
        <f t="shared" si="4"/>
        <v>0</v>
      </c>
      <c r="C117" t="s">
        <v>959</v>
      </c>
    </row>
    <row r="118" spans="1:3" x14ac:dyDescent="0.25">
      <c r="A118">
        <f t="shared" si="3"/>
        <v>0</v>
      </c>
      <c r="B118">
        <f t="shared" si="4"/>
        <v>0</v>
      </c>
      <c r="C118" t="s">
        <v>2782</v>
      </c>
    </row>
    <row r="119" spans="1:3" x14ac:dyDescent="0.25">
      <c r="A119">
        <f t="shared" si="3"/>
        <v>0</v>
      </c>
      <c r="B119">
        <f t="shared" si="4"/>
        <v>0</v>
      </c>
      <c r="C119" t="s">
        <v>2596</v>
      </c>
    </row>
    <row r="120" spans="1:3" x14ac:dyDescent="0.25">
      <c r="A120">
        <f t="shared" si="3"/>
        <v>0</v>
      </c>
      <c r="B120">
        <f t="shared" si="4"/>
        <v>1</v>
      </c>
      <c r="C120" t="s">
        <v>286</v>
      </c>
    </row>
    <row r="121" spans="1:3" x14ac:dyDescent="0.25">
      <c r="A121">
        <f t="shared" si="3"/>
        <v>0</v>
      </c>
      <c r="B121">
        <f t="shared" si="4"/>
        <v>0</v>
      </c>
      <c r="C121" t="s">
        <v>1157</v>
      </c>
    </row>
    <row r="122" spans="1:3" x14ac:dyDescent="0.25">
      <c r="A122">
        <f t="shared" si="3"/>
        <v>0</v>
      </c>
      <c r="B122">
        <f t="shared" si="4"/>
        <v>0</v>
      </c>
      <c r="C122" t="s">
        <v>1157</v>
      </c>
    </row>
    <row r="123" spans="1:3" x14ac:dyDescent="0.25">
      <c r="A123">
        <f t="shared" si="3"/>
        <v>0</v>
      </c>
      <c r="B123">
        <f t="shared" si="4"/>
        <v>0</v>
      </c>
      <c r="C123" t="s">
        <v>2455</v>
      </c>
    </row>
    <row r="124" spans="1:3" x14ac:dyDescent="0.25">
      <c r="A124">
        <f t="shared" si="3"/>
        <v>0</v>
      </c>
      <c r="B124">
        <f t="shared" si="4"/>
        <v>0</v>
      </c>
      <c r="C124" t="s">
        <v>544</v>
      </c>
    </row>
    <row r="125" spans="1:3" x14ac:dyDescent="0.25">
      <c r="A125">
        <f t="shared" si="3"/>
        <v>0</v>
      </c>
      <c r="B125">
        <f t="shared" si="4"/>
        <v>0</v>
      </c>
      <c r="C125" t="s">
        <v>1532</v>
      </c>
    </row>
    <row r="126" spans="1:3" x14ac:dyDescent="0.25">
      <c r="A126">
        <f t="shared" si="3"/>
        <v>0</v>
      </c>
      <c r="B126">
        <f t="shared" si="4"/>
        <v>0</v>
      </c>
      <c r="C126" t="s">
        <v>837</v>
      </c>
    </row>
    <row r="127" spans="1:3" x14ac:dyDescent="0.25">
      <c r="A127">
        <f t="shared" si="3"/>
        <v>0</v>
      </c>
      <c r="B127">
        <f t="shared" si="4"/>
        <v>0</v>
      </c>
      <c r="C127" t="s">
        <v>2275</v>
      </c>
    </row>
    <row r="128" spans="1:3" x14ac:dyDescent="0.25">
      <c r="A128">
        <f t="shared" si="3"/>
        <v>0</v>
      </c>
      <c r="B128">
        <f t="shared" si="4"/>
        <v>0</v>
      </c>
      <c r="C128" t="s">
        <v>1296</v>
      </c>
    </row>
    <row r="129" spans="1:3" x14ac:dyDescent="0.25">
      <c r="A129">
        <f t="shared" si="3"/>
        <v>0</v>
      </c>
      <c r="B129">
        <f t="shared" si="4"/>
        <v>0</v>
      </c>
      <c r="C129" t="s">
        <v>1938</v>
      </c>
    </row>
    <row r="130" spans="1:3" x14ac:dyDescent="0.25">
      <c r="A130">
        <f t="shared" si="3"/>
        <v>0</v>
      </c>
      <c r="B130">
        <f t="shared" si="4"/>
        <v>0</v>
      </c>
      <c r="C130" t="s">
        <v>2276</v>
      </c>
    </row>
    <row r="131" spans="1:3" x14ac:dyDescent="0.25">
      <c r="A131">
        <f t="shared" si="3"/>
        <v>0</v>
      </c>
      <c r="B131">
        <f t="shared" si="4"/>
        <v>0</v>
      </c>
      <c r="C131" t="s">
        <v>960</v>
      </c>
    </row>
    <row r="132" spans="1:3" x14ac:dyDescent="0.25">
      <c r="A132">
        <f t="shared" ref="A132:A195" si="5">COUNTIF(F:F,C132)</f>
        <v>0</v>
      </c>
      <c r="B132">
        <f t="shared" si="4"/>
        <v>0</v>
      </c>
      <c r="C132" t="s">
        <v>2357</v>
      </c>
    </row>
    <row r="133" spans="1:3" x14ac:dyDescent="0.25">
      <c r="A133">
        <f t="shared" si="5"/>
        <v>0</v>
      </c>
      <c r="B133">
        <f t="shared" si="4"/>
        <v>0</v>
      </c>
      <c r="C133" t="s">
        <v>1225</v>
      </c>
    </row>
    <row r="134" spans="1:3" x14ac:dyDescent="0.25">
      <c r="A134">
        <f t="shared" si="5"/>
        <v>0</v>
      </c>
      <c r="B134">
        <f t="shared" ref="B134:B197" si="6">COUNTIF(D:D,C134)</f>
        <v>0</v>
      </c>
      <c r="C134" t="s">
        <v>1707</v>
      </c>
    </row>
    <row r="135" spans="1:3" x14ac:dyDescent="0.25">
      <c r="A135">
        <f t="shared" si="5"/>
        <v>0</v>
      </c>
      <c r="B135">
        <f t="shared" si="6"/>
        <v>0</v>
      </c>
      <c r="C135" t="s">
        <v>1226</v>
      </c>
    </row>
    <row r="136" spans="1:3" x14ac:dyDescent="0.25">
      <c r="A136">
        <f t="shared" si="5"/>
        <v>0</v>
      </c>
      <c r="B136">
        <f t="shared" si="6"/>
        <v>0</v>
      </c>
      <c r="C136" t="s">
        <v>1466</v>
      </c>
    </row>
    <row r="137" spans="1:3" x14ac:dyDescent="0.25">
      <c r="A137">
        <f t="shared" si="5"/>
        <v>0</v>
      </c>
      <c r="B137">
        <f t="shared" si="6"/>
        <v>0</v>
      </c>
      <c r="C137" t="s">
        <v>1708</v>
      </c>
    </row>
    <row r="138" spans="1:3" x14ac:dyDescent="0.25">
      <c r="A138">
        <f t="shared" si="5"/>
        <v>0</v>
      </c>
      <c r="B138">
        <f t="shared" si="6"/>
        <v>0</v>
      </c>
      <c r="C138" t="s">
        <v>1467</v>
      </c>
    </row>
    <row r="139" spans="1:3" x14ac:dyDescent="0.25">
      <c r="A139">
        <f t="shared" si="5"/>
        <v>0</v>
      </c>
      <c r="B139">
        <f t="shared" si="6"/>
        <v>0</v>
      </c>
      <c r="C139" t="s">
        <v>1662</v>
      </c>
    </row>
    <row r="140" spans="1:3" x14ac:dyDescent="0.25">
      <c r="A140">
        <f t="shared" si="5"/>
        <v>0</v>
      </c>
      <c r="B140">
        <f t="shared" si="6"/>
        <v>0</v>
      </c>
      <c r="C140" t="s">
        <v>417</v>
      </c>
    </row>
    <row r="141" spans="1:3" x14ac:dyDescent="0.25">
      <c r="A141">
        <f t="shared" si="5"/>
        <v>0</v>
      </c>
      <c r="B141">
        <f t="shared" si="6"/>
        <v>0</v>
      </c>
      <c r="C141" t="s">
        <v>1297</v>
      </c>
    </row>
    <row r="142" spans="1:3" x14ac:dyDescent="0.25">
      <c r="A142">
        <f t="shared" si="5"/>
        <v>0</v>
      </c>
      <c r="B142">
        <f t="shared" si="6"/>
        <v>0</v>
      </c>
      <c r="C142" t="s">
        <v>166</v>
      </c>
    </row>
    <row r="143" spans="1:3" x14ac:dyDescent="0.25">
      <c r="A143">
        <f t="shared" si="5"/>
        <v>0</v>
      </c>
      <c r="B143">
        <f t="shared" si="6"/>
        <v>0</v>
      </c>
      <c r="C143" t="s">
        <v>474</v>
      </c>
    </row>
    <row r="144" spans="1:3" x14ac:dyDescent="0.25">
      <c r="A144">
        <f t="shared" si="5"/>
        <v>0</v>
      </c>
      <c r="B144">
        <f t="shared" si="6"/>
        <v>0</v>
      </c>
      <c r="C144" t="s">
        <v>742</v>
      </c>
    </row>
    <row r="145" spans="1:3" x14ac:dyDescent="0.25">
      <c r="A145">
        <f t="shared" si="5"/>
        <v>0</v>
      </c>
      <c r="B145">
        <f t="shared" si="6"/>
        <v>0</v>
      </c>
      <c r="C145" t="s">
        <v>1868</v>
      </c>
    </row>
    <row r="146" spans="1:3" x14ac:dyDescent="0.25">
      <c r="A146">
        <f t="shared" si="5"/>
        <v>0</v>
      </c>
      <c r="B146">
        <f t="shared" si="6"/>
        <v>0</v>
      </c>
      <c r="C146" t="s">
        <v>1709</v>
      </c>
    </row>
    <row r="147" spans="1:3" x14ac:dyDescent="0.25">
      <c r="A147">
        <f t="shared" si="5"/>
        <v>0</v>
      </c>
      <c r="B147">
        <f t="shared" si="6"/>
        <v>0</v>
      </c>
      <c r="C147" t="s">
        <v>1533</v>
      </c>
    </row>
    <row r="148" spans="1:3" x14ac:dyDescent="0.25">
      <c r="A148">
        <f t="shared" si="5"/>
        <v>0</v>
      </c>
      <c r="B148">
        <f t="shared" si="6"/>
        <v>0</v>
      </c>
      <c r="C148" t="s">
        <v>2700</v>
      </c>
    </row>
    <row r="149" spans="1:3" x14ac:dyDescent="0.25">
      <c r="A149">
        <f t="shared" si="5"/>
        <v>0</v>
      </c>
      <c r="B149">
        <f t="shared" si="6"/>
        <v>0</v>
      </c>
      <c r="C149" t="s">
        <v>1710</v>
      </c>
    </row>
    <row r="150" spans="1:3" x14ac:dyDescent="0.25">
      <c r="A150">
        <f t="shared" si="5"/>
        <v>0</v>
      </c>
      <c r="B150">
        <f t="shared" si="6"/>
        <v>0</v>
      </c>
      <c r="C150" t="s">
        <v>2545</v>
      </c>
    </row>
    <row r="151" spans="1:3" x14ac:dyDescent="0.25">
      <c r="A151">
        <f t="shared" si="5"/>
        <v>0</v>
      </c>
      <c r="B151">
        <f t="shared" si="6"/>
        <v>0</v>
      </c>
      <c r="C151" t="s">
        <v>672</v>
      </c>
    </row>
    <row r="152" spans="1:3" x14ac:dyDescent="0.25">
      <c r="A152">
        <f t="shared" si="5"/>
        <v>0</v>
      </c>
      <c r="B152">
        <f t="shared" si="6"/>
        <v>0</v>
      </c>
      <c r="C152" t="s">
        <v>810</v>
      </c>
    </row>
    <row r="153" spans="1:3" x14ac:dyDescent="0.25">
      <c r="A153">
        <f t="shared" si="5"/>
        <v>0</v>
      </c>
      <c r="B153">
        <f t="shared" si="6"/>
        <v>0</v>
      </c>
      <c r="C153" t="s">
        <v>2041</v>
      </c>
    </row>
    <row r="154" spans="1:3" x14ac:dyDescent="0.25">
      <c r="A154">
        <f t="shared" si="5"/>
        <v>0</v>
      </c>
      <c r="B154">
        <f t="shared" si="6"/>
        <v>0</v>
      </c>
      <c r="C154" t="s">
        <v>466</v>
      </c>
    </row>
    <row r="155" spans="1:3" x14ac:dyDescent="0.25">
      <c r="A155">
        <f t="shared" si="5"/>
        <v>0</v>
      </c>
      <c r="B155">
        <f t="shared" si="6"/>
        <v>0</v>
      </c>
      <c r="C155" t="s">
        <v>253</v>
      </c>
    </row>
    <row r="156" spans="1:3" x14ac:dyDescent="0.25">
      <c r="A156">
        <f t="shared" si="5"/>
        <v>0</v>
      </c>
      <c r="B156">
        <f t="shared" si="6"/>
        <v>0</v>
      </c>
      <c r="C156" t="s">
        <v>1641</v>
      </c>
    </row>
    <row r="157" spans="1:3" x14ac:dyDescent="0.25">
      <c r="A157">
        <f t="shared" si="5"/>
        <v>0</v>
      </c>
      <c r="B157">
        <f t="shared" si="6"/>
        <v>0</v>
      </c>
      <c r="C157" t="s">
        <v>1010</v>
      </c>
    </row>
    <row r="158" spans="1:3" x14ac:dyDescent="0.25">
      <c r="A158">
        <f t="shared" si="5"/>
        <v>0</v>
      </c>
      <c r="B158">
        <f t="shared" si="6"/>
        <v>0</v>
      </c>
      <c r="C158" t="s">
        <v>2157</v>
      </c>
    </row>
    <row r="159" spans="1:3" x14ac:dyDescent="0.25">
      <c r="A159">
        <f t="shared" si="5"/>
        <v>0</v>
      </c>
      <c r="B159">
        <f t="shared" si="6"/>
        <v>0</v>
      </c>
      <c r="C159" t="s">
        <v>2102</v>
      </c>
    </row>
    <row r="160" spans="1:3" x14ac:dyDescent="0.25">
      <c r="A160">
        <f t="shared" si="5"/>
        <v>0</v>
      </c>
      <c r="B160">
        <f t="shared" si="6"/>
        <v>0</v>
      </c>
      <c r="C160" t="s">
        <v>1869</v>
      </c>
    </row>
    <row r="161" spans="1:3" x14ac:dyDescent="0.25">
      <c r="A161">
        <f t="shared" si="5"/>
        <v>0</v>
      </c>
      <c r="B161">
        <f t="shared" si="6"/>
        <v>0</v>
      </c>
      <c r="C161" t="s">
        <v>1711</v>
      </c>
    </row>
    <row r="162" spans="1:3" x14ac:dyDescent="0.25">
      <c r="A162">
        <f t="shared" si="5"/>
        <v>0</v>
      </c>
      <c r="B162">
        <f t="shared" si="6"/>
        <v>0</v>
      </c>
      <c r="C162" t="s">
        <v>1534</v>
      </c>
    </row>
    <row r="163" spans="1:3" x14ac:dyDescent="0.25">
      <c r="A163">
        <f t="shared" si="5"/>
        <v>0</v>
      </c>
      <c r="B163">
        <f t="shared" si="6"/>
        <v>0</v>
      </c>
      <c r="C163" t="s">
        <v>1468</v>
      </c>
    </row>
    <row r="164" spans="1:3" x14ac:dyDescent="0.25">
      <c r="A164">
        <f t="shared" si="5"/>
        <v>0</v>
      </c>
      <c r="B164">
        <f t="shared" si="6"/>
        <v>0</v>
      </c>
      <c r="C164" t="s">
        <v>526</v>
      </c>
    </row>
    <row r="165" spans="1:3" x14ac:dyDescent="0.25">
      <c r="A165">
        <f t="shared" si="5"/>
        <v>0</v>
      </c>
      <c r="B165">
        <f t="shared" si="6"/>
        <v>0</v>
      </c>
      <c r="C165" t="s">
        <v>599</v>
      </c>
    </row>
    <row r="166" spans="1:3" x14ac:dyDescent="0.25">
      <c r="A166">
        <f t="shared" si="5"/>
        <v>0</v>
      </c>
      <c r="B166">
        <f t="shared" si="6"/>
        <v>0</v>
      </c>
      <c r="C166" t="s">
        <v>1469</v>
      </c>
    </row>
    <row r="167" spans="1:3" x14ac:dyDescent="0.25">
      <c r="A167">
        <f t="shared" si="5"/>
        <v>0</v>
      </c>
      <c r="B167">
        <f t="shared" si="6"/>
        <v>0</v>
      </c>
      <c r="C167" t="s">
        <v>2493</v>
      </c>
    </row>
    <row r="168" spans="1:3" x14ac:dyDescent="0.25">
      <c r="A168">
        <f t="shared" si="5"/>
        <v>0</v>
      </c>
      <c r="B168">
        <f t="shared" si="6"/>
        <v>0</v>
      </c>
      <c r="C168" t="s">
        <v>2597</v>
      </c>
    </row>
    <row r="169" spans="1:3" x14ac:dyDescent="0.25">
      <c r="A169">
        <f t="shared" si="5"/>
        <v>0</v>
      </c>
      <c r="B169">
        <f t="shared" si="6"/>
        <v>0</v>
      </c>
      <c r="C169" t="s">
        <v>472</v>
      </c>
    </row>
    <row r="170" spans="1:3" x14ac:dyDescent="0.25">
      <c r="A170">
        <f t="shared" si="5"/>
        <v>0</v>
      </c>
      <c r="B170">
        <f t="shared" si="6"/>
        <v>0</v>
      </c>
      <c r="C170" t="s">
        <v>439</v>
      </c>
    </row>
    <row r="171" spans="1:3" x14ac:dyDescent="0.25">
      <c r="A171">
        <f t="shared" si="5"/>
        <v>0</v>
      </c>
      <c r="B171">
        <f t="shared" si="6"/>
        <v>0</v>
      </c>
      <c r="C171" t="s">
        <v>2255</v>
      </c>
    </row>
    <row r="172" spans="1:3" x14ac:dyDescent="0.25">
      <c r="A172">
        <f t="shared" si="5"/>
        <v>0</v>
      </c>
      <c r="B172">
        <f t="shared" si="6"/>
        <v>0</v>
      </c>
      <c r="C172" t="s">
        <v>2103</v>
      </c>
    </row>
    <row r="173" spans="1:3" x14ac:dyDescent="0.25">
      <c r="A173">
        <f t="shared" si="5"/>
        <v>0</v>
      </c>
      <c r="B173">
        <f t="shared" si="6"/>
        <v>0</v>
      </c>
      <c r="C173" t="s">
        <v>1606</v>
      </c>
    </row>
    <row r="174" spans="1:3" x14ac:dyDescent="0.25">
      <c r="A174">
        <f t="shared" si="5"/>
        <v>0</v>
      </c>
      <c r="B174">
        <f t="shared" si="6"/>
        <v>0</v>
      </c>
      <c r="C174" t="s">
        <v>1257</v>
      </c>
    </row>
    <row r="175" spans="1:3" x14ac:dyDescent="0.25">
      <c r="A175">
        <f t="shared" si="5"/>
        <v>0</v>
      </c>
      <c r="B175">
        <f t="shared" si="6"/>
        <v>0</v>
      </c>
      <c r="C175" t="s">
        <v>1011</v>
      </c>
    </row>
    <row r="176" spans="1:3" x14ac:dyDescent="0.25">
      <c r="A176">
        <f t="shared" si="5"/>
        <v>0</v>
      </c>
      <c r="B176">
        <f t="shared" si="6"/>
        <v>0</v>
      </c>
      <c r="C176" t="s">
        <v>743</v>
      </c>
    </row>
    <row r="177" spans="1:3" x14ac:dyDescent="0.25">
      <c r="A177">
        <f t="shared" si="5"/>
        <v>0</v>
      </c>
      <c r="B177">
        <f t="shared" si="6"/>
        <v>0</v>
      </c>
      <c r="C177" t="s">
        <v>2145</v>
      </c>
    </row>
    <row r="178" spans="1:3" x14ac:dyDescent="0.25">
      <c r="A178">
        <f t="shared" si="5"/>
        <v>0</v>
      </c>
      <c r="B178">
        <f t="shared" si="6"/>
        <v>0</v>
      </c>
      <c r="C178" t="s">
        <v>454</v>
      </c>
    </row>
    <row r="179" spans="1:3" x14ac:dyDescent="0.25">
      <c r="A179">
        <f t="shared" si="5"/>
        <v>0</v>
      </c>
      <c r="B179">
        <f t="shared" si="6"/>
        <v>0</v>
      </c>
      <c r="C179" t="s">
        <v>614</v>
      </c>
    </row>
    <row r="180" spans="1:3" x14ac:dyDescent="0.25">
      <c r="A180">
        <f t="shared" si="5"/>
        <v>0</v>
      </c>
      <c r="B180">
        <f t="shared" si="6"/>
        <v>0</v>
      </c>
      <c r="C180" t="s">
        <v>1535</v>
      </c>
    </row>
    <row r="181" spans="1:3" x14ac:dyDescent="0.25">
      <c r="A181">
        <f t="shared" si="5"/>
        <v>0</v>
      </c>
      <c r="B181">
        <f t="shared" si="6"/>
        <v>0</v>
      </c>
      <c r="C181" t="s">
        <v>1258</v>
      </c>
    </row>
    <row r="182" spans="1:3" x14ac:dyDescent="0.25">
      <c r="A182">
        <f t="shared" si="5"/>
        <v>0</v>
      </c>
      <c r="B182">
        <f t="shared" si="6"/>
        <v>0</v>
      </c>
      <c r="C182" t="s">
        <v>1259</v>
      </c>
    </row>
    <row r="183" spans="1:3" x14ac:dyDescent="0.25">
      <c r="A183">
        <f t="shared" si="5"/>
        <v>0</v>
      </c>
      <c r="B183">
        <f t="shared" si="6"/>
        <v>0</v>
      </c>
      <c r="C183" t="s">
        <v>1298</v>
      </c>
    </row>
    <row r="184" spans="1:3" x14ac:dyDescent="0.25">
      <c r="A184">
        <f t="shared" si="5"/>
        <v>0</v>
      </c>
      <c r="B184">
        <f t="shared" si="6"/>
        <v>0</v>
      </c>
      <c r="C184" t="s">
        <v>1796</v>
      </c>
    </row>
    <row r="185" spans="1:3" x14ac:dyDescent="0.25">
      <c r="A185">
        <f t="shared" si="5"/>
        <v>0</v>
      </c>
      <c r="B185">
        <f t="shared" si="6"/>
        <v>0</v>
      </c>
      <c r="C185" t="s">
        <v>1227</v>
      </c>
    </row>
    <row r="186" spans="1:3" x14ac:dyDescent="0.25">
      <c r="A186">
        <f t="shared" si="5"/>
        <v>0</v>
      </c>
      <c r="B186">
        <f t="shared" si="6"/>
        <v>0</v>
      </c>
      <c r="C186" t="s">
        <v>1406</v>
      </c>
    </row>
    <row r="187" spans="1:3" x14ac:dyDescent="0.25">
      <c r="A187">
        <f t="shared" si="5"/>
        <v>0</v>
      </c>
      <c r="B187">
        <f t="shared" si="6"/>
        <v>0</v>
      </c>
      <c r="C187" t="s">
        <v>2158</v>
      </c>
    </row>
    <row r="188" spans="1:3" x14ac:dyDescent="0.25">
      <c r="A188">
        <f t="shared" si="5"/>
        <v>0</v>
      </c>
      <c r="B188">
        <f t="shared" si="6"/>
        <v>0</v>
      </c>
      <c r="C188" t="s">
        <v>1797</v>
      </c>
    </row>
    <row r="189" spans="1:3" x14ac:dyDescent="0.25">
      <c r="A189">
        <f t="shared" si="5"/>
        <v>0</v>
      </c>
      <c r="B189">
        <f t="shared" si="6"/>
        <v>0</v>
      </c>
      <c r="C189" t="s">
        <v>2856</v>
      </c>
    </row>
    <row r="190" spans="1:3" x14ac:dyDescent="0.25">
      <c r="A190">
        <f t="shared" si="5"/>
        <v>0</v>
      </c>
      <c r="B190">
        <f t="shared" si="6"/>
        <v>0</v>
      </c>
      <c r="C190" t="s">
        <v>459</v>
      </c>
    </row>
    <row r="191" spans="1:3" x14ac:dyDescent="0.25">
      <c r="A191">
        <f t="shared" si="5"/>
        <v>0</v>
      </c>
      <c r="B191">
        <f t="shared" si="6"/>
        <v>0</v>
      </c>
      <c r="C191" t="s">
        <v>1407</v>
      </c>
    </row>
    <row r="192" spans="1:3" x14ac:dyDescent="0.25">
      <c r="A192">
        <f t="shared" si="5"/>
        <v>0</v>
      </c>
      <c r="B192">
        <f t="shared" si="6"/>
        <v>0</v>
      </c>
      <c r="C192" t="s">
        <v>2701</v>
      </c>
    </row>
    <row r="193" spans="1:3" x14ac:dyDescent="0.25">
      <c r="A193">
        <f t="shared" si="5"/>
        <v>0</v>
      </c>
      <c r="B193">
        <f t="shared" si="6"/>
        <v>0</v>
      </c>
      <c r="C193" t="s">
        <v>305</v>
      </c>
    </row>
    <row r="194" spans="1:3" x14ac:dyDescent="0.25">
      <c r="A194">
        <f t="shared" si="5"/>
        <v>0</v>
      </c>
      <c r="B194">
        <f t="shared" si="6"/>
        <v>0</v>
      </c>
      <c r="C194" t="s">
        <v>393</v>
      </c>
    </row>
    <row r="195" spans="1:3" x14ac:dyDescent="0.25">
      <c r="A195">
        <f t="shared" si="5"/>
        <v>0</v>
      </c>
      <c r="B195">
        <f t="shared" si="6"/>
        <v>0</v>
      </c>
      <c r="C195" t="s">
        <v>1078</v>
      </c>
    </row>
    <row r="196" spans="1:3" x14ac:dyDescent="0.25">
      <c r="A196">
        <f t="shared" ref="A196:A259" si="7">COUNTIF(F:F,C196)</f>
        <v>0</v>
      </c>
      <c r="B196">
        <f t="shared" si="6"/>
        <v>0</v>
      </c>
      <c r="C196" t="s">
        <v>911</v>
      </c>
    </row>
    <row r="197" spans="1:3" x14ac:dyDescent="0.25">
      <c r="A197">
        <f t="shared" si="7"/>
        <v>0</v>
      </c>
      <c r="B197">
        <f t="shared" si="6"/>
        <v>0</v>
      </c>
      <c r="C197" t="s">
        <v>557</v>
      </c>
    </row>
    <row r="198" spans="1:3" x14ac:dyDescent="0.25">
      <c r="A198">
        <f t="shared" si="7"/>
        <v>0</v>
      </c>
      <c r="B198">
        <f t="shared" ref="B198:B261" si="8">COUNTIF(D:D,C198)</f>
        <v>0</v>
      </c>
      <c r="C198" t="s">
        <v>1978</v>
      </c>
    </row>
    <row r="199" spans="1:3" x14ac:dyDescent="0.25">
      <c r="A199">
        <f t="shared" si="7"/>
        <v>0</v>
      </c>
      <c r="B199">
        <f t="shared" si="8"/>
        <v>0</v>
      </c>
      <c r="C199" t="s">
        <v>2642</v>
      </c>
    </row>
    <row r="200" spans="1:3" x14ac:dyDescent="0.25">
      <c r="A200">
        <f t="shared" si="7"/>
        <v>0</v>
      </c>
      <c r="B200">
        <f t="shared" si="8"/>
        <v>0</v>
      </c>
      <c r="C200" t="s">
        <v>2857</v>
      </c>
    </row>
    <row r="201" spans="1:3" x14ac:dyDescent="0.25">
      <c r="A201">
        <f t="shared" si="7"/>
        <v>0</v>
      </c>
      <c r="B201">
        <f t="shared" si="8"/>
        <v>0</v>
      </c>
      <c r="C201" t="s">
        <v>838</v>
      </c>
    </row>
    <row r="202" spans="1:3" x14ac:dyDescent="0.25">
      <c r="A202">
        <f t="shared" si="7"/>
        <v>0</v>
      </c>
      <c r="B202">
        <f t="shared" si="8"/>
        <v>0</v>
      </c>
      <c r="C202" t="s">
        <v>838</v>
      </c>
    </row>
    <row r="203" spans="1:3" x14ac:dyDescent="0.25">
      <c r="A203">
        <f t="shared" si="7"/>
        <v>0</v>
      </c>
      <c r="B203">
        <f t="shared" si="8"/>
        <v>0</v>
      </c>
      <c r="C203" t="s">
        <v>1642</v>
      </c>
    </row>
    <row r="204" spans="1:3" x14ac:dyDescent="0.25">
      <c r="A204">
        <f t="shared" si="7"/>
        <v>0</v>
      </c>
      <c r="B204">
        <f t="shared" si="8"/>
        <v>0</v>
      </c>
      <c r="C204" t="s">
        <v>1408</v>
      </c>
    </row>
    <row r="205" spans="1:3" x14ac:dyDescent="0.25">
      <c r="A205">
        <f t="shared" si="7"/>
        <v>0</v>
      </c>
      <c r="B205">
        <f t="shared" si="8"/>
        <v>0</v>
      </c>
      <c r="C205" t="s">
        <v>2318</v>
      </c>
    </row>
    <row r="206" spans="1:3" x14ac:dyDescent="0.25">
      <c r="A206">
        <f t="shared" si="7"/>
        <v>0</v>
      </c>
      <c r="B206">
        <f t="shared" si="8"/>
        <v>0</v>
      </c>
      <c r="C206" t="s">
        <v>264</v>
      </c>
    </row>
    <row r="207" spans="1:3" x14ac:dyDescent="0.25">
      <c r="A207">
        <f t="shared" si="7"/>
        <v>0</v>
      </c>
      <c r="B207">
        <f t="shared" si="8"/>
        <v>0</v>
      </c>
      <c r="C207" t="s">
        <v>2159</v>
      </c>
    </row>
    <row r="208" spans="1:3" x14ac:dyDescent="0.25">
      <c r="A208">
        <f t="shared" si="7"/>
        <v>0</v>
      </c>
      <c r="B208">
        <f t="shared" si="8"/>
        <v>0</v>
      </c>
      <c r="C208" t="s">
        <v>495</v>
      </c>
    </row>
    <row r="209" spans="1:3" x14ac:dyDescent="0.25">
      <c r="A209">
        <f t="shared" si="7"/>
        <v>0</v>
      </c>
      <c r="B209">
        <f t="shared" si="8"/>
        <v>0</v>
      </c>
      <c r="C209" t="s">
        <v>1012</v>
      </c>
    </row>
    <row r="210" spans="1:3" x14ac:dyDescent="0.25">
      <c r="A210">
        <f t="shared" si="7"/>
        <v>0</v>
      </c>
      <c r="B210">
        <f t="shared" si="8"/>
        <v>0</v>
      </c>
      <c r="C210" t="s">
        <v>912</v>
      </c>
    </row>
    <row r="211" spans="1:3" x14ac:dyDescent="0.25">
      <c r="A211">
        <f t="shared" si="7"/>
        <v>0</v>
      </c>
      <c r="B211">
        <f t="shared" si="8"/>
        <v>0</v>
      </c>
      <c r="C211" t="s">
        <v>1013</v>
      </c>
    </row>
    <row r="212" spans="1:3" x14ac:dyDescent="0.25">
      <c r="A212">
        <f t="shared" si="7"/>
        <v>0</v>
      </c>
      <c r="B212">
        <f t="shared" si="8"/>
        <v>0</v>
      </c>
      <c r="C212" t="s">
        <v>961</v>
      </c>
    </row>
    <row r="213" spans="1:3" x14ac:dyDescent="0.25">
      <c r="A213">
        <f t="shared" si="7"/>
        <v>0</v>
      </c>
      <c r="B213">
        <f t="shared" si="8"/>
        <v>0</v>
      </c>
      <c r="C213" t="s">
        <v>1536</v>
      </c>
    </row>
    <row r="214" spans="1:3" x14ac:dyDescent="0.25">
      <c r="A214">
        <f t="shared" si="7"/>
        <v>0</v>
      </c>
      <c r="B214">
        <f t="shared" si="8"/>
        <v>0</v>
      </c>
      <c r="C214" t="s">
        <v>440</v>
      </c>
    </row>
    <row r="215" spans="1:3" x14ac:dyDescent="0.25">
      <c r="A215">
        <f t="shared" si="7"/>
        <v>0</v>
      </c>
      <c r="B215">
        <f t="shared" si="8"/>
        <v>0</v>
      </c>
      <c r="C215" t="s">
        <v>345</v>
      </c>
    </row>
    <row r="216" spans="1:3" x14ac:dyDescent="0.25">
      <c r="A216">
        <f t="shared" si="7"/>
        <v>0</v>
      </c>
      <c r="B216">
        <f t="shared" si="8"/>
        <v>0</v>
      </c>
      <c r="C216" t="s">
        <v>615</v>
      </c>
    </row>
    <row r="217" spans="1:3" x14ac:dyDescent="0.25">
      <c r="A217">
        <f t="shared" si="7"/>
        <v>0</v>
      </c>
      <c r="B217">
        <f t="shared" si="8"/>
        <v>0</v>
      </c>
      <c r="C217" t="s">
        <v>615</v>
      </c>
    </row>
    <row r="218" spans="1:3" x14ac:dyDescent="0.25">
      <c r="A218">
        <f t="shared" si="7"/>
        <v>0</v>
      </c>
      <c r="B218">
        <f t="shared" si="8"/>
        <v>1</v>
      </c>
      <c r="C218" t="s">
        <v>265</v>
      </c>
    </row>
    <row r="219" spans="1:3" x14ac:dyDescent="0.25">
      <c r="A219">
        <f t="shared" si="7"/>
        <v>0</v>
      </c>
      <c r="B219">
        <f t="shared" si="8"/>
        <v>0</v>
      </c>
      <c r="C219" t="s">
        <v>2598</v>
      </c>
    </row>
    <row r="220" spans="1:3" x14ac:dyDescent="0.25">
      <c r="A220">
        <f t="shared" si="7"/>
        <v>0</v>
      </c>
      <c r="B220">
        <f t="shared" si="8"/>
        <v>0</v>
      </c>
      <c r="C220" t="s">
        <v>2277</v>
      </c>
    </row>
    <row r="221" spans="1:3" x14ac:dyDescent="0.25">
      <c r="A221">
        <f t="shared" si="7"/>
        <v>0</v>
      </c>
      <c r="B221">
        <f t="shared" si="8"/>
        <v>0</v>
      </c>
      <c r="C221" t="s">
        <v>1299</v>
      </c>
    </row>
    <row r="222" spans="1:3" x14ac:dyDescent="0.25">
      <c r="A222">
        <f t="shared" si="7"/>
        <v>0</v>
      </c>
      <c r="B222">
        <f t="shared" si="8"/>
        <v>0</v>
      </c>
      <c r="C222" t="s">
        <v>1299</v>
      </c>
    </row>
    <row r="223" spans="1:3" x14ac:dyDescent="0.25">
      <c r="A223">
        <f t="shared" si="7"/>
        <v>0</v>
      </c>
      <c r="B223">
        <f t="shared" si="8"/>
        <v>0</v>
      </c>
      <c r="C223" t="s">
        <v>170</v>
      </c>
    </row>
    <row r="224" spans="1:3" x14ac:dyDescent="0.25">
      <c r="A224">
        <f t="shared" si="7"/>
        <v>0</v>
      </c>
      <c r="B224">
        <f t="shared" si="8"/>
        <v>0</v>
      </c>
      <c r="C224" t="s">
        <v>1158</v>
      </c>
    </row>
    <row r="225" spans="1:3" x14ac:dyDescent="0.25">
      <c r="A225">
        <f t="shared" si="7"/>
        <v>0</v>
      </c>
      <c r="B225">
        <f t="shared" si="8"/>
        <v>0</v>
      </c>
      <c r="C225" t="s">
        <v>962</v>
      </c>
    </row>
    <row r="226" spans="1:3" x14ac:dyDescent="0.25">
      <c r="A226">
        <f t="shared" si="7"/>
        <v>0</v>
      </c>
      <c r="B226">
        <f t="shared" si="8"/>
        <v>0</v>
      </c>
      <c r="C226" t="s">
        <v>476</v>
      </c>
    </row>
    <row r="227" spans="1:3" x14ac:dyDescent="0.25">
      <c r="A227">
        <f t="shared" si="7"/>
        <v>0</v>
      </c>
      <c r="B227">
        <f t="shared" si="8"/>
        <v>0</v>
      </c>
      <c r="C227" t="s">
        <v>546</v>
      </c>
    </row>
    <row r="228" spans="1:3" x14ac:dyDescent="0.25">
      <c r="A228">
        <f t="shared" si="7"/>
        <v>0</v>
      </c>
      <c r="B228">
        <f t="shared" si="8"/>
        <v>0</v>
      </c>
      <c r="C228" t="s">
        <v>2146</v>
      </c>
    </row>
    <row r="229" spans="1:3" x14ac:dyDescent="0.25">
      <c r="A229">
        <f t="shared" si="7"/>
        <v>0</v>
      </c>
      <c r="B229">
        <f t="shared" si="8"/>
        <v>0</v>
      </c>
      <c r="C229" t="s">
        <v>2456</v>
      </c>
    </row>
    <row r="230" spans="1:3" x14ac:dyDescent="0.25">
      <c r="A230">
        <f t="shared" si="7"/>
        <v>0</v>
      </c>
      <c r="B230">
        <f t="shared" si="8"/>
        <v>0</v>
      </c>
      <c r="C230" t="s">
        <v>2042</v>
      </c>
    </row>
    <row r="231" spans="1:3" x14ac:dyDescent="0.25">
      <c r="A231">
        <f t="shared" si="7"/>
        <v>0</v>
      </c>
      <c r="B231">
        <f t="shared" si="8"/>
        <v>0</v>
      </c>
      <c r="C231" t="s">
        <v>1409</v>
      </c>
    </row>
    <row r="232" spans="1:3" x14ac:dyDescent="0.25">
      <c r="A232">
        <f t="shared" si="7"/>
        <v>0</v>
      </c>
      <c r="B232">
        <f t="shared" si="8"/>
        <v>0</v>
      </c>
      <c r="C232" t="s">
        <v>394</v>
      </c>
    </row>
    <row r="233" spans="1:3" x14ac:dyDescent="0.25">
      <c r="A233">
        <f t="shared" si="7"/>
        <v>0</v>
      </c>
      <c r="B233">
        <f t="shared" si="8"/>
        <v>0</v>
      </c>
      <c r="C233" t="s">
        <v>1798</v>
      </c>
    </row>
    <row r="234" spans="1:3" x14ac:dyDescent="0.25">
      <c r="A234">
        <f t="shared" si="7"/>
        <v>0</v>
      </c>
      <c r="B234">
        <f t="shared" si="8"/>
        <v>0</v>
      </c>
      <c r="C234" t="s">
        <v>1537</v>
      </c>
    </row>
    <row r="235" spans="1:3" x14ac:dyDescent="0.25">
      <c r="A235">
        <f t="shared" si="7"/>
        <v>0</v>
      </c>
      <c r="B235">
        <f t="shared" si="8"/>
        <v>0</v>
      </c>
      <c r="C235" t="s">
        <v>2702</v>
      </c>
    </row>
    <row r="236" spans="1:3" x14ac:dyDescent="0.25">
      <c r="A236">
        <f t="shared" si="7"/>
        <v>0</v>
      </c>
      <c r="B236">
        <f t="shared" si="8"/>
        <v>0</v>
      </c>
      <c r="C236" t="s">
        <v>1079</v>
      </c>
    </row>
    <row r="237" spans="1:3" x14ac:dyDescent="0.25">
      <c r="A237">
        <f t="shared" si="7"/>
        <v>0</v>
      </c>
      <c r="B237">
        <f t="shared" si="8"/>
        <v>0</v>
      </c>
      <c r="C237" t="s">
        <v>802</v>
      </c>
    </row>
    <row r="238" spans="1:3" x14ac:dyDescent="0.25">
      <c r="A238">
        <f t="shared" si="7"/>
        <v>0</v>
      </c>
      <c r="B238">
        <f t="shared" si="8"/>
        <v>0</v>
      </c>
      <c r="C238" t="s">
        <v>802</v>
      </c>
    </row>
    <row r="239" spans="1:3" x14ac:dyDescent="0.25">
      <c r="A239">
        <f t="shared" si="7"/>
        <v>0</v>
      </c>
      <c r="B239">
        <f t="shared" si="8"/>
        <v>0</v>
      </c>
      <c r="C239" t="s">
        <v>1870</v>
      </c>
    </row>
    <row r="240" spans="1:3" x14ac:dyDescent="0.25">
      <c r="A240">
        <f t="shared" si="7"/>
        <v>0</v>
      </c>
      <c r="B240">
        <f t="shared" si="8"/>
        <v>0</v>
      </c>
      <c r="C240" t="s">
        <v>1870</v>
      </c>
    </row>
    <row r="241" spans="1:3" x14ac:dyDescent="0.25">
      <c r="A241">
        <f t="shared" si="7"/>
        <v>0</v>
      </c>
      <c r="B241">
        <f t="shared" si="8"/>
        <v>0</v>
      </c>
      <c r="C241" t="s">
        <v>2104</v>
      </c>
    </row>
    <row r="242" spans="1:3" x14ac:dyDescent="0.25">
      <c r="A242">
        <f t="shared" si="7"/>
        <v>0</v>
      </c>
      <c r="B242">
        <f t="shared" si="8"/>
        <v>0</v>
      </c>
      <c r="C242" t="s">
        <v>1538</v>
      </c>
    </row>
    <row r="243" spans="1:3" x14ac:dyDescent="0.25">
      <c r="A243">
        <f t="shared" si="7"/>
        <v>0</v>
      </c>
      <c r="B243">
        <f t="shared" si="8"/>
        <v>0</v>
      </c>
      <c r="C243" t="s">
        <v>1979</v>
      </c>
    </row>
    <row r="244" spans="1:3" x14ac:dyDescent="0.25">
      <c r="A244">
        <f t="shared" si="7"/>
        <v>0</v>
      </c>
      <c r="B244">
        <f t="shared" si="8"/>
        <v>0</v>
      </c>
      <c r="C244" t="s">
        <v>1539</v>
      </c>
    </row>
    <row r="245" spans="1:3" x14ac:dyDescent="0.25">
      <c r="A245">
        <f t="shared" si="7"/>
        <v>0</v>
      </c>
      <c r="B245">
        <f t="shared" si="8"/>
        <v>0</v>
      </c>
      <c r="C245" t="s">
        <v>272</v>
      </c>
    </row>
    <row r="246" spans="1:3" x14ac:dyDescent="0.25">
      <c r="A246">
        <f t="shared" si="7"/>
        <v>0</v>
      </c>
      <c r="B246">
        <f t="shared" si="8"/>
        <v>0</v>
      </c>
      <c r="C246" t="s">
        <v>1080</v>
      </c>
    </row>
    <row r="247" spans="1:3" x14ac:dyDescent="0.25">
      <c r="A247">
        <f t="shared" si="7"/>
        <v>0</v>
      </c>
      <c r="B247">
        <f t="shared" si="8"/>
        <v>0</v>
      </c>
      <c r="C247" t="s">
        <v>2278</v>
      </c>
    </row>
    <row r="248" spans="1:3" x14ac:dyDescent="0.25">
      <c r="A248">
        <f t="shared" si="7"/>
        <v>0</v>
      </c>
      <c r="B248">
        <f t="shared" si="8"/>
        <v>0</v>
      </c>
      <c r="C248" t="s">
        <v>2043</v>
      </c>
    </row>
    <row r="249" spans="1:3" x14ac:dyDescent="0.25">
      <c r="A249">
        <f t="shared" si="7"/>
        <v>0</v>
      </c>
      <c r="B249">
        <f t="shared" si="8"/>
        <v>0</v>
      </c>
      <c r="C249" t="s">
        <v>697</v>
      </c>
    </row>
    <row r="250" spans="1:3" x14ac:dyDescent="0.25">
      <c r="A250">
        <f t="shared" si="7"/>
        <v>0</v>
      </c>
      <c r="B250">
        <f t="shared" si="8"/>
        <v>0</v>
      </c>
      <c r="C250" t="s">
        <v>1300</v>
      </c>
    </row>
    <row r="251" spans="1:3" x14ac:dyDescent="0.25">
      <c r="A251">
        <f t="shared" si="7"/>
        <v>0</v>
      </c>
      <c r="B251">
        <f t="shared" si="8"/>
        <v>0</v>
      </c>
      <c r="C251" t="s">
        <v>1159</v>
      </c>
    </row>
    <row r="252" spans="1:3" x14ac:dyDescent="0.25">
      <c r="A252">
        <f t="shared" si="7"/>
        <v>0</v>
      </c>
      <c r="B252">
        <f t="shared" si="8"/>
        <v>0</v>
      </c>
      <c r="C252" t="s">
        <v>1014</v>
      </c>
    </row>
    <row r="253" spans="1:3" x14ac:dyDescent="0.25">
      <c r="A253">
        <f t="shared" si="7"/>
        <v>0</v>
      </c>
      <c r="B253">
        <f t="shared" si="8"/>
        <v>0</v>
      </c>
      <c r="C253" t="s">
        <v>2643</v>
      </c>
    </row>
    <row r="254" spans="1:3" x14ac:dyDescent="0.25">
      <c r="A254">
        <f t="shared" si="7"/>
        <v>0</v>
      </c>
      <c r="B254">
        <f t="shared" si="8"/>
        <v>0</v>
      </c>
      <c r="C254" t="s">
        <v>426</v>
      </c>
    </row>
    <row r="255" spans="1:3" x14ac:dyDescent="0.25">
      <c r="A255">
        <f t="shared" si="7"/>
        <v>0</v>
      </c>
      <c r="B255">
        <f t="shared" si="8"/>
        <v>0</v>
      </c>
      <c r="C255" t="s">
        <v>1663</v>
      </c>
    </row>
    <row r="256" spans="1:3" x14ac:dyDescent="0.25">
      <c r="A256">
        <f t="shared" si="7"/>
        <v>0</v>
      </c>
      <c r="B256">
        <f t="shared" si="8"/>
        <v>0</v>
      </c>
      <c r="C256" t="s">
        <v>1015</v>
      </c>
    </row>
    <row r="257" spans="1:3" x14ac:dyDescent="0.25">
      <c r="A257">
        <f t="shared" si="7"/>
        <v>0</v>
      </c>
      <c r="B257">
        <f t="shared" si="8"/>
        <v>0</v>
      </c>
      <c r="C257" t="s">
        <v>1301</v>
      </c>
    </row>
    <row r="258" spans="1:3" x14ac:dyDescent="0.25">
      <c r="A258">
        <f t="shared" si="7"/>
        <v>0</v>
      </c>
      <c r="B258">
        <f t="shared" si="8"/>
        <v>0</v>
      </c>
      <c r="C258" t="s">
        <v>2599</v>
      </c>
    </row>
    <row r="259" spans="1:3" x14ac:dyDescent="0.25">
      <c r="A259">
        <f t="shared" si="7"/>
        <v>0</v>
      </c>
      <c r="B259">
        <f t="shared" si="8"/>
        <v>0</v>
      </c>
      <c r="C259" t="s">
        <v>2600</v>
      </c>
    </row>
    <row r="260" spans="1:3" x14ac:dyDescent="0.25">
      <c r="A260">
        <f t="shared" ref="A260:A323" si="9">COUNTIF(F:F,C260)</f>
        <v>0</v>
      </c>
      <c r="B260">
        <f t="shared" si="8"/>
        <v>0</v>
      </c>
      <c r="C260" t="s">
        <v>1664</v>
      </c>
    </row>
    <row r="261" spans="1:3" x14ac:dyDescent="0.25">
      <c r="A261">
        <f t="shared" si="9"/>
        <v>0</v>
      </c>
      <c r="B261">
        <f t="shared" si="8"/>
        <v>0</v>
      </c>
      <c r="C261" t="s">
        <v>1016</v>
      </c>
    </row>
    <row r="262" spans="1:3" x14ac:dyDescent="0.25">
      <c r="A262">
        <f t="shared" si="9"/>
        <v>0</v>
      </c>
      <c r="B262">
        <f t="shared" ref="B262:B325" si="10">COUNTIF(D:D,C262)</f>
        <v>0</v>
      </c>
      <c r="C262" t="s">
        <v>1160</v>
      </c>
    </row>
    <row r="263" spans="1:3" x14ac:dyDescent="0.25">
      <c r="A263">
        <f t="shared" si="9"/>
        <v>0</v>
      </c>
      <c r="B263">
        <f t="shared" si="10"/>
        <v>0</v>
      </c>
      <c r="C263" t="s">
        <v>673</v>
      </c>
    </row>
    <row r="264" spans="1:3" x14ac:dyDescent="0.25">
      <c r="A264">
        <f t="shared" si="9"/>
        <v>0</v>
      </c>
      <c r="B264">
        <f t="shared" si="10"/>
        <v>0</v>
      </c>
      <c r="C264" t="s">
        <v>1260</v>
      </c>
    </row>
    <row r="265" spans="1:3" x14ac:dyDescent="0.25">
      <c r="A265">
        <f t="shared" si="9"/>
        <v>0</v>
      </c>
      <c r="B265">
        <f t="shared" si="10"/>
        <v>0</v>
      </c>
      <c r="C265" t="s">
        <v>1017</v>
      </c>
    </row>
    <row r="266" spans="1:3" x14ac:dyDescent="0.25">
      <c r="A266">
        <f t="shared" si="9"/>
        <v>0</v>
      </c>
      <c r="B266">
        <f t="shared" si="10"/>
        <v>0</v>
      </c>
      <c r="C266" t="s">
        <v>2546</v>
      </c>
    </row>
    <row r="267" spans="1:3" x14ac:dyDescent="0.25">
      <c r="A267">
        <f t="shared" si="9"/>
        <v>0</v>
      </c>
      <c r="B267">
        <f t="shared" si="10"/>
        <v>0</v>
      </c>
      <c r="C267" t="s">
        <v>744</v>
      </c>
    </row>
    <row r="268" spans="1:3" x14ac:dyDescent="0.25">
      <c r="A268">
        <f t="shared" si="9"/>
        <v>0</v>
      </c>
      <c r="B268">
        <f t="shared" si="10"/>
        <v>0</v>
      </c>
      <c r="C268" t="s">
        <v>745</v>
      </c>
    </row>
    <row r="269" spans="1:3" x14ac:dyDescent="0.25">
      <c r="A269">
        <f t="shared" si="9"/>
        <v>0</v>
      </c>
      <c r="B269">
        <f t="shared" si="10"/>
        <v>0</v>
      </c>
      <c r="C269" t="s">
        <v>633</v>
      </c>
    </row>
    <row r="270" spans="1:3" x14ac:dyDescent="0.25">
      <c r="A270">
        <f t="shared" si="9"/>
        <v>0</v>
      </c>
      <c r="B270">
        <f t="shared" si="10"/>
        <v>0</v>
      </c>
      <c r="C270" t="s">
        <v>729</v>
      </c>
    </row>
    <row r="271" spans="1:3" x14ac:dyDescent="0.25">
      <c r="A271">
        <f t="shared" si="9"/>
        <v>0</v>
      </c>
      <c r="B271">
        <f t="shared" si="10"/>
        <v>0</v>
      </c>
      <c r="C271" t="s">
        <v>818</v>
      </c>
    </row>
    <row r="272" spans="1:3" x14ac:dyDescent="0.25">
      <c r="A272">
        <f t="shared" si="9"/>
        <v>0</v>
      </c>
      <c r="B272">
        <f t="shared" si="10"/>
        <v>0</v>
      </c>
      <c r="C272" t="s">
        <v>963</v>
      </c>
    </row>
    <row r="273" spans="1:3" x14ac:dyDescent="0.25">
      <c r="A273">
        <f t="shared" si="9"/>
        <v>0</v>
      </c>
      <c r="B273">
        <f t="shared" si="10"/>
        <v>0</v>
      </c>
      <c r="C273" t="s">
        <v>2761</v>
      </c>
    </row>
    <row r="274" spans="1:3" x14ac:dyDescent="0.25">
      <c r="A274">
        <f t="shared" si="9"/>
        <v>0</v>
      </c>
      <c r="B274">
        <f t="shared" si="10"/>
        <v>0</v>
      </c>
      <c r="C274" t="s">
        <v>1871</v>
      </c>
    </row>
    <row r="275" spans="1:3" x14ac:dyDescent="0.25">
      <c r="A275">
        <f t="shared" si="9"/>
        <v>0</v>
      </c>
      <c r="B275">
        <f t="shared" si="10"/>
        <v>0</v>
      </c>
      <c r="C275" t="s">
        <v>2930</v>
      </c>
    </row>
    <row r="276" spans="1:3" x14ac:dyDescent="0.25">
      <c r="A276">
        <f t="shared" si="9"/>
        <v>0</v>
      </c>
      <c r="B276">
        <f t="shared" si="10"/>
        <v>0</v>
      </c>
      <c r="C276" t="s">
        <v>2783</v>
      </c>
    </row>
    <row r="277" spans="1:3" x14ac:dyDescent="0.25">
      <c r="A277">
        <f t="shared" si="9"/>
        <v>0</v>
      </c>
      <c r="B277">
        <f t="shared" si="10"/>
        <v>0</v>
      </c>
      <c r="C277" t="s">
        <v>1872</v>
      </c>
    </row>
    <row r="278" spans="1:3" x14ac:dyDescent="0.25">
      <c r="A278">
        <f t="shared" si="9"/>
        <v>0</v>
      </c>
      <c r="B278">
        <f t="shared" si="10"/>
        <v>0</v>
      </c>
      <c r="C278" t="s">
        <v>1161</v>
      </c>
    </row>
    <row r="279" spans="1:3" x14ac:dyDescent="0.25">
      <c r="A279">
        <f t="shared" si="9"/>
        <v>0</v>
      </c>
      <c r="B279">
        <f t="shared" si="10"/>
        <v>0</v>
      </c>
      <c r="C279" t="s">
        <v>496</v>
      </c>
    </row>
    <row r="280" spans="1:3" x14ac:dyDescent="0.25">
      <c r="A280">
        <f t="shared" si="9"/>
        <v>0</v>
      </c>
      <c r="B280">
        <f t="shared" si="10"/>
        <v>0</v>
      </c>
      <c r="C280" t="s">
        <v>1470</v>
      </c>
    </row>
    <row r="281" spans="1:3" x14ac:dyDescent="0.25">
      <c r="A281">
        <f t="shared" si="9"/>
        <v>0</v>
      </c>
      <c r="B281">
        <f t="shared" si="10"/>
        <v>0</v>
      </c>
      <c r="C281" t="s">
        <v>378</v>
      </c>
    </row>
    <row r="282" spans="1:3" x14ac:dyDescent="0.25">
      <c r="A282">
        <f t="shared" si="9"/>
        <v>0</v>
      </c>
      <c r="B282">
        <f t="shared" si="10"/>
        <v>0</v>
      </c>
      <c r="C282" t="s">
        <v>1712</v>
      </c>
    </row>
    <row r="283" spans="1:3" x14ac:dyDescent="0.25">
      <c r="A283">
        <f t="shared" si="9"/>
        <v>0</v>
      </c>
      <c r="B283">
        <f t="shared" si="10"/>
        <v>0</v>
      </c>
      <c r="C283" t="s">
        <v>1410</v>
      </c>
    </row>
    <row r="284" spans="1:3" x14ac:dyDescent="0.25">
      <c r="A284">
        <f t="shared" si="9"/>
        <v>0</v>
      </c>
      <c r="B284">
        <f t="shared" si="10"/>
        <v>0</v>
      </c>
      <c r="C284" t="s">
        <v>1410</v>
      </c>
    </row>
    <row r="285" spans="1:3" x14ac:dyDescent="0.25">
      <c r="A285">
        <f t="shared" si="9"/>
        <v>0</v>
      </c>
      <c r="B285">
        <f t="shared" si="10"/>
        <v>0</v>
      </c>
      <c r="C285" t="s">
        <v>2494</v>
      </c>
    </row>
    <row r="286" spans="1:3" x14ac:dyDescent="0.25">
      <c r="A286">
        <f t="shared" si="9"/>
        <v>0</v>
      </c>
      <c r="B286">
        <f t="shared" si="10"/>
        <v>0</v>
      </c>
      <c r="C286" t="s">
        <v>1081</v>
      </c>
    </row>
    <row r="287" spans="1:3" x14ac:dyDescent="0.25">
      <c r="A287">
        <f t="shared" si="9"/>
        <v>0</v>
      </c>
      <c r="B287">
        <f t="shared" si="10"/>
        <v>0</v>
      </c>
      <c r="C287" t="s">
        <v>473</v>
      </c>
    </row>
    <row r="288" spans="1:3" x14ac:dyDescent="0.25">
      <c r="A288">
        <f t="shared" si="9"/>
        <v>0</v>
      </c>
      <c r="B288">
        <f t="shared" si="10"/>
        <v>0</v>
      </c>
      <c r="C288" t="s">
        <v>1713</v>
      </c>
    </row>
    <row r="289" spans="1:3" x14ac:dyDescent="0.25">
      <c r="A289">
        <f t="shared" si="9"/>
        <v>0</v>
      </c>
      <c r="B289">
        <f t="shared" si="10"/>
        <v>0</v>
      </c>
      <c r="C289" t="s">
        <v>616</v>
      </c>
    </row>
    <row r="290" spans="1:3" x14ac:dyDescent="0.25">
      <c r="A290">
        <f t="shared" si="9"/>
        <v>0</v>
      </c>
      <c r="B290">
        <f t="shared" si="10"/>
        <v>0</v>
      </c>
      <c r="C290" t="s">
        <v>1302</v>
      </c>
    </row>
    <row r="291" spans="1:3" x14ac:dyDescent="0.25">
      <c r="A291">
        <f t="shared" si="9"/>
        <v>0</v>
      </c>
      <c r="B291">
        <f t="shared" si="10"/>
        <v>0</v>
      </c>
      <c r="C291" t="s">
        <v>2380</v>
      </c>
    </row>
    <row r="292" spans="1:3" x14ac:dyDescent="0.25">
      <c r="A292">
        <f t="shared" si="9"/>
        <v>0</v>
      </c>
      <c r="B292">
        <f t="shared" si="10"/>
        <v>0</v>
      </c>
      <c r="C292" t="s">
        <v>1873</v>
      </c>
    </row>
    <row r="293" spans="1:3" x14ac:dyDescent="0.25">
      <c r="A293">
        <f t="shared" si="9"/>
        <v>0</v>
      </c>
      <c r="B293">
        <f t="shared" si="10"/>
        <v>1</v>
      </c>
      <c r="C293" t="s">
        <v>326</v>
      </c>
    </row>
    <row r="294" spans="1:3" x14ac:dyDescent="0.25">
      <c r="A294">
        <f t="shared" si="9"/>
        <v>0</v>
      </c>
      <c r="B294">
        <f t="shared" si="10"/>
        <v>0</v>
      </c>
      <c r="C294" t="s">
        <v>1228</v>
      </c>
    </row>
    <row r="295" spans="1:3" x14ac:dyDescent="0.25">
      <c r="A295">
        <f t="shared" si="9"/>
        <v>0</v>
      </c>
      <c r="B295">
        <f t="shared" si="10"/>
        <v>0</v>
      </c>
      <c r="C295" t="s">
        <v>1162</v>
      </c>
    </row>
    <row r="296" spans="1:3" x14ac:dyDescent="0.25">
      <c r="A296">
        <f t="shared" si="9"/>
        <v>0</v>
      </c>
      <c r="B296">
        <f t="shared" si="10"/>
        <v>0</v>
      </c>
      <c r="C296" t="s">
        <v>1540</v>
      </c>
    </row>
    <row r="297" spans="1:3" x14ac:dyDescent="0.25">
      <c r="A297">
        <f t="shared" si="9"/>
        <v>0</v>
      </c>
      <c r="B297">
        <f t="shared" si="10"/>
        <v>0</v>
      </c>
      <c r="C297" t="s">
        <v>2557</v>
      </c>
    </row>
    <row r="298" spans="1:3" x14ac:dyDescent="0.25">
      <c r="A298">
        <f t="shared" si="9"/>
        <v>0</v>
      </c>
      <c r="B298">
        <f t="shared" si="10"/>
        <v>0</v>
      </c>
      <c r="C298" t="s">
        <v>1229</v>
      </c>
    </row>
    <row r="299" spans="1:3" x14ac:dyDescent="0.25">
      <c r="A299">
        <f t="shared" si="9"/>
        <v>0</v>
      </c>
      <c r="B299">
        <f t="shared" si="10"/>
        <v>0</v>
      </c>
      <c r="C299" t="s">
        <v>2105</v>
      </c>
    </row>
    <row r="300" spans="1:3" x14ac:dyDescent="0.25">
      <c r="A300">
        <f t="shared" si="9"/>
        <v>0</v>
      </c>
      <c r="B300">
        <f t="shared" si="10"/>
        <v>1</v>
      </c>
      <c r="C300" t="s">
        <v>266</v>
      </c>
    </row>
    <row r="301" spans="1:3" x14ac:dyDescent="0.25">
      <c r="A301">
        <f t="shared" si="9"/>
        <v>0</v>
      </c>
      <c r="B301">
        <f t="shared" si="10"/>
        <v>0</v>
      </c>
      <c r="C301" t="s">
        <v>1471</v>
      </c>
    </row>
    <row r="302" spans="1:3" x14ac:dyDescent="0.25">
      <c r="A302">
        <f t="shared" si="9"/>
        <v>0</v>
      </c>
      <c r="B302">
        <f t="shared" si="10"/>
        <v>0</v>
      </c>
      <c r="C302" t="s">
        <v>1411</v>
      </c>
    </row>
    <row r="303" spans="1:3" x14ac:dyDescent="0.25">
      <c r="A303">
        <f t="shared" si="9"/>
        <v>0</v>
      </c>
      <c r="B303">
        <f t="shared" si="10"/>
        <v>0</v>
      </c>
      <c r="C303" t="s">
        <v>153</v>
      </c>
    </row>
    <row r="304" spans="1:3" x14ac:dyDescent="0.25">
      <c r="A304">
        <f t="shared" si="9"/>
        <v>0</v>
      </c>
      <c r="B304">
        <f t="shared" si="10"/>
        <v>0</v>
      </c>
      <c r="C304" t="s">
        <v>913</v>
      </c>
    </row>
    <row r="305" spans="1:3" x14ac:dyDescent="0.25">
      <c r="A305">
        <f t="shared" si="9"/>
        <v>0</v>
      </c>
      <c r="B305">
        <f t="shared" si="10"/>
        <v>0</v>
      </c>
      <c r="C305" t="s">
        <v>2209</v>
      </c>
    </row>
    <row r="306" spans="1:3" x14ac:dyDescent="0.25">
      <c r="A306">
        <f t="shared" si="9"/>
        <v>0</v>
      </c>
      <c r="B306">
        <f t="shared" si="10"/>
        <v>0</v>
      </c>
      <c r="C306" t="s">
        <v>793</v>
      </c>
    </row>
    <row r="307" spans="1:3" x14ac:dyDescent="0.25">
      <c r="A307">
        <f t="shared" si="9"/>
        <v>0</v>
      </c>
      <c r="B307">
        <f t="shared" si="10"/>
        <v>0</v>
      </c>
      <c r="C307" t="s">
        <v>2601</v>
      </c>
    </row>
    <row r="308" spans="1:3" x14ac:dyDescent="0.25">
      <c r="A308">
        <f t="shared" si="9"/>
        <v>0</v>
      </c>
      <c r="B308">
        <f t="shared" si="10"/>
        <v>0</v>
      </c>
      <c r="C308" t="s">
        <v>2644</v>
      </c>
    </row>
    <row r="309" spans="1:3" x14ac:dyDescent="0.25">
      <c r="A309">
        <f t="shared" si="9"/>
        <v>0</v>
      </c>
      <c r="B309">
        <f t="shared" si="10"/>
        <v>0</v>
      </c>
      <c r="C309" t="s">
        <v>730</v>
      </c>
    </row>
    <row r="310" spans="1:3" x14ac:dyDescent="0.25">
      <c r="A310">
        <f t="shared" si="9"/>
        <v>0</v>
      </c>
      <c r="B310">
        <f t="shared" si="10"/>
        <v>0</v>
      </c>
      <c r="C310" t="s">
        <v>730</v>
      </c>
    </row>
    <row r="311" spans="1:3" x14ac:dyDescent="0.25">
      <c r="A311">
        <f t="shared" si="9"/>
        <v>0</v>
      </c>
      <c r="B311">
        <f t="shared" si="10"/>
        <v>0</v>
      </c>
      <c r="C311" t="s">
        <v>730</v>
      </c>
    </row>
    <row r="312" spans="1:3" x14ac:dyDescent="0.25">
      <c r="A312">
        <f t="shared" si="9"/>
        <v>0</v>
      </c>
      <c r="B312">
        <f t="shared" si="10"/>
        <v>0</v>
      </c>
      <c r="C312" t="s">
        <v>698</v>
      </c>
    </row>
    <row r="313" spans="1:3" x14ac:dyDescent="0.25">
      <c r="A313">
        <f t="shared" si="9"/>
        <v>0</v>
      </c>
      <c r="B313">
        <f t="shared" si="10"/>
        <v>0</v>
      </c>
      <c r="C313" t="s">
        <v>698</v>
      </c>
    </row>
    <row r="314" spans="1:3" x14ac:dyDescent="0.25">
      <c r="A314">
        <f t="shared" si="9"/>
        <v>0</v>
      </c>
      <c r="B314">
        <f t="shared" si="10"/>
        <v>0</v>
      </c>
      <c r="C314" t="s">
        <v>2495</v>
      </c>
    </row>
    <row r="315" spans="1:3" x14ac:dyDescent="0.25">
      <c r="A315">
        <f t="shared" si="9"/>
        <v>0</v>
      </c>
      <c r="B315">
        <f t="shared" si="10"/>
        <v>0</v>
      </c>
      <c r="C315" t="s">
        <v>2279</v>
      </c>
    </row>
    <row r="316" spans="1:3" x14ac:dyDescent="0.25">
      <c r="A316">
        <f t="shared" si="9"/>
        <v>0</v>
      </c>
      <c r="B316">
        <f t="shared" si="10"/>
        <v>0</v>
      </c>
      <c r="C316" t="s">
        <v>1082</v>
      </c>
    </row>
    <row r="317" spans="1:3" x14ac:dyDescent="0.25">
      <c r="A317">
        <f t="shared" si="9"/>
        <v>0</v>
      </c>
      <c r="B317">
        <f t="shared" si="10"/>
        <v>0</v>
      </c>
      <c r="C317" t="s">
        <v>746</v>
      </c>
    </row>
    <row r="318" spans="1:3" x14ac:dyDescent="0.25">
      <c r="A318">
        <f t="shared" si="9"/>
        <v>0</v>
      </c>
      <c r="B318">
        <f t="shared" si="10"/>
        <v>0</v>
      </c>
      <c r="C318" t="s">
        <v>1799</v>
      </c>
    </row>
    <row r="319" spans="1:3" x14ac:dyDescent="0.25">
      <c r="A319">
        <f t="shared" si="9"/>
        <v>0</v>
      </c>
      <c r="B319">
        <f t="shared" si="10"/>
        <v>0</v>
      </c>
      <c r="C319" t="s">
        <v>1980</v>
      </c>
    </row>
    <row r="320" spans="1:3" x14ac:dyDescent="0.25">
      <c r="A320">
        <f t="shared" si="9"/>
        <v>0</v>
      </c>
      <c r="B320">
        <f t="shared" si="10"/>
        <v>0</v>
      </c>
      <c r="C320" t="s">
        <v>2160</v>
      </c>
    </row>
    <row r="321" spans="1:3" x14ac:dyDescent="0.25">
      <c r="A321">
        <f t="shared" si="9"/>
        <v>0</v>
      </c>
      <c r="B321">
        <f t="shared" si="10"/>
        <v>0</v>
      </c>
      <c r="C321" t="s">
        <v>2931</v>
      </c>
    </row>
    <row r="322" spans="1:3" x14ac:dyDescent="0.25">
      <c r="A322">
        <f t="shared" si="9"/>
        <v>0</v>
      </c>
      <c r="B322">
        <f t="shared" si="10"/>
        <v>0</v>
      </c>
      <c r="C322" t="s">
        <v>1981</v>
      </c>
    </row>
    <row r="323" spans="1:3" x14ac:dyDescent="0.25">
      <c r="A323">
        <f t="shared" si="9"/>
        <v>0</v>
      </c>
      <c r="B323">
        <f t="shared" si="10"/>
        <v>0</v>
      </c>
      <c r="C323" t="s">
        <v>2784</v>
      </c>
    </row>
    <row r="324" spans="1:3" x14ac:dyDescent="0.25">
      <c r="A324">
        <f t="shared" ref="A324:A387" si="11">COUNTIF(F:F,C324)</f>
        <v>0</v>
      </c>
      <c r="B324">
        <f t="shared" si="10"/>
        <v>0</v>
      </c>
      <c r="C324" t="s">
        <v>2757</v>
      </c>
    </row>
    <row r="325" spans="1:3" x14ac:dyDescent="0.25">
      <c r="A325">
        <f t="shared" si="11"/>
        <v>0</v>
      </c>
      <c r="B325">
        <f t="shared" si="10"/>
        <v>0</v>
      </c>
      <c r="C325" t="s">
        <v>1211</v>
      </c>
    </row>
    <row r="326" spans="1:3" x14ac:dyDescent="0.25">
      <c r="A326">
        <f t="shared" si="11"/>
        <v>0</v>
      </c>
      <c r="B326">
        <f t="shared" ref="B326:B389" si="12">COUNTIF(D:D,C326)</f>
        <v>0</v>
      </c>
      <c r="C326" t="s">
        <v>872</v>
      </c>
    </row>
    <row r="327" spans="1:3" x14ac:dyDescent="0.25">
      <c r="A327">
        <f t="shared" si="11"/>
        <v>0</v>
      </c>
      <c r="B327">
        <f t="shared" si="12"/>
        <v>0</v>
      </c>
      <c r="C327" t="s">
        <v>2319</v>
      </c>
    </row>
    <row r="328" spans="1:3" x14ac:dyDescent="0.25">
      <c r="A328">
        <f t="shared" si="11"/>
        <v>0</v>
      </c>
      <c r="B328">
        <f t="shared" si="12"/>
        <v>0</v>
      </c>
      <c r="C328" t="s">
        <v>1083</v>
      </c>
    </row>
    <row r="329" spans="1:3" x14ac:dyDescent="0.25">
      <c r="A329">
        <f t="shared" si="11"/>
        <v>0</v>
      </c>
      <c r="B329">
        <f t="shared" si="12"/>
        <v>0</v>
      </c>
      <c r="C329" t="s">
        <v>2416</v>
      </c>
    </row>
    <row r="330" spans="1:3" x14ac:dyDescent="0.25">
      <c r="A330">
        <f t="shared" si="11"/>
        <v>0</v>
      </c>
      <c r="B330">
        <f t="shared" si="12"/>
        <v>0</v>
      </c>
      <c r="C330" t="s">
        <v>807</v>
      </c>
    </row>
    <row r="331" spans="1:3" x14ac:dyDescent="0.25">
      <c r="A331">
        <f t="shared" si="11"/>
        <v>0</v>
      </c>
      <c r="B331">
        <f t="shared" si="12"/>
        <v>0</v>
      </c>
      <c r="C331" t="s">
        <v>807</v>
      </c>
    </row>
    <row r="332" spans="1:3" x14ac:dyDescent="0.25">
      <c r="A332">
        <f t="shared" si="11"/>
        <v>0</v>
      </c>
      <c r="B332">
        <f t="shared" si="12"/>
        <v>0</v>
      </c>
      <c r="C332" t="s">
        <v>807</v>
      </c>
    </row>
    <row r="333" spans="1:3" x14ac:dyDescent="0.25">
      <c r="A333">
        <f t="shared" si="11"/>
        <v>0</v>
      </c>
      <c r="B333">
        <f t="shared" si="12"/>
        <v>0</v>
      </c>
      <c r="C333" t="s">
        <v>493</v>
      </c>
    </row>
    <row r="334" spans="1:3" x14ac:dyDescent="0.25">
      <c r="A334">
        <f t="shared" si="11"/>
        <v>0</v>
      </c>
      <c r="B334">
        <f t="shared" si="12"/>
        <v>0</v>
      </c>
      <c r="C334" t="s">
        <v>1472</v>
      </c>
    </row>
    <row r="335" spans="1:3" x14ac:dyDescent="0.25">
      <c r="A335">
        <f t="shared" si="11"/>
        <v>0</v>
      </c>
      <c r="B335">
        <f t="shared" si="12"/>
        <v>0</v>
      </c>
      <c r="C335" t="s">
        <v>2932</v>
      </c>
    </row>
    <row r="336" spans="1:3" x14ac:dyDescent="0.25">
      <c r="A336">
        <f t="shared" si="11"/>
        <v>0</v>
      </c>
      <c r="B336">
        <f t="shared" si="12"/>
        <v>0</v>
      </c>
      <c r="C336" t="s">
        <v>1412</v>
      </c>
    </row>
    <row r="337" spans="1:3" x14ac:dyDescent="0.25">
      <c r="A337">
        <f t="shared" si="11"/>
        <v>0</v>
      </c>
      <c r="B337">
        <f t="shared" si="12"/>
        <v>0</v>
      </c>
      <c r="C337" t="s">
        <v>2256</v>
      </c>
    </row>
    <row r="338" spans="1:3" x14ac:dyDescent="0.25">
      <c r="A338">
        <f t="shared" si="11"/>
        <v>0</v>
      </c>
      <c r="B338">
        <f t="shared" si="12"/>
        <v>0</v>
      </c>
      <c r="C338" t="s">
        <v>2417</v>
      </c>
    </row>
    <row r="339" spans="1:3" x14ac:dyDescent="0.25">
      <c r="A339">
        <f t="shared" si="11"/>
        <v>0</v>
      </c>
      <c r="B339">
        <f t="shared" si="12"/>
        <v>0</v>
      </c>
      <c r="C339" t="s">
        <v>1939</v>
      </c>
    </row>
    <row r="340" spans="1:3" x14ac:dyDescent="0.25">
      <c r="A340">
        <f t="shared" si="11"/>
        <v>0</v>
      </c>
      <c r="B340">
        <f t="shared" si="12"/>
        <v>0</v>
      </c>
      <c r="C340" t="s">
        <v>1917</v>
      </c>
    </row>
    <row r="341" spans="1:3" x14ac:dyDescent="0.25">
      <c r="A341">
        <f t="shared" si="11"/>
        <v>0</v>
      </c>
      <c r="B341">
        <f t="shared" si="12"/>
        <v>0</v>
      </c>
      <c r="C341" t="s">
        <v>964</v>
      </c>
    </row>
    <row r="342" spans="1:3" x14ac:dyDescent="0.25">
      <c r="A342">
        <f t="shared" si="11"/>
        <v>0</v>
      </c>
      <c r="B342">
        <f t="shared" si="12"/>
        <v>0</v>
      </c>
      <c r="C342" t="s">
        <v>2457</v>
      </c>
    </row>
    <row r="343" spans="1:3" x14ac:dyDescent="0.25">
      <c r="A343">
        <f t="shared" si="11"/>
        <v>0</v>
      </c>
      <c r="B343">
        <f t="shared" si="12"/>
        <v>0</v>
      </c>
      <c r="C343" t="s">
        <v>1643</v>
      </c>
    </row>
    <row r="344" spans="1:3" x14ac:dyDescent="0.25">
      <c r="A344">
        <f t="shared" si="11"/>
        <v>0</v>
      </c>
      <c r="B344">
        <f t="shared" si="12"/>
        <v>0</v>
      </c>
      <c r="C344" t="s">
        <v>965</v>
      </c>
    </row>
    <row r="345" spans="1:3" x14ac:dyDescent="0.25">
      <c r="A345">
        <f t="shared" si="11"/>
        <v>0</v>
      </c>
      <c r="B345">
        <f t="shared" si="12"/>
        <v>0</v>
      </c>
      <c r="C345" t="s">
        <v>2418</v>
      </c>
    </row>
    <row r="346" spans="1:3" x14ac:dyDescent="0.25">
      <c r="A346">
        <f t="shared" si="11"/>
        <v>0</v>
      </c>
      <c r="B346">
        <f t="shared" si="12"/>
        <v>0</v>
      </c>
      <c r="C346" t="s">
        <v>2602</v>
      </c>
    </row>
    <row r="347" spans="1:3" x14ac:dyDescent="0.25">
      <c r="A347">
        <f t="shared" si="11"/>
        <v>0</v>
      </c>
      <c r="B347">
        <f t="shared" si="12"/>
        <v>0</v>
      </c>
      <c r="C347" t="s">
        <v>287</v>
      </c>
    </row>
    <row r="348" spans="1:3" x14ac:dyDescent="0.25">
      <c r="A348">
        <f t="shared" si="11"/>
        <v>0</v>
      </c>
      <c r="B348">
        <f t="shared" si="12"/>
        <v>0</v>
      </c>
      <c r="C348" t="s">
        <v>2458</v>
      </c>
    </row>
    <row r="349" spans="1:3" x14ac:dyDescent="0.25">
      <c r="A349">
        <f t="shared" si="11"/>
        <v>0</v>
      </c>
      <c r="B349">
        <f t="shared" si="12"/>
        <v>0</v>
      </c>
      <c r="C349" t="s">
        <v>2391</v>
      </c>
    </row>
    <row r="350" spans="1:3" x14ac:dyDescent="0.25">
      <c r="A350">
        <f t="shared" si="11"/>
        <v>0</v>
      </c>
      <c r="B350">
        <f t="shared" si="12"/>
        <v>0</v>
      </c>
      <c r="C350" t="s">
        <v>873</v>
      </c>
    </row>
    <row r="351" spans="1:3" x14ac:dyDescent="0.25">
      <c r="A351">
        <f t="shared" si="11"/>
        <v>0</v>
      </c>
      <c r="B351">
        <f t="shared" si="12"/>
        <v>0</v>
      </c>
      <c r="C351" t="s">
        <v>330</v>
      </c>
    </row>
    <row r="352" spans="1:3" x14ac:dyDescent="0.25">
      <c r="A352">
        <f t="shared" si="11"/>
        <v>0</v>
      </c>
      <c r="B352">
        <f t="shared" si="12"/>
        <v>0</v>
      </c>
      <c r="C352" t="s">
        <v>2320</v>
      </c>
    </row>
    <row r="353" spans="1:3" x14ac:dyDescent="0.25">
      <c r="A353">
        <f t="shared" si="11"/>
        <v>0</v>
      </c>
      <c r="B353">
        <f t="shared" si="12"/>
        <v>0</v>
      </c>
      <c r="C353" t="s">
        <v>2858</v>
      </c>
    </row>
    <row r="354" spans="1:3" x14ac:dyDescent="0.25">
      <c r="A354">
        <f t="shared" si="11"/>
        <v>0</v>
      </c>
      <c r="B354">
        <f t="shared" si="12"/>
        <v>0</v>
      </c>
      <c r="C354" t="s">
        <v>1085</v>
      </c>
    </row>
    <row r="355" spans="1:3" x14ac:dyDescent="0.25">
      <c r="A355">
        <f t="shared" si="11"/>
        <v>0</v>
      </c>
      <c r="B355">
        <f t="shared" si="12"/>
        <v>0</v>
      </c>
      <c r="C355" t="s">
        <v>443</v>
      </c>
    </row>
    <row r="356" spans="1:3" x14ac:dyDescent="0.25">
      <c r="A356">
        <f t="shared" si="11"/>
        <v>0</v>
      </c>
      <c r="B356">
        <f t="shared" si="12"/>
        <v>0</v>
      </c>
      <c r="C356" t="s">
        <v>1086</v>
      </c>
    </row>
    <row r="357" spans="1:3" x14ac:dyDescent="0.25">
      <c r="A357">
        <f t="shared" si="11"/>
        <v>0</v>
      </c>
      <c r="B357">
        <f t="shared" si="12"/>
        <v>0</v>
      </c>
      <c r="C357" t="s">
        <v>1982</v>
      </c>
    </row>
    <row r="358" spans="1:3" x14ac:dyDescent="0.25">
      <c r="A358">
        <f t="shared" si="11"/>
        <v>0</v>
      </c>
      <c r="B358">
        <f t="shared" si="12"/>
        <v>0</v>
      </c>
      <c r="C358" t="s">
        <v>1303</v>
      </c>
    </row>
    <row r="359" spans="1:3" x14ac:dyDescent="0.25">
      <c r="A359">
        <f t="shared" si="11"/>
        <v>0</v>
      </c>
      <c r="B359">
        <f t="shared" si="12"/>
        <v>0</v>
      </c>
      <c r="C359" t="s">
        <v>2321</v>
      </c>
    </row>
    <row r="360" spans="1:3" x14ac:dyDescent="0.25">
      <c r="A360">
        <f t="shared" si="11"/>
        <v>0</v>
      </c>
      <c r="B360">
        <f t="shared" si="12"/>
        <v>0</v>
      </c>
      <c r="C360" t="s">
        <v>418</v>
      </c>
    </row>
    <row r="361" spans="1:3" x14ac:dyDescent="0.25">
      <c r="A361">
        <f t="shared" si="11"/>
        <v>0</v>
      </c>
      <c r="B361">
        <f t="shared" si="12"/>
        <v>0</v>
      </c>
      <c r="C361" t="s">
        <v>674</v>
      </c>
    </row>
    <row r="362" spans="1:3" x14ac:dyDescent="0.25">
      <c r="A362">
        <f t="shared" si="11"/>
        <v>0</v>
      </c>
      <c r="B362">
        <f t="shared" si="12"/>
        <v>0</v>
      </c>
      <c r="C362" t="s">
        <v>1800</v>
      </c>
    </row>
    <row r="363" spans="1:3" x14ac:dyDescent="0.25">
      <c r="A363">
        <f t="shared" si="11"/>
        <v>0</v>
      </c>
      <c r="B363">
        <f t="shared" si="12"/>
        <v>0</v>
      </c>
      <c r="C363" t="s">
        <v>1304</v>
      </c>
    </row>
    <row r="364" spans="1:3" x14ac:dyDescent="0.25">
      <c r="A364">
        <f t="shared" si="11"/>
        <v>0</v>
      </c>
      <c r="B364">
        <f t="shared" si="12"/>
        <v>0</v>
      </c>
      <c r="C364" t="s">
        <v>1087</v>
      </c>
    </row>
    <row r="365" spans="1:3" x14ac:dyDescent="0.25">
      <c r="A365">
        <f t="shared" si="11"/>
        <v>0</v>
      </c>
      <c r="B365">
        <f t="shared" si="12"/>
        <v>0</v>
      </c>
      <c r="C365" t="s">
        <v>276</v>
      </c>
    </row>
    <row r="366" spans="1:3" x14ac:dyDescent="0.25">
      <c r="A366">
        <f t="shared" si="11"/>
        <v>0</v>
      </c>
      <c r="B366">
        <f t="shared" si="12"/>
        <v>0</v>
      </c>
      <c r="C366" t="s">
        <v>839</v>
      </c>
    </row>
    <row r="367" spans="1:3" x14ac:dyDescent="0.25">
      <c r="A367">
        <f t="shared" si="11"/>
        <v>0</v>
      </c>
      <c r="B367">
        <f t="shared" si="12"/>
        <v>0</v>
      </c>
      <c r="C367" t="s">
        <v>460</v>
      </c>
    </row>
    <row r="368" spans="1:3" x14ac:dyDescent="0.25">
      <c r="A368">
        <f t="shared" si="11"/>
        <v>0</v>
      </c>
      <c r="B368">
        <f t="shared" si="12"/>
        <v>0</v>
      </c>
      <c r="C368" t="s">
        <v>1714</v>
      </c>
    </row>
    <row r="369" spans="1:3" x14ac:dyDescent="0.25">
      <c r="A369">
        <f t="shared" si="11"/>
        <v>0</v>
      </c>
      <c r="B369">
        <f t="shared" si="12"/>
        <v>0</v>
      </c>
      <c r="C369" t="s">
        <v>1940</v>
      </c>
    </row>
    <row r="370" spans="1:3" x14ac:dyDescent="0.25">
      <c r="A370">
        <f t="shared" si="11"/>
        <v>0</v>
      </c>
      <c r="B370">
        <f t="shared" si="12"/>
        <v>0</v>
      </c>
      <c r="C370" t="s">
        <v>2322</v>
      </c>
    </row>
    <row r="371" spans="1:3" x14ac:dyDescent="0.25">
      <c r="A371">
        <f t="shared" si="11"/>
        <v>0</v>
      </c>
      <c r="B371">
        <f t="shared" si="12"/>
        <v>0</v>
      </c>
      <c r="C371" t="s">
        <v>2603</v>
      </c>
    </row>
    <row r="372" spans="1:3" x14ac:dyDescent="0.25">
      <c r="A372">
        <f t="shared" si="11"/>
        <v>0</v>
      </c>
      <c r="B372">
        <f t="shared" si="12"/>
        <v>0</v>
      </c>
      <c r="C372" t="s">
        <v>2280</v>
      </c>
    </row>
    <row r="373" spans="1:3" x14ac:dyDescent="0.25">
      <c r="A373">
        <f t="shared" si="11"/>
        <v>0</v>
      </c>
      <c r="B373">
        <f t="shared" si="12"/>
        <v>0</v>
      </c>
      <c r="C373" t="s">
        <v>267</v>
      </c>
    </row>
    <row r="374" spans="1:3" x14ac:dyDescent="0.25">
      <c r="A374">
        <f t="shared" si="11"/>
        <v>0</v>
      </c>
      <c r="B374">
        <f t="shared" si="12"/>
        <v>0</v>
      </c>
      <c r="C374" t="s">
        <v>2785</v>
      </c>
    </row>
    <row r="375" spans="1:3" x14ac:dyDescent="0.25">
      <c r="A375">
        <f t="shared" si="11"/>
        <v>0</v>
      </c>
      <c r="B375">
        <f t="shared" si="12"/>
        <v>0</v>
      </c>
      <c r="C375" t="s">
        <v>1088</v>
      </c>
    </row>
    <row r="376" spans="1:3" x14ac:dyDescent="0.25">
      <c r="A376">
        <f t="shared" si="11"/>
        <v>0</v>
      </c>
      <c r="B376">
        <f t="shared" si="12"/>
        <v>0</v>
      </c>
      <c r="C376" t="s">
        <v>1018</v>
      </c>
    </row>
    <row r="377" spans="1:3" x14ac:dyDescent="0.25">
      <c r="A377">
        <f t="shared" si="11"/>
        <v>0</v>
      </c>
      <c r="B377">
        <f t="shared" si="12"/>
        <v>0</v>
      </c>
      <c r="C377" t="s">
        <v>44</v>
      </c>
    </row>
    <row r="378" spans="1:3" x14ac:dyDescent="0.25">
      <c r="A378">
        <f t="shared" si="11"/>
        <v>0</v>
      </c>
      <c r="B378">
        <f t="shared" si="12"/>
        <v>0</v>
      </c>
      <c r="C378" t="s">
        <v>2558</v>
      </c>
    </row>
    <row r="379" spans="1:3" x14ac:dyDescent="0.25">
      <c r="A379">
        <f t="shared" si="11"/>
        <v>0</v>
      </c>
      <c r="B379">
        <f t="shared" si="12"/>
        <v>0</v>
      </c>
      <c r="C379" t="s">
        <v>2358</v>
      </c>
    </row>
    <row r="380" spans="1:3" x14ac:dyDescent="0.25">
      <c r="A380">
        <f t="shared" si="11"/>
        <v>0</v>
      </c>
      <c r="B380">
        <f t="shared" si="12"/>
        <v>0</v>
      </c>
      <c r="C380" t="s">
        <v>2547</v>
      </c>
    </row>
    <row r="381" spans="1:3" x14ac:dyDescent="0.25">
      <c r="A381">
        <f t="shared" si="11"/>
        <v>0</v>
      </c>
      <c r="B381">
        <f t="shared" si="12"/>
        <v>0</v>
      </c>
      <c r="C381" t="s">
        <v>1261</v>
      </c>
    </row>
    <row r="382" spans="1:3" x14ac:dyDescent="0.25">
      <c r="A382">
        <f t="shared" si="11"/>
        <v>0</v>
      </c>
      <c r="B382">
        <f t="shared" si="12"/>
        <v>0</v>
      </c>
      <c r="C382" t="s">
        <v>441</v>
      </c>
    </row>
    <row r="383" spans="1:3" x14ac:dyDescent="0.25">
      <c r="A383">
        <f t="shared" si="11"/>
        <v>0</v>
      </c>
      <c r="B383">
        <f t="shared" si="12"/>
        <v>0</v>
      </c>
      <c r="C383" t="s">
        <v>747</v>
      </c>
    </row>
    <row r="384" spans="1:3" x14ac:dyDescent="0.25">
      <c r="A384">
        <f t="shared" si="11"/>
        <v>0</v>
      </c>
      <c r="B384">
        <f t="shared" si="12"/>
        <v>0</v>
      </c>
      <c r="C384" t="s">
        <v>1362</v>
      </c>
    </row>
    <row r="385" spans="1:3" x14ac:dyDescent="0.25">
      <c r="A385">
        <f t="shared" si="11"/>
        <v>0</v>
      </c>
      <c r="B385">
        <f t="shared" si="12"/>
        <v>0</v>
      </c>
      <c r="C385" t="s">
        <v>538</v>
      </c>
    </row>
    <row r="386" spans="1:3" x14ac:dyDescent="0.25">
      <c r="A386">
        <f t="shared" si="11"/>
        <v>0</v>
      </c>
      <c r="B386">
        <f t="shared" si="12"/>
        <v>0</v>
      </c>
      <c r="C386" t="s">
        <v>1019</v>
      </c>
    </row>
    <row r="387" spans="1:3" x14ac:dyDescent="0.25">
      <c r="A387">
        <f t="shared" si="11"/>
        <v>0</v>
      </c>
      <c r="B387">
        <f t="shared" si="12"/>
        <v>0</v>
      </c>
      <c r="C387" t="s">
        <v>277</v>
      </c>
    </row>
    <row r="388" spans="1:3" x14ac:dyDescent="0.25">
      <c r="A388">
        <f t="shared" ref="A388:A451" si="13">COUNTIF(F:F,C388)</f>
        <v>0</v>
      </c>
      <c r="B388">
        <f t="shared" si="12"/>
        <v>0</v>
      </c>
      <c r="C388" t="s">
        <v>840</v>
      </c>
    </row>
    <row r="389" spans="1:3" x14ac:dyDescent="0.25">
      <c r="A389">
        <f t="shared" si="13"/>
        <v>0</v>
      </c>
      <c r="B389">
        <f t="shared" si="12"/>
        <v>0</v>
      </c>
      <c r="C389" t="s">
        <v>2933</v>
      </c>
    </row>
    <row r="390" spans="1:3" x14ac:dyDescent="0.25">
      <c r="A390">
        <f t="shared" si="13"/>
        <v>0</v>
      </c>
      <c r="B390">
        <f t="shared" ref="B390:B453" si="14">COUNTIF(D:D,C390)</f>
        <v>0</v>
      </c>
      <c r="C390" t="s">
        <v>2703</v>
      </c>
    </row>
    <row r="391" spans="1:3" x14ac:dyDescent="0.25">
      <c r="A391">
        <f t="shared" si="13"/>
        <v>0</v>
      </c>
      <c r="B391">
        <f t="shared" si="14"/>
        <v>0</v>
      </c>
      <c r="C391" t="s">
        <v>1715</v>
      </c>
    </row>
    <row r="392" spans="1:3" x14ac:dyDescent="0.25">
      <c r="A392">
        <f t="shared" si="13"/>
        <v>0</v>
      </c>
      <c r="B392">
        <f t="shared" si="14"/>
        <v>0</v>
      </c>
      <c r="C392" t="s">
        <v>1230</v>
      </c>
    </row>
    <row r="393" spans="1:3" x14ac:dyDescent="0.25">
      <c r="A393">
        <f t="shared" si="13"/>
        <v>0</v>
      </c>
      <c r="B393">
        <f t="shared" si="14"/>
        <v>0</v>
      </c>
      <c r="C393" t="s">
        <v>2106</v>
      </c>
    </row>
    <row r="394" spans="1:3" x14ac:dyDescent="0.25">
      <c r="A394">
        <f t="shared" si="13"/>
        <v>0</v>
      </c>
      <c r="B394">
        <f t="shared" si="14"/>
        <v>0</v>
      </c>
      <c r="C394" t="s">
        <v>2106</v>
      </c>
    </row>
    <row r="395" spans="1:3" x14ac:dyDescent="0.25">
      <c r="A395">
        <f t="shared" si="13"/>
        <v>0</v>
      </c>
      <c r="B395">
        <f t="shared" si="14"/>
        <v>0</v>
      </c>
      <c r="C395" t="s">
        <v>2281</v>
      </c>
    </row>
    <row r="396" spans="1:3" x14ac:dyDescent="0.25">
      <c r="A396">
        <f t="shared" si="13"/>
        <v>0</v>
      </c>
      <c r="B396">
        <f t="shared" si="14"/>
        <v>0</v>
      </c>
      <c r="C396" t="s">
        <v>1305</v>
      </c>
    </row>
    <row r="397" spans="1:3" x14ac:dyDescent="0.25">
      <c r="A397">
        <f t="shared" si="13"/>
        <v>0</v>
      </c>
      <c r="B397">
        <f t="shared" si="14"/>
        <v>0</v>
      </c>
      <c r="C397" t="s">
        <v>1306</v>
      </c>
    </row>
    <row r="398" spans="1:3" x14ac:dyDescent="0.25">
      <c r="A398">
        <f t="shared" si="13"/>
        <v>0</v>
      </c>
      <c r="B398">
        <f t="shared" si="14"/>
        <v>0</v>
      </c>
      <c r="C398" t="s">
        <v>1307</v>
      </c>
    </row>
    <row r="399" spans="1:3" x14ac:dyDescent="0.25">
      <c r="A399">
        <f t="shared" si="13"/>
        <v>0</v>
      </c>
      <c r="B399">
        <f t="shared" si="14"/>
        <v>0</v>
      </c>
      <c r="C399" t="s">
        <v>2392</v>
      </c>
    </row>
    <row r="400" spans="1:3" x14ac:dyDescent="0.25">
      <c r="A400">
        <f t="shared" si="13"/>
        <v>0</v>
      </c>
      <c r="B400">
        <f t="shared" si="14"/>
        <v>0</v>
      </c>
      <c r="C400" t="s">
        <v>374</v>
      </c>
    </row>
    <row r="401" spans="1:3" x14ac:dyDescent="0.25">
      <c r="A401">
        <f t="shared" si="13"/>
        <v>0</v>
      </c>
      <c r="B401">
        <f t="shared" si="14"/>
        <v>0</v>
      </c>
      <c r="C401" t="s">
        <v>1983</v>
      </c>
    </row>
    <row r="402" spans="1:3" x14ac:dyDescent="0.25">
      <c r="A402">
        <f t="shared" si="13"/>
        <v>0</v>
      </c>
      <c r="B402">
        <f t="shared" si="14"/>
        <v>0</v>
      </c>
      <c r="C402" t="s">
        <v>1541</v>
      </c>
    </row>
    <row r="403" spans="1:3" x14ac:dyDescent="0.25">
      <c r="A403">
        <f t="shared" si="13"/>
        <v>0</v>
      </c>
      <c r="B403">
        <f t="shared" si="14"/>
        <v>0</v>
      </c>
      <c r="C403" t="s">
        <v>1413</v>
      </c>
    </row>
    <row r="404" spans="1:3" x14ac:dyDescent="0.25">
      <c r="A404">
        <f t="shared" si="13"/>
        <v>0</v>
      </c>
      <c r="B404">
        <f t="shared" si="14"/>
        <v>0</v>
      </c>
      <c r="C404" t="s">
        <v>675</v>
      </c>
    </row>
    <row r="405" spans="1:3" x14ac:dyDescent="0.25">
      <c r="A405">
        <f t="shared" si="13"/>
        <v>0</v>
      </c>
      <c r="B405">
        <f t="shared" si="14"/>
        <v>0</v>
      </c>
      <c r="C405" t="s">
        <v>1874</v>
      </c>
    </row>
    <row r="406" spans="1:3" x14ac:dyDescent="0.25">
      <c r="A406">
        <f t="shared" si="13"/>
        <v>0</v>
      </c>
      <c r="B406">
        <f t="shared" si="14"/>
        <v>0</v>
      </c>
      <c r="C406" t="s">
        <v>444</v>
      </c>
    </row>
    <row r="407" spans="1:3" x14ac:dyDescent="0.25">
      <c r="A407">
        <f t="shared" si="13"/>
        <v>0</v>
      </c>
      <c r="B407">
        <f t="shared" si="14"/>
        <v>0</v>
      </c>
      <c r="C407" t="s">
        <v>259</v>
      </c>
    </row>
    <row r="408" spans="1:3" x14ac:dyDescent="0.25">
      <c r="A408">
        <f t="shared" si="13"/>
        <v>0</v>
      </c>
      <c r="B408">
        <f t="shared" si="14"/>
        <v>0</v>
      </c>
      <c r="C408" t="s">
        <v>552</v>
      </c>
    </row>
    <row r="409" spans="1:3" x14ac:dyDescent="0.25">
      <c r="A409">
        <f t="shared" si="13"/>
        <v>0</v>
      </c>
      <c r="B409">
        <f t="shared" si="14"/>
        <v>0</v>
      </c>
      <c r="C409" t="s">
        <v>1542</v>
      </c>
    </row>
    <row r="410" spans="1:3" x14ac:dyDescent="0.25">
      <c r="A410">
        <f t="shared" si="13"/>
        <v>0</v>
      </c>
      <c r="B410">
        <f t="shared" si="14"/>
        <v>0</v>
      </c>
      <c r="C410" t="s">
        <v>676</v>
      </c>
    </row>
    <row r="411" spans="1:3" x14ac:dyDescent="0.25">
      <c r="A411">
        <f t="shared" si="13"/>
        <v>0</v>
      </c>
      <c r="B411">
        <f t="shared" si="14"/>
        <v>0</v>
      </c>
      <c r="C411" t="s">
        <v>435</v>
      </c>
    </row>
    <row r="412" spans="1:3" x14ac:dyDescent="0.25">
      <c r="A412">
        <f t="shared" si="13"/>
        <v>0</v>
      </c>
      <c r="B412">
        <f t="shared" si="14"/>
        <v>0</v>
      </c>
      <c r="C412" t="s">
        <v>2645</v>
      </c>
    </row>
    <row r="413" spans="1:3" x14ac:dyDescent="0.25">
      <c r="A413">
        <f t="shared" si="13"/>
        <v>0</v>
      </c>
      <c r="B413">
        <f t="shared" si="14"/>
        <v>0</v>
      </c>
      <c r="C413" t="s">
        <v>1801</v>
      </c>
    </row>
    <row r="414" spans="1:3" x14ac:dyDescent="0.25">
      <c r="A414">
        <f t="shared" si="13"/>
        <v>0</v>
      </c>
      <c r="B414">
        <f t="shared" si="14"/>
        <v>0</v>
      </c>
      <c r="C414" t="s">
        <v>329</v>
      </c>
    </row>
    <row r="415" spans="1:3" x14ac:dyDescent="0.25">
      <c r="A415">
        <f t="shared" si="13"/>
        <v>0</v>
      </c>
      <c r="B415">
        <f t="shared" si="14"/>
        <v>0</v>
      </c>
      <c r="C415" t="s">
        <v>1163</v>
      </c>
    </row>
    <row r="416" spans="1:3" x14ac:dyDescent="0.25">
      <c r="A416">
        <f t="shared" si="13"/>
        <v>0</v>
      </c>
      <c r="B416">
        <f t="shared" si="14"/>
        <v>0</v>
      </c>
      <c r="C416" t="s">
        <v>874</v>
      </c>
    </row>
    <row r="417" spans="1:3" x14ac:dyDescent="0.25">
      <c r="A417">
        <f t="shared" si="13"/>
        <v>0</v>
      </c>
      <c r="B417">
        <f t="shared" si="14"/>
        <v>0</v>
      </c>
      <c r="C417" t="s">
        <v>1164</v>
      </c>
    </row>
    <row r="418" spans="1:3" x14ac:dyDescent="0.25">
      <c r="A418">
        <f t="shared" si="13"/>
        <v>0</v>
      </c>
      <c r="B418">
        <f t="shared" si="14"/>
        <v>0</v>
      </c>
      <c r="C418" t="s">
        <v>2107</v>
      </c>
    </row>
    <row r="419" spans="1:3" x14ac:dyDescent="0.25">
      <c r="A419">
        <f t="shared" si="13"/>
        <v>0</v>
      </c>
      <c r="B419">
        <f t="shared" si="14"/>
        <v>0</v>
      </c>
      <c r="C419" t="s">
        <v>875</v>
      </c>
    </row>
    <row r="420" spans="1:3" x14ac:dyDescent="0.25">
      <c r="A420">
        <f t="shared" si="13"/>
        <v>0</v>
      </c>
      <c r="B420">
        <f t="shared" si="14"/>
        <v>0</v>
      </c>
      <c r="C420" t="s">
        <v>1262</v>
      </c>
    </row>
    <row r="421" spans="1:3" x14ac:dyDescent="0.25">
      <c r="A421">
        <f t="shared" si="13"/>
        <v>0</v>
      </c>
      <c r="B421">
        <f t="shared" si="14"/>
        <v>0</v>
      </c>
      <c r="C421" t="s">
        <v>2786</v>
      </c>
    </row>
    <row r="422" spans="1:3" x14ac:dyDescent="0.25">
      <c r="A422">
        <f t="shared" si="13"/>
        <v>0</v>
      </c>
      <c r="B422">
        <f t="shared" si="14"/>
        <v>0</v>
      </c>
      <c r="C422" t="s">
        <v>699</v>
      </c>
    </row>
    <row r="423" spans="1:3" x14ac:dyDescent="0.25">
      <c r="A423">
        <f t="shared" si="13"/>
        <v>0</v>
      </c>
      <c r="B423">
        <f t="shared" si="14"/>
        <v>0</v>
      </c>
      <c r="C423" t="s">
        <v>700</v>
      </c>
    </row>
    <row r="424" spans="1:3" x14ac:dyDescent="0.25">
      <c r="A424">
        <f t="shared" si="13"/>
        <v>0</v>
      </c>
      <c r="B424">
        <f t="shared" si="14"/>
        <v>0</v>
      </c>
      <c r="C424" t="s">
        <v>523</v>
      </c>
    </row>
    <row r="425" spans="1:3" x14ac:dyDescent="0.25">
      <c r="A425">
        <f t="shared" si="13"/>
        <v>0</v>
      </c>
      <c r="B425">
        <f t="shared" si="14"/>
        <v>0</v>
      </c>
      <c r="C425" t="s">
        <v>794</v>
      </c>
    </row>
    <row r="426" spans="1:3" x14ac:dyDescent="0.25">
      <c r="A426">
        <f t="shared" si="13"/>
        <v>0</v>
      </c>
      <c r="B426">
        <f t="shared" si="14"/>
        <v>0</v>
      </c>
      <c r="C426" t="s">
        <v>1716</v>
      </c>
    </row>
    <row r="427" spans="1:3" x14ac:dyDescent="0.25">
      <c r="A427">
        <f t="shared" si="13"/>
        <v>0</v>
      </c>
      <c r="B427">
        <f t="shared" si="14"/>
        <v>0</v>
      </c>
      <c r="C427" t="s">
        <v>1215</v>
      </c>
    </row>
    <row r="428" spans="1:3" x14ac:dyDescent="0.25">
      <c r="A428">
        <f t="shared" si="13"/>
        <v>0</v>
      </c>
      <c r="B428">
        <f t="shared" si="14"/>
        <v>0</v>
      </c>
      <c r="C428" t="s">
        <v>1414</v>
      </c>
    </row>
    <row r="429" spans="1:3" x14ac:dyDescent="0.25">
      <c r="A429">
        <f t="shared" si="13"/>
        <v>0</v>
      </c>
      <c r="B429">
        <f t="shared" si="14"/>
        <v>0</v>
      </c>
      <c r="C429" t="s">
        <v>2859</v>
      </c>
    </row>
    <row r="430" spans="1:3" x14ac:dyDescent="0.25">
      <c r="A430">
        <f t="shared" si="13"/>
        <v>0</v>
      </c>
      <c r="B430">
        <f t="shared" si="14"/>
        <v>0</v>
      </c>
      <c r="C430" t="s">
        <v>2282</v>
      </c>
    </row>
    <row r="431" spans="1:3" x14ac:dyDescent="0.25">
      <c r="A431">
        <f t="shared" si="13"/>
        <v>0</v>
      </c>
      <c r="B431">
        <f t="shared" si="14"/>
        <v>0</v>
      </c>
      <c r="C431" t="s">
        <v>2108</v>
      </c>
    </row>
    <row r="432" spans="1:3" x14ac:dyDescent="0.25">
      <c r="A432">
        <f t="shared" si="13"/>
        <v>0</v>
      </c>
      <c r="B432">
        <f t="shared" si="14"/>
        <v>0</v>
      </c>
      <c r="C432" t="s">
        <v>2283</v>
      </c>
    </row>
    <row r="433" spans="1:3" x14ac:dyDescent="0.25">
      <c r="A433">
        <f t="shared" si="13"/>
        <v>0</v>
      </c>
      <c r="B433">
        <f t="shared" si="14"/>
        <v>0</v>
      </c>
      <c r="C433" t="s">
        <v>547</v>
      </c>
    </row>
    <row r="434" spans="1:3" x14ac:dyDescent="0.25">
      <c r="A434">
        <f t="shared" si="13"/>
        <v>0</v>
      </c>
      <c r="B434">
        <f t="shared" si="14"/>
        <v>0</v>
      </c>
      <c r="C434" t="s">
        <v>1644</v>
      </c>
    </row>
    <row r="435" spans="1:3" x14ac:dyDescent="0.25">
      <c r="A435">
        <f t="shared" si="13"/>
        <v>0</v>
      </c>
      <c r="B435">
        <f t="shared" si="14"/>
        <v>0</v>
      </c>
      <c r="C435" t="s">
        <v>1543</v>
      </c>
    </row>
    <row r="436" spans="1:3" x14ac:dyDescent="0.25">
      <c r="A436">
        <f t="shared" si="13"/>
        <v>0</v>
      </c>
      <c r="B436">
        <f t="shared" si="14"/>
        <v>0</v>
      </c>
      <c r="C436" t="s">
        <v>1717</v>
      </c>
    </row>
    <row r="437" spans="1:3" x14ac:dyDescent="0.25">
      <c r="A437">
        <f t="shared" si="13"/>
        <v>0</v>
      </c>
      <c r="B437">
        <f t="shared" si="14"/>
        <v>0</v>
      </c>
      <c r="C437" t="s">
        <v>1802</v>
      </c>
    </row>
    <row r="438" spans="1:3" x14ac:dyDescent="0.25">
      <c r="A438">
        <f t="shared" si="13"/>
        <v>0</v>
      </c>
      <c r="B438">
        <f t="shared" si="14"/>
        <v>0</v>
      </c>
      <c r="C438" t="s">
        <v>748</v>
      </c>
    </row>
    <row r="439" spans="1:3" x14ac:dyDescent="0.25">
      <c r="A439">
        <f t="shared" si="13"/>
        <v>0</v>
      </c>
      <c r="B439">
        <f t="shared" si="14"/>
        <v>0</v>
      </c>
      <c r="C439" t="s">
        <v>841</v>
      </c>
    </row>
    <row r="440" spans="1:3" x14ac:dyDescent="0.25">
      <c r="A440">
        <f t="shared" si="13"/>
        <v>0</v>
      </c>
      <c r="B440">
        <f t="shared" si="14"/>
        <v>0</v>
      </c>
      <c r="C440" t="s">
        <v>1020</v>
      </c>
    </row>
    <row r="441" spans="1:3" x14ac:dyDescent="0.25">
      <c r="A441">
        <f t="shared" si="13"/>
        <v>0</v>
      </c>
      <c r="B441">
        <f t="shared" si="14"/>
        <v>0</v>
      </c>
      <c r="C441" t="s">
        <v>876</v>
      </c>
    </row>
    <row r="442" spans="1:3" x14ac:dyDescent="0.25">
      <c r="A442">
        <f t="shared" si="13"/>
        <v>0</v>
      </c>
      <c r="B442">
        <f t="shared" si="14"/>
        <v>0</v>
      </c>
      <c r="C442" t="s">
        <v>1021</v>
      </c>
    </row>
    <row r="443" spans="1:3" x14ac:dyDescent="0.25">
      <c r="A443">
        <f t="shared" si="13"/>
        <v>0</v>
      </c>
      <c r="B443">
        <f t="shared" si="14"/>
        <v>0</v>
      </c>
      <c r="C443" t="s">
        <v>966</v>
      </c>
    </row>
    <row r="444" spans="1:3" x14ac:dyDescent="0.25">
      <c r="A444">
        <f t="shared" si="13"/>
        <v>0</v>
      </c>
      <c r="B444">
        <f t="shared" si="14"/>
        <v>0</v>
      </c>
      <c r="C444" t="s">
        <v>1022</v>
      </c>
    </row>
    <row r="445" spans="1:3" x14ac:dyDescent="0.25">
      <c r="A445">
        <f t="shared" si="13"/>
        <v>0</v>
      </c>
      <c r="B445">
        <f t="shared" si="14"/>
        <v>0</v>
      </c>
      <c r="C445" t="s">
        <v>914</v>
      </c>
    </row>
    <row r="446" spans="1:3" x14ac:dyDescent="0.25">
      <c r="A446">
        <f t="shared" si="13"/>
        <v>0</v>
      </c>
      <c r="B446">
        <f t="shared" si="14"/>
        <v>0</v>
      </c>
      <c r="C446" t="s">
        <v>2704</v>
      </c>
    </row>
    <row r="447" spans="1:3" x14ac:dyDescent="0.25">
      <c r="A447">
        <f t="shared" si="13"/>
        <v>0</v>
      </c>
      <c r="B447">
        <f t="shared" si="14"/>
        <v>0</v>
      </c>
      <c r="C447" t="s">
        <v>2646</v>
      </c>
    </row>
    <row r="448" spans="1:3" x14ac:dyDescent="0.25">
      <c r="A448">
        <f t="shared" si="13"/>
        <v>0</v>
      </c>
      <c r="B448">
        <f t="shared" si="14"/>
        <v>0</v>
      </c>
      <c r="C448" t="s">
        <v>915</v>
      </c>
    </row>
    <row r="449" spans="1:3" x14ac:dyDescent="0.25">
      <c r="A449">
        <f t="shared" si="13"/>
        <v>0</v>
      </c>
      <c r="B449">
        <f t="shared" si="14"/>
        <v>0</v>
      </c>
      <c r="C449" t="s">
        <v>1165</v>
      </c>
    </row>
    <row r="450" spans="1:3" x14ac:dyDescent="0.25">
      <c r="A450">
        <f t="shared" si="13"/>
        <v>0</v>
      </c>
      <c r="B450">
        <f t="shared" si="14"/>
        <v>0</v>
      </c>
      <c r="C450" t="s">
        <v>527</v>
      </c>
    </row>
    <row r="451" spans="1:3" x14ac:dyDescent="0.25">
      <c r="A451">
        <f t="shared" si="13"/>
        <v>0</v>
      </c>
      <c r="B451">
        <f t="shared" si="14"/>
        <v>0</v>
      </c>
      <c r="C451" t="s">
        <v>2044</v>
      </c>
    </row>
    <row r="452" spans="1:3" x14ac:dyDescent="0.25">
      <c r="A452">
        <f t="shared" ref="A452:A515" si="15">COUNTIF(F:F,C452)</f>
        <v>0</v>
      </c>
      <c r="B452">
        <f t="shared" si="14"/>
        <v>0</v>
      </c>
      <c r="C452" t="s">
        <v>2787</v>
      </c>
    </row>
    <row r="453" spans="1:3" x14ac:dyDescent="0.25">
      <c r="A453">
        <f t="shared" si="15"/>
        <v>0</v>
      </c>
      <c r="B453">
        <f t="shared" si="14"/>
        <v>0</v>
      </c>
      <c r="C453" t="s">
        <v>1473</v>
      </c>
    </row>
    <row r="454" spans="1:3" x14ac:dyDescent="0.25">
      <c r="A454">
        <f t="shared" si="15"/>
        <v>0</v>
      </c>
      <c r="B454">
        <f t="shared" ref="B454:B517" si="16">COUNTIF(D:D,C454)</f>
        <v>0</v>
      </c>
      <c r="C454" t="s">
        <v>1308</v>
      </c>
    </row>
    <row r="455" spans="1:3" x14ac:dyDescent="0.25">
      <c r="A455">
        <f t="shared" si="15"/>
        <v>0</v>
      </c>
      <c r="B455">
        <f t="shared" si="16"/>
        <v>0</v>
      </c>
      <c r="C455" t="s">
        <v>2109</v>
      </c>
    </row>
    <row r="456" spans="1:3" x14ac:dyDescent="0.25">
      <c r="A456">
        <f t="shared" si="15"/>
        <v>0</v>
      </c>
      <c r="B456">
        <f t="shared" si="16"/>
        <v>0</v>
      </c>
      <c r="C456" t="s">
        <v>1875</v>
      </c>
    </row>
    <row r="457" spans="1:3" x14ac:dyDescent="0.25">
      <c r="A457">
        <f t="shared" si="15"/>
        <v>0</v>
      </c>
      <c r="B457">
        <f t="shared" si="16"/>
        <v>0</v>
      </c>
      <c r="C457" t="s">
        <v>1803</v>
      </c>
    </row>
    <row r="458" spans="1:3" x14ac:dyDescent="0.25">
      <c r="A458">
        <f t="shared" si="15"/>
        <v>0</v>
      </c>
      <c r="B458">
        <f t="shared" si="16"/>
        <v>0</v>
      </c>
      <c r="C458" t="s">
        <v>2496</v>
      </c>
    </row>
    <row r="459" spans="1:3" x14ac:dyDescent="0.25">
      <c r="A459">
        <f t="shared" si="15"/>
        <v>0</v>
      </c>
      <c r="B459">
        <f t="shared" si="16"/>
        <v>0</v>
      </c>
      <c r="C459" t="s">
        <v>2148</v>
      </c>
    </row>
    <row r="460" spans="1:3" x14ac:dyDescent="0.25">
      <c r="A460">
        <f t="shared" si="15"/>
        <v>0</v>
      </c>
      <c r="B460">
        <f t="shared" si="16"/>
        <v>0</v>
      </c>
      <c r="C460" t="s">
        <v>2110</v>
      </c>
    </row>
    <row r="461" spans="1:3" x14ac:dyDescent="0.25">
      <c r="A461">
        <f t="shared" si="15"/>
        <v>0</v>
      </c>
      <c r="B461">
        <f t="shared" si="16"/>
        <v>0</v>
      </c>
      <c r="C461" t="s">
        <v>1415</v>
      </c>
    </row>
    <row r="462" spans="1:3" x14ac:dyDescent="0.25">
      <c r="A462">
        <f t="shared" si="15"/>
        <v>0</v>
      </c>
      <c r="B462">
        <f t="shared" si="16"/>
        <v>0</v>
      </c>
      <c r="C462" t="s">
        <v>967</v>
      </c>
    </row>
    <row r="463" spans="1:3" x14ac:dyDescent="0.25">
      <c r="A463">
        <f t="shared" si="15"/>
        <v>0</v>
      </c>
      <c r="B463">
        <f t="shared" si="16"/>
        <v>0</v>
      </c>
      <c r="C463" t="s">
        <v>968</v>
      </c>
    </row>
    <row r="464" spans="1:3" x14ac:dyDescent="0.25">
      <c r="A464">
        <f t="shared" si="15"/>
        <v>0</v>
      </c>
      <c r="B464">
        <f t="shared" si="16"/>
        <v>0</v>
      </c>
      <c r="C464" t="s">
        <v>2161</v>
      </c>
    </row>
    <row r="465" spans="1:3" x14ac:dyDescent="0.25">
      <c r="A465">
        <f t="shared" si="15"/>
        <v>0</v>
      </c>
      <c r="B465">
        <f t="shared" si="16"/>
        <v>0</v>
      </c>
      <c r="C465" t="s">
        <v>1607</v>
      </c>
    </row>
    <row r="466" spans="1:3" x14ac:dyDescent="0.25">
      <c r="A466">
        <f t="shared" si="15"/>
        <v>0</v>
      </c>
      <c r="B466">
        <f t="shared" si="16"/>
        <v>0</v>
      </c>
      <c r="C466" t="s">
        <v>1544</v>
      </c>
    </row>
    <row r="467" spans="1:3" x14ac:dyDescent="0.25">
      <c r="A467">
        <f t="shared" si="15"/>
        <v>0</v>
      </c>
      <c r="B467">
        <f t="shared" si="16"/>
        <v>0</v>
      </c>
      <c r="C467" t="s">
        <v>1984</v>
      </c>
    </row>
    <row r="468" spans="1:3" x14ac:dyDescent="0.25">
      <c r="A468">
        <f t="shared" si="15"/>
        <v>0</v>
      </c>
      <c r="B468">
        <f t="shared" si="16"/>
        <v>0</v>
      </c>
      <c r="C468" t="s">
        <v>2359</v>
      </c>
    </row>
    <row r="469" spans="1:3" x14ac:dyDescent="0.25">
      <c r="A469">
        <f t="shared" si="15"/>
        <v>0</v>
      </c>
      <c r="B469">
        <f t="shared" si="16"/>
        <v>0</v>
      </c>
      <c r="C469" t="s">
        <v>2419</v>
      </c>
    </row>
    <row r="470" spans="1:3" x14ac:dyDescent="0.25">
      <c r="A470">
        <f t="shared" si="15"/>
        <v>0</v>
      </c>
      <c r="B470">
        <f t="shared" si="16"/>
        <v>0</v>
      </c>
      <c r="C470" t="s">
        <v>2045</v>
      </c>
    </row>
    <row r="471" spans="1:3" x14ac:dyDescent="0.25">
      <c r="A471">
        <f t="shared" si="15"/>
        <v>0</v>
      </c>
      <c r="B471">
        <f t="shared" si="16"/>
        <v>0</v>
      </c>
      <c r="C471" t="s">
        <v>2934</v>
      </c>
    </row>
    <row r="472" spans="1:3" x14ac:dyDescent="0.25">
      <c r="A472">
        <f t="shared" si="15"/>
        <v>0</v>
      </c>
      <c r="B472">
        <f t="shared" si="16"/>
        <v>0</v>
      </c>
      <c r="C472" t="s">
        <v>2788</v>
      </c>
    </row>
    <row r="473" spans="1:3" x14ac:dyDescent="0.25">
      <c r="A473">
        <f t="shared" si="15"/>
        <v>0</v>
      </c>
      <c r="B473">
        <f t="shared" si="16"/>
        <v>0</v>
      </c>
      <c r="C473" t="s">
        <v>2647</v>
      </c>
    </row>
    <row r="474" spans="1:3" x14ac:dyDescent="0.25">
      <c r="A474">
        <f t="shared" si="15"/>
        <v>0</v>
      </c>
      <c r="B474">
        <f t="shared" si="16"/>
        <v>0</v>
      </c>
      <c r="C474" t="s">
        <v>2420</v>
      </c>
    </row>
    <row r="475" spans="1:3" x14ac:dyDescent="0.25">
      <c r="A475">
        <f t="shared" si="15"/>
        <v>0</v>
      </c>
      <c r="B475">
        <f t="shared" si="16"/>
        <v>0</v>
      </c>
      <c r="C475" t="s">
        <v>2497</v>
      </c>
    </row>
    <row r="476" spans="1:3" x14ac:dyDescent="0.25">
      <c r="A476">
        <f t="shared" si="15"/>
        <v>0</v>
      </c>
      <c r="B476">
        <f t="shared" si="16"/>
        <v>0</v>
      </c>
      <c r="C476" t="s">
        <v>2705</v>
      </c>
    </row>
    <row r="477" spans="1:3" x14ac:dyDescent="0.25">
      <c r="A477">
        <f t="shared" si="15"/>
        <v>0</v>
      </c>
      <c r="B477">
        <f t="shared" si="16"/>
        <v>0</v>
      </c>
      <c r="C477" t="s">
        <v>2706</v>
      </c>
    </row>
    <row r="478" spans="1:3" x14ac:dyDescent="0.25">
      <c r="A478">
        <f t="shared" si="15"/>
        <v>0</v>
      </c>
      <c r="B478">
        <f t="shared" si="16"/>
        <v>0</v>
      </c>
      <c r="C478" t="s">
        <v>558</v>
      </c>
    </row>
    <row r="479" spans="1:3" x14ac:dyDescent="0.25">
      <c r="A479">
        <f t="shared" si="15"/>
        <v>0</v>
      </c>
      <c r="B479">
        <f t="shared" si="16"/>
        <v>0</v>
      </c>
      <c r="C479" t="s">
        <v>749</v>
      </c>
    </row>
    <row r="480" spans="1:3" x14ac:dyDescent="0.25">
      <c r="A480">
        <f t="shared" si="15"/>
        <v>0</v>
      </c>
      <c r="B480">
        <f t="shared" si="16"/>
        <v>0</v>
      </c>
      <c r="C480" t="s">
        <v>749</v>
      </c>
    </row>
    <row r="481" spans="1:3" x14ac:dyDescent="0.25">
      <c r="A481">
        <f t="shared" si="15"/>
        <v>0</v>
      </c>
      <c r="B481">
        <f t="shared" si="16"/>
        <v>0</v>
      </c>
      <c r="C481" t="s">
        <v>2498</v>
      </c>
    </row>
    <row r="482" spans="1:3" x14ac:dyDescent="0.25">
      <c r="A482">
        <f t="shared" si="15"/>
        <v>0</v>
      </c>
      <c r="B482">
        <f t="shared" si="16"/>
        <v>0</v>
      </c>
      <c r="C482" t="s">
        <v>1985</v>
      </c>
    </row>
    <row r="483" spans="1:3" x14ac:dyDescent="0.25">
      <c r="A483">
        <f t="shared" si="15"/>
        <v>0</v>
      </c>
      <c r="B483">
        <f t="shared" si="16"/>
        <v>0</v>
      </c>
      <c r="C483" t="s">
        <v>2860</v>
      </c>
    </row>
    <row r="484" spans="1:3" x14ac:dyDescent="0.25">
      <c r="A484">
        <f t="shared" si="15"/>
        <v>0</v>
      </c>
      <c r="B484">
        <f t="shared" si="16"/>
        <v>0</v>
      </c>
      <c r="C484" t="s">
        <v>1804</v>
      </c>
    </row>
    <row r="485" spans="1:3" x14ac:dyDescent="0.25">
      <c r="A485">
        <f t="shared" si="15"/>
        <v>0</v>
      </c>
      <c r="B485">
        <f t="shared" si="16"/>
        <v>0</v>
      </c>
      <c r="C485" t="s">
        <v>1718</v>
      </c>
    </row>
    <row r="486" spans="1:3" x14ac:dyDescent="0.25">
      <c r="A486">
        <f t="shared" si="15"/>
        <v>0</v>
      </c>
      <c r="B486">
        <f t="shared" si="16"/>
        <v>0</v>
      </c>
      <c r="C486" t="s">
        <v>574</v>
      </c>
    </row>
    <row r="487" spans="1:3" x14ac:dyDescent="0.25">
      <c r="A487">
        <f t="shared" si="15"/>
        <v>0</v>
      </c>
      <c r="B487">
        <f t="shared" si="16"/>
        <v>0</v>
      </c>
      <c r="C487" t="s">
        <v>2861</v>
      </c>
    </row>
    <row r="488" spans="1:3" x14ac:dyDescent="0.25">
      <c r="A488">
        <f t="shared" si="15"/>
        <v>0</v>
      </c>
      <c r="B488">
        <f t="shared" si="16"/>
        <v>0</v>
      </c>
      <c r="C488" t="s">
        <v>916</v>
      </c>
    </row>
    <row r="489" spans="1:3" x14ac:dyDescent="0.25">
      <c r="A489">
        <f t="shared" si="15"/>
        <v>0</v>
      </c>
      <c r="B489">
        <f t="shared" si="16"/>
        <v>0</v>
      </c>
      <c r="C489" t="s">
        <v>916</v>
      </c>
    </row>
    <row r="490" spans="1:3" x14ac:dyDescent="0.25">
      <c r="A490">
        <f t="shared" si="15"/>
        <v>0</v>
      </c>
      <c r="B490">
        <f t="shared" si="16"/>
        <v>0</v>
      </c>
      <c r="C490" t="s">
        <v>1719</v>
      </c>
    </row>
    <row r="491" spans="1:3" x14ac:dyDescent="0.25">
      <c r="A491">
        <f t="shared" si="15"/>
        <v>0</v>
      </c>
      <c r="B491">
        <f t="shared" si="16"/>
        <v>0</v>
      </c>
      <c r="C491" t="s">
        <v>2707</v>
      </c>
    </row>
    <row r="492" spans="1:3" x14ac:dyDescent="0.25">
      <c r="A492">
        <f t="shared" si="15"/>
        <v>0</v>
      </c>
      <c r="B492">
        <f t="shared" si="16"/>
        <v>0</v>
      </c>
      <c r="C492" t="s">
        <v>2648</v>
      </c>
    </row>
    <row r="493" spans="1:3" x14ac:dyDescent="0.25">
      <c r="A493">
        <f t="shared" si="15"/>
        <v>0</v>
      </c>
      <c r="B493">
        <f t="shared" si="16"/>
        <v>0</v>
      </c>
      <c r="C493" t="s">
        <v>2284</v>
      </c>
    </row>
    <row r="494" spans="1:3" x14ac:dyDescent="0.25">
      <c r="A494">
        <f t="shared" si="15"/>
        <v>0</v>
      </c>
      <c r="B494">
        <f t="shared" si="16"/>
        <v>0</v>
      </c>
      <c r="C494" t="s">
        <v>701</v>
      </c>
    </row>
    <row r="495" spans="1:3" x14ac:dyDescent="0.25">
      <c r="A495">
        <f t="shared" si="15"/>
        <v>0</v>
      </c>
      <c r="B495">
        <f t="shared" si="16"/>
        <v>0</v>
      </c>
      <c r="C495" t="s">
        <v>1023</v>
      </c>
    </row>
    <row r="496" spans="1:3" x14ac:dyDescent="0.25">
      <c r="A496">
        <f t="shared" si="15"/>
        <v>0</v>
      </c>
      <c r="B496">
        <f t="shared" si="16"/>
        <v>0</v>
      </c>
      <c r="C496" t="s">
        <v>1023</v>
      </c>
    </row>
    <row r="497" spans="1:3" x14ac:dyDescent="0.25">
      <c r="A497">
        <f t="shared" si="15"/>
        <v>0</v>
      </c>
      <c r="B497">
        <f t="shared" si="16"/>
        <v>0</v>
      </c>
      <c r="C497" t="s">
        <v>1918</v>
      </c>
    </row>
    <row r="498" spans="1:3" x14ac:dyDescent="0.25">
      <c r="A498">
        <f t="shared" si="15"/>
        <v>0</v>
      </c>
      <c r="B498">
        <f t="shared" si="16"/>
        <v>0</v>
      </c>
      <c r="C498" t="s">
        <v>1024</v>
      </c>
    </row>
    <row r="499" spans="1:3" x14ac:dyDescent="0.25">
      <c r="A499">
        <f t="shared" si="15"/>
        <v>0</v>
      </c>
      <c r="B499">
        <f t="shared" si="16"/>
        <v>0</v>
      </c>
      <c r="C499" t="s">
        <v>1024</v>
      </c>
    </row>
    <row r="500" spans="1:3" x14ac:dyDescent="0.25">
      <c r="A500">
        <f t="shared" si="15"/>
        <v>0</v>
      </c>
      <c r="B500">
        <f t="shared" si="16"/>
        <v>0</v>
      </c>
      <c r="C500" t="s">
        <v>402</v>
      </c>
    </row>
    <row r="501" spans="1:3" x14ac:dyDescent="0.25">
      <c r="A501">
        <f t="shared" si="15"/>
        <v>0</v>
      </c>
      <c r="B501">
        <f t="shared" si="16"/>
        <v>0</v>
      </c>
      <c r="C501" t="s">
        <v>1941</v>
      </c>
    </row>
    <row r="502" spans="1:3" x14ac:dyDescent="0.25">
      <c r="A502">
        <f t="shared" si="15"/>
        <v>0</v>
      </c>
      <c r="B502">
        <f t="shared" si="16"/>
        <v>0</v>
      </c>
      <c r="C502" t="s">
        <v>2285</v>
      </c>
    </row>
    <row r="503" spans="1:3" x14ac:dyDescent="0.25">
      <c r="A503">
        <f t="shared" si="15"/>
        <v>0</v>
      </c>
      <c r="B503">
        <f t="shared" si="16"/>
        <v>0</v>
      </c>
      <c r="C503" t="s">
        <v>580</v>
      </c>
    </row>
    <row r="504" spans="1:3" x14ac:dyDescent="0.25">
      <c r="A504">
        <f t="shared" si="15"/>
        <v>0</v>
      </c>
      <c r="B504">
        <f t="shared" si="16"/>
        <v>0</v>
      </c>
      <c r="C504" t="s">
        <v>2210</v>
      </c>
    </row>
    <row r="505" spans="1:3" x14ac:dyDescent="0.25">
      <c r="A505">
        <f t="shared" si="15"/>
        <v>0</v>
      </c>
      <c r="B505">
        <f t="shared" si="16"/>
        <v>0</v>
      </c>
      <c r="C505" t="s">
        <v>1166</v>
      </c>
    </row>
    <row r="506" spans="1:3" x14ac:dyDescent="0.25">
      <c r="A506">
        <f t="shared" si="15"/>
        <v>0</v>
      </c>
      <c r="B506">
        <f t="shared" si="16"/>
        <v>0</v>
      </c>
      <c r="C506" t="s">
        <v>1166</v>
      </c>
    </row>
    <row r="507" spans="1:3" x14ac:dyDescent="0.25">
      <c r="A507">
        <f t="shared" si="15"/>
        <v>0</v>
      </c>
      <c r="B507">
        <f t="shared" si="16"/>
        <v>0</v>
      </c>
      <c r="C507" t="s">
        <v>2111</v>
      </c>
    </row>
    <row r="508" spans="1:3" x14ac:dyDescent="0.25">
      <c r="A508">
        <f t="shared" si="15"/>
        <v>0</v>
      </c>
      <c r="B508">
        <f t="shared" si="16"/>
        <v>0</v>
      </c>
      <c r="C508" t="s">
        <v>2111</v>
      </c>
    </row>
    <row r="509" spans="1:3" x14ac:dyDescent="0.25">
      <c r="A509">
        <f t="shared" si="15"/>
        <v>0</v>
      </c>
      <c r="B509">
        <f t="shared" si="16"/>
        <v>0</v>
      </c>
      <c r="C509" t="s">
        <v>2360</v>
      </c>
    </row>
    <row r="510" spans="1:3" x14ac:dyDescent="0.25">
      <c r="A510">
        <f t="shared" si="15"/>
        <v>0</v>
      </c>
      <c r="B510">
        <f t="shared" si="16"/>
        <v>0</v>
      </c>
      <c r="C510" t="s">
        <v>2361</v>
      </c>
    </row>
    <row r="511" spans="1:3" x14ac:dyDescent="0.25">
      <c r="A511">
        <f t="shared" si="15"/>
        <v>0</v>
      </c>
      <c r="B511">
        <f t="shared" si="16"/>
        <v>0</v>
      </c>
      <c r="C511" t="s">
        <v>2149</v>
      </c>
    </row>
    <row r="512" spans="1:3" x14ac:dyDescent="0.25">
      <c r="A512">
        <f t="shared" si="15"/>
        <v>0</v>
      </c>
      <c r="B512">
        <f t="shared" si="16"/>
        <v>0</v>
      </c>
      <c r="C512" t="s">
        <v>653</v>
      </c>
    </row>
    <row r="513" spans="1:3" x14ac:dyDescent="0.25">
      <c r="A513">
        <f t="shared" si="15"/>
        <v>0</v>
      </c>
      <c r="B513">
        <f t="shared" si="16"/>
        <v>0</v>
      </c>
      <c r="C513" t="s">
        <v>1942</v>
      </c>
    </row>
    <row r="514" spans="1:3" x14ac:dyDescent="0.25">
      <c r="A514">
        <f t="shared" si="15"/>
        <v>0</v>
      </c>
      <c r="B514">
        <f t="shared" si="16"/>
        <v>0</v>
      </c>
      <c r="C514" t="s">
        <v>1876</v>
      </c>
    </row>
    <row r="515" spans="1:3" x14ac:dyDescent="0.25">
      <c r="A515">
        <f t="shared" si="15"/>
        <v>0</v>
      </c>
      <c r="B515">
        <f t="shared" si="16"/>
        <v>0</v>
      </c>
      <c r="C515" t="s">
        <v>1876</v>
      </c>
    </row>
    <row r="516" spans="1:3" x14ac:dyDescent="0.25">
      <c r="A516">
        <f t="shared" ref="A516:A579" si="17">COUNTIF(F:F,C516)</f>
        <v>0</v>
      </c>
      <c r="B516">
        <f t="shared" si="16"/>
        <v>0</v>
      </c>
      <c r="C516" t="s">
        <v>1363</v>
      </c>
    </row>
    <row r="517" spans="1:3" x14ac:dyDescent="0.25">
      <c r="A517">
        <f t="shared" si="17"/>
        <v>0</v>
      </c>
      <c r="B517">
        <f t="shared" si="16"/>
        <v>0</v>
      </c>
      <c r="C517" t="s">
        <v>2187</v>
      </c>
    </row>
    <row r="518" spans="1:3" x14ac:dyDescent="0.25">
      <c r="A518">
        <f t="shared" si="17"/>
        <v>0</v>
      </c>
      <c r="B518">
        <f t="shared" ref="B518:B581" si="18">COUNTIF(D:D,C518)</f>
        <v>0</v>
      </c>
      <c r="C518" t="s">
        <v>2559</v>
      </c>
    </row>
    <row r="519" spans="1:3" x14ac:dyDescent="0.25">
      <c r="A519">
        <f t="shared" si="17"/>
        <v>0</v>
      </c>
      <c r="B519">
        <f t="shared" si="18"/>
        <v>0</v>
      </c>
      <c r="C519" t="s">
        <v>2286</v>
      </c>
    </row>
    <row r="520" spans="1:3" x14ac:dyDescent="0.25">
      <c r="A520">
        <f t="shared" si="17"/>
        <v>0</v>
      </c>
      <c r="B520">
        <f t="shared" si="18"/>
        <v>0</v>
      </c>
      <c r="C520" t="s">
        <v>1720</v>
      </c>
    </row>
    <row r="521" spans="1:3" x14ac:dyDescent="0.25">
      <c r="A521">
        <f t="shared" si="17"/>
        <v>0</v>
      </c>
      <c r="B521">
        <f t="shared" si="18"/>
        <v>0</v>
      </c>
      <c r="C521" t="s">
        <v>1721</v>
      </c>
    </row>
    <row r="522" spans="1:3" x14ac:dyDescent="0.25">
      <c r="A522">
        <f t="shared" si="17"/>
        <v>0</v>
      </c>
      <c r="B522">
        <f t="shared" si="18"/>
        <v>0</v>
      </c>
      <c r="C522" t="s">
        <v>2211</v>
      </c>
    </row>
    <row r="523" spans="1:3" x14ac:dyDescent="0.25">
      <c r="A523">
        <f t="shared" si="17"/>
        <v>0</v>
      </c>
      <c r="B523">
        <f t="shared" si="18"/>
        <v>0</v>
      </c>
      <c r="C523" t="s">
        <v>2211</v>
      </c>
    </row>
    <row r="524" spans="1:3" x14ac:dyDescent="0.25">
      <c r="A524">
        <f t="shared" si="17"/>
        <v>0</v>
      </c>
      <c r="B524">
        <f t="shared" si="18"/>
        <v>0</v>
      </c>
      <c r="C524" t="s">
        <v>2604</v>
      </c>
    </row>
    <row r="525" spans="1:3" x14ac:dyDescent="0.25">
      <c r="A525">
        <f t="shared" si="17"/>
        <v>0</v>
      </c>
      <c r="B525">
        <f t="shared" si="18"/>
        <v>0</v>
      </c>
      <c r="C525" t="s">
        <v>2362</v>
      </c>
    </row>
    <row r="526" spans="1:3" x14ac:dyDescent="0.25">
      <c r="A526">
        <f t="shared" si="17"/>
        <v>0</v>
      </c>
      <c r="B526">
        <f t="shared" si="18"/>
        <v>0</v>
      </c>
      <c r="C526" t="s">
        <v>2560</v>
      </c>
    </row>
    <row r="527" spans="1:3" x14ac:dyDescent="0.25">
      <c r="A527">
        <f t="shared" si="17"/>
        <v>0</v>
      </c>
      <c r="B527">
        <f t="shared" si="18"/>
        <v>0</v>
      </c>
      <c r="C527" t="s">
        <v>2112</v>
      </c>
    </row>
    <row r="528" spans="1:3" x14ac:dyDescent="0.25">
      <c r="A528">
        <f t="shared" si="17"/>
        <v>0</v>
      </c>
      <c r="B528">
        <f t="shared" si="18"/>
        <v>0</v>
      </c>
      <c r="C528" t="s">
        <v>1877</v>
      </c>
    </row>
    <row r="529" spans="1:3" x14ac:dyDescent="0.25">
      <c r="A529">
        <f t="shared" si="17"/>
        <v>0</v>
      </c>
      <c r="B529">
        <f t="shared" si="18"/>
        <v>0</v>
      </c>
      <c r="C529" t="s">
        <v>2421</v>
      </c>
    </row>
    <row r="530" spans="1:3" x14ac:dyDescent="0.25">
      <c r="A530">
        <f t="shared" si="17"/>
        <v>0</v>
      </c>
      <c r="B530">
        <f t="shared" si="18"/>
        <v>0</v>
      </c>
      <c r="C530" t="s">
        <v>2393</v>
      </c>
    </row>
    <row r="531" spans="1:3" x14ac:dyDescent="0.25">
      <c r="A531">
        <f t="shared" si="17"/>
        <v>0</v>
      </c>
      <c r="B531">
        <f t="shared" si="18"/>
        <v>0</v>
      </c>
      <c r="C531" t="s">
        <v>2257</v>
      </c>
    </row>
    <row r="532" spans="1:3" x14ac:dyDescent="0.25">
      <c r="A532">
        <f t="shared" si="17"/>
        <v>0</v>
      </c>
      <c r="B532">
        <f t="shared" si="18"/>
        <v>0</v>
      </c>
      <c r="C532" t="s">
        <v>1167</v>
      </c>
    </row>
    <row r="533" spans="1:3" x14ac:dyDescent="0.25">
      <c r="A533">
        <f t="shared" si="17"/>
        <v>0</v>
      </c>
      <c r="B533">
        <f t="shared" si="18"/>
        <v>0</v>
      </c>
      <c r="C533" t="s">
        <v>1167</v>
      </c>
    </row>
    <row r="534" spans="1:3" x14ac:dyDescent="0.25">
      <c r="A534">
        <f t="shared" si="17"/>
        <v>0</v>
      </c>
      <c r="B534">
        <f t="shared" si="18"/>
        <v>0</v>
      </c>
      <c r="C534" t="s">
        <v>2708</v>
      </c>
    </row>
    <row r="535" spans="1:3" x14ac:dyDescent="0.25">
      <c r="A535">
        <f t="shared" si="17"/>
        <v>0</v>
      </c>
      <c r="B535">
        <f t="shared" si="18"/>
        <v>0</v>
      </c>
      <c r="C535" t="s">
        <v>1878</v>
      </c>
    </row>
    <row r="536" spans="1:3" x14ac:dyDescent="0.25">
      <c r="A536">
        <f t="shared" si="17"/>
        <v>0</v>
      </c>
      <c r="B536">
        <f t="shared" si="18"/>
        <v>0</v>
      </c>
      <c r="C536" t="s">
        <v>2935</v>
      </c>
    </row>
    <row r="537" spans="1:3" x14ac:dyDescent="0.25">
      <c r="A537">
        <f t="shared" si="17"/>
        <v>0</v>
      </c>
      <c r="B537">
        <f t="shared" si="18"/>
        <v>0</v>
      </c>
      <c r="C537" t="s">
        <v>1608</v>
      </c>
    </row>
    <row r="538" spans="1:3" x14ac:dyDescent="0.25">
      <c r="A538">
        <f t="shared" si="17"/>
        <v>0</v>
      </c>
      <c r="B538">
        <f t="shared" si="18"/>
        <v>0</v>
      </c>
      <c r="C538" t="s">
        <v>2323</v>
      </c>
    </row>
    <row r="539" spans="1:3" x14ac:dyDescent="0.25">
      <c r="A539">
        <f t="shared" si="17"/>
        <v>0</v>
      </c>
      <c r="B539">
        <f t="shared" si="18"/>
        <v>0</v>
      </c>
      <c r="C539" t="s">
        <v>2499</v>
      </c>
    </row>
    <row r="540" spans="1:3" x14ac:dyDescent="0.25">
      <c r="A540">
        <f t="shared" si="17"/>
        <v>0</v>
      </c>
      <c r="B540">
        <f t="shared" si="18"/>
        <v>0</v>
      </c>
      <c r="C540" t="s">
        <v>2394</v>
      </c>
    </row>
    <row r="541" spans="1:3" x14ac:dyDescent="0.25">
      <c r="A541">
        <f t="shared" si="17"/>
        <v>0</v>
      </c>
      <c r="B541">
        <f t="shared" si="18"/>
        <v>0</v>
      </c>
      <c r="C541" t="s">
        <v>2324</v>
      </c>
    </row>
    <row r="542" spans="1:3" x14ac:dyDescent="0.25">
      <c r="A542">
        <f t="shared" si="17"/>
        <v>0</v>
      </c>
      <c r="B542">
        <f t="shared" si="18"/>
        <v>0</v>
      </c>
      <c r="C542" t="s">
        <v>2649</v>
      </c>
    </row>
    <row r="543" spans="1:3" x14ac:dyDescent="0.25">
      <c r="A543">
        <f t="shared" si="17"/>
        <v>0</v>
      </c>
      <c r="B543">
        <f t="shared" si="18"/>
        <v>0</v>
      </c>
      <c r="C543" t="s">
        <v>1665</v>
      </c>
    </row>
    <row r="544" spans="1:3" x14ac:dyDescent="0.25">
      <c r="A544">
        <f t="shared" si="17"/>
        <v>0</v>
      </c>
      <c r="B544">
        <f t="shared" si="18"/>
        <v>0</v>
      </c>
      <c r="C544" t="s">
        <v>1474</v>
      </c>
    </row>
    <row r="545" spans="1:3" x14ac:dyDescent="0.25">
      <c r="A545">
        <f t="shared" si="17"/>
        <v>0</v>
      </c>
      <c r="B545">
        <f t="shared" si="18"/>
        <v>0</v>
      </c>
      <c r="C545" t="s">
        <v>2709</v>
      </c>
    </row>
    <row r="546" spans="1:3" x14ac:dyDescent="0.25">
      <c r="A546">
        <f t="shared" si="17"/>
        <v>0</v>
      </c>
      <c r="B546">
        <f t="shared" si="18"/>
        <v>0</v>
      </c>
      <c r="C546" t="s">
        <v>1416</v>
      </c>
    </row>
    <row r="547" spans="1:3" x14ac:dyDescent="0.25">
      <c r="A547">
        <f t="shared" si="17"/>
        <v>0</v>
      </c>
      <c r="B547">
        <f t="shared" si="18"/>
        <v>0</v>
      </c>
      <c r="C547" t="s">
        <v>2789</v>
      </c>
    </row>
    <row r="548" spans="1:3" x14ac:dyDescent="0.25">
      <c r="A548">
        <f t="shared" si="17"/>
        <v>0</v>
      </c>
      <c r="B548">
        <f t="shared" si="18"/>
        <v>0</v>
      </c>
      <c r="C548" t="s">
        <v>1986</v>
      </c>
    </row>
    <row r="549" spans="1:3" x14ac:dyDescent="0.25">
      <c r="A549">
        <f t="shared" si="17"/>
        <v>0</v>
      </c>
      <c r="B549">
        <f t="shared" si="18"/>
        <v>0</v>
      </c>
      <c r="C549" t="s">
        <v>516</v>
      </c>
    </row>
    <row r="550" spans="1:3" x14ac:dyDescent="0.25">
      <c r="A550">
        <f t="shared" si="17"/>
        <v>0</v>
      </c>
      <c r="B550">
        <f t="shared" si="18"/>
        <v>0</v>
      </c>
      <c r="C550" t="s">
        <v>1879</v>
      </c>
    </row>
    <row r="551" spans="1:3" x14ac:dyDescent="0.25">
      <c r="A551">
        <f t="shared" si="17"/>
        <v>0</v>
      </c>
      <c r="B551">
        <f t="shared" si="18"/>
        <v>0</v>
      </c>
      <c r="C551" t="s">
        <v>1475</v>
      </c>
    </row>
    <row r="552" spans="1:3" x14ac:dyDescent="0.25">
      <c r="A552">
        <f t="shared" si="17"/>
        <v>0</v>
      </c>
      <c r="B552">
        <f t="shared" si="18"/>
        <v>0</v>
      </c>
      <c r="C552" t="s">
        <v>1722</v>
      </c>
    </row>
    <row r="553" spans="1:3" x14ac:dyDescent="0.25">
      <c r="A553">
        <f t="shared" si="17"/>
        <v>0</v>
      </c>
      <c r="B553">
        <f t="shared" si="18"/>
        <v>0</v>
      </c>
      <c r="C553" t="s">
        <v>1089</v>
      </c>
    </row>
    <row r="554" spans="1:3" x14ac:dyDescent="0.25">
      <c r="A554">
        <f t="shared" si="17"/>
        <v>0</v>
      </c>
      <c r="B554">
        <f t="shared" si="18"/>
        <v>0</v>
      </c>
      <c r="C554" t="s">
        <v>1987</v>
      </c>
    </row>
    <row r="555" spans="1:3" x14ac:dyDescent="0.25">
      <c r="A555">
        <f t="shared" si="17"/>
        <v>0</v>
      </c>
      <c r="B555">
        <f t="shared" si="18"/>
        <v>0</v>
      </c>
      <c r="C555" t="s">
        <v>2422</v>
      </c>
    </row>
    <row r="556" spans="1:3" x14ac:dyDescent="0.25">
      <c r="A556">
        <f t="shared" si="17"/>
        <v>0</v>
      </c>
      <c r="B556">
        <f t="shared" si="18"/>
        <v>0</v>
      </c>
      <c r="C556" t="s">
        <v>750</v>
      </c>
    </row>
    <row r="557" spans="1:3" x14ac:dyDescent="0.25">
      <c r="A557">
        <f t="shared" si="17"/>
        <v>0</v>
      </c>
      <c r="B557">
        <f t="shared" si="18"/>
        <v>0</v>
      </c>
      <c r="C557" t="s">
        <v>750</v>
      </c>
    </row>
    <row r="558" spans="1:3" x14ac:dyDescent="0.25">
      <c r="A558">
        <f t="shared" si="17"/>
        <v>0</v>
      </c>
      <c r="B558">
        <f t="shared" si="18"/>
        <v>0</v>
      </c>
      <c r="C558" t="s">
        <v>1880</v>
      </c>
    </row>
    <row r="559" spans="1:3" x14ac:dyDescent="0.25">
      <c r="A559">
        <f t="shared" si="17"/>
        <v>0</v>
      </c>
      <c r="B559">
        <f t="shared" si="18"/>
        <v>0</v>
      </c>
      <c r="C559" t="s">
        <v>1805</v>
      </c>
    </row>
    <row r="560" spans="1:3" x14ac:dyDescent="0.25">
      <c r="A560">
        <f t="shared" si="17"/>
        <v>0</v>
      </c>
      <c r="B560">
        <f t="shared" si="18"/>
        <v>0</v>
      </c>
      <c r="C560" t="s">
        <v>2790</v>
      </c>
    </row>
    <row r="561" spans="1:3" x14ac:dyDescent="0.25">
      <c r="A561">
        <f t="shared" si="17"/>
        <v>0</v>
      </c>
      <c r="B561">
        <f t="shared" si="18"/>
        <v>0</v>
      </c>
      <c r="C561" t="s">
        <v>2113</v>
      </c>
    </row>
    <row r="562" spans="1:3" x14ac:dyDescent="0.25">
      <c r="A562">
        <f t="shared" si="17"/>
        <v>0</v>
      </c>
      <c r="B562">
        <f t="shared" si="18"/>
        <v>0</v>
      </c>
      <c r="C562" t="s">
        <v>1090</v>
      </c>
    </row>
    <row r="563" spans="1:3" x14ac:dyDescent="0.25">
      <c r="A563">
        <f t="shared" si="17"/>
        <v>0</v>
      </c>
      <c r="B563">
        <f t="shared" si="18"/>
        <v>0</v>
      </c>
      <c r="C563" t="s">
        <v>553</v>
      </c>
    </row>
    <row r="564" spans="1:3" x14ac:dyDescent="0.25">
      <c r="A564">
        <f t="shared" si="17"/>
        <v>0</v>
      </c>
      <c r="B564">
        <f t="shared" si="18"/>
        <v>0</v>
      </c>
      <c r="C564" t="s">
        <v>2287</v>
      </c>
    </row>
    <row r="565" spans="1:3" x14ac:dyDescent="0.25">
      <c r="A565">
        <f t="shared" si="17"/>
        <v>0</v>
      </c>
      <c r="B565">
        <f t="shared" si="18"/>
        <v>0</v>
      </c>
      <c r="C565" t="s">
        <v>1025</v>
      </c>
    </row>
    <row r="566" spans="1:3" x14ac:dyDescent="0.25">
      <c r="A566">
        <f t="shared" si="17"/>
        <v>0</v>
      </c>
      <c r="B566">
        <f t="shared" si="18"/>
        <v>0</v>
      </c>
      <c r="C566" t="s">
        <v>877</v>
      </c>
    </row>
    <row r="567" spans="1:3" x14ac:dyDescent="0.25">
      <c r="A567">
        <f t="shared" si="17"/>
        <v>0</v>
      </c>
      <c r="B567">
        <f t="shared" si="18"/>
        <v>0</v>
      </c>
      <c r="C567" t="s">
        <v>654</v>
      </c>
    </row>
    <row r="568" spans="1:3" x14ac:dyDescent="0.25">
      <c r="A568">
        <f t="shared" si="17"/>
        <v>0</v>
      </c>
      <c r="B568">
        <f t="shared" si="18"/>
        <v>0</v>
      </c>
      <c r="C568" t="s">
        <v>1394</v>
      </c>
    </row>
    <row r="569" spans="1:3" x14ac:dyDescent="0.25">
      <c r="A569">
        <f t="shared" si="17"/>
        <v>0</v>
      </c>
      <c r="B569">
        <f t="shared" si="18"/>
        <v>0</v>
      </c>
      <c r="C569" t="s">
        <v>1806</v>
      </c>
    </row>
    <row r="570" spans="1:3" x14ac:dyDescent="0.25">
      <c r="A570">
        <f t="shared" si="17"/>
        <v>0</v>
      </c>
      <c r="B570">
        <f t="shared" si="18"/>
        <v>0</v>
      </c>
      <c r="C570" t="s">
        <v>1988</v>
      </c>
    </row>
    <row r="571" spans="1:3" x14ac:dyDescent="0.25">
      <c r="A571">
        <f t="shared" si="17"/>
        <v>0</v>
      </c>
      <c r="B571">
        <f t="shared" si="18"/>
        <v>0</v>
      </c>
      <c r="C571" t="s">
        <v>1545</v>
      </c>
    </row>
    <row r="572" spans="1:3" x14ac:dyDescent="0.25">
      <c r="A572">
        <f t="shared" si="17"/>
        <v>0</v>
      </c>
      <c r="B572">
        <f t="shared" si="18"/>
        <v>0</v>
      </c>
      <c r="C572" t="s">
        <v>2395</v>
      </c>
    </row>
    <row r="573" spans="1:3" x14ac:dyDescent="0.25">
      <c r="A573">
        <f t="shared" si="17"/>
        <v>0</v>
      </c>
      <c r="B573">
        <f t="shared" si="18"/>
        <v>0</v>
      </c>
      <c r="C573" t="s">
        <v>770</v>
      </c>
    </row>
    <row r="574" spans="1:3" x14ac:dyDescent="0.25">
      <c r="A574">
        <f t="shared" si="17"/>
        <v>0</v>
      </c>
      <c r="B574">
        <f t="shared" si="18"/>
        <v>0</v>
      </c>
      <c r="C574" t="s">
        <v>2791</v>
      </c>
    </row>
    <row r="575" spans="1:3" x14ac:dyDescent="0.25">
      <c r="A575">
        <f t="shared" si="17"/>
        <v>0</v>
      </c>
      <c r="B575">
        <f t="shared" si="18"/>
        <v>1</v>
      </c>
      <c r="C575" t="s">
        <v>258</v>
      </c>
    </row>
    <row r="576" spans="1:3" x14ac:dyDescent="0.25">
      <c r="A576">
        <f t="shared" si="17"/>
        <v>0</v>
      </c>
      <c r="B576">
        <f t="shared" si="18"/>
        <v>0</v>
      </c>
      <c r="C576" t="s">
        <v>575</v>
      </c>
    </row>
    <row r="577" spans="1:3" x14ac:dyDescent="0.25">
      <c r="A577">
        <f t="shared" si="17"/>
        <v>0</v>
      </c>
      <c r="B577">
        <f t="shared" si="18"/>
        <v>0</v>
      </c>
      <c r="C577" t="s">
        <v>1091</v>
      </c>
    </row>
    <row r="578" spans="1:3" x14ac:dyDescent="0.25">
      <c r="A578">
        <f t="shared" si="17"/>
        <v>0</v>
      </c>
      <c r="B578">
        <f t="shared" si="18"/>
        <v>0</v>
      </c>
      <c r="C578" t="s">
        <v>878</v>
      </c>
    </row>
    <row r="579" spans="1:3" x14ac:dyDescent="0.25">
      <c r="A579">
        <f t="shared" si="17"/>
        <v>0</v>
      </c>
      <c r="B579">
        <f t="shared" si="18"/>
        <v>0</v>
      </c>
      <c r="C579" t="s">
        <v>1092</v>
      </c>
    </row>
    <row r="580" spans="1:3" x14ac:dyDescent="0.25">
      <c r="A580">
        <f t="shared" ref="A580:A643" si="19">COUNTIF(F:F,C580)</f>
        <v>0</v>
      </c>
      <c r="B580">
        <f t="shared" si="18"/>
        <v>0</v>
      </c>
      <c r="C580" t="s">
        <v>171</v>
      </c>
    </row>
    <row r="581" spans="1:3" x14ac:dyDescent="0.25">
      <c r="A581">
        <f t="shared" si="19"/>
        <v>0</v>
      </c>
      <c r="B581">
        <f t="shared" si="18"/>
        <v>0</v>
      </c>
      <c r="C581" t="s">
        <v>1807</v>
      </c>
    </row>
    <row r="582" spans="1:3" x14ac:dyDescent="0.25">
      <c r="A582">
        <f t="shared" si="19"/>
        <v>0</v>
      </c>
      <c r="B582">
        <f t="shared" ref="B582:B645" si="20">COUNTIF(D:D,C582)</f>
        <v>0</v>
      </c>
      <c r="C582" t="s">
        <v>1666</v>
      </c>
    </row>
    <row r="583" spans="1:3" x14ac:dyDescent="0.25">
      <c r="A583">
        <f t="shared" si="19"/>
        <v>0</v>
      </c>
      <c r="B583">
        <f t="shared" si="20"/>
        <v>0</v>
      </c>
      <c r="C583" t="s">
        <v>2710</v>
      </c>
    </row>
    <row r="584" spans="1:3" x14ac:dyDescent="0.25">
      <c r="A584">
        <f t="shared" si="19"/>
        <v>0</v>
      </c>
      <c r="B584">
        <f t="shared" si="20"/>
        <v>0</v>
      </c>
      <c r="C584" t="s">
        <v>1309</v>
      </c>
    </row>
    <row r="585" spans="1:3" x14ac:dyDescent="0.25">
      <c r="A585">
        <f t="shared" si="19"/>
        <v>0</v>
      </c>
      <c r="B585">
        <f t="shared" si="20"/>
        <v>0</v>
      </c>
      <c r="C585" t="s">
        <v>1989</v>
      </c>
    </row>
    <row r="586" spans="1:3" x14ac:dyDescent="0.25">
      <c r="A586">
        <f t="shared" si="19"/>
        <v>0</v>
      </c>
      <c r="B586">
        <f t="shared" si="20"/>
        <v>0</v>
      </c>
      <c r="C586" t="s">
        <v>2212</v>
      </c>
    </row>
    <row r="587" spans="1:3" x14ac:dyDescent="0.25">
      <c r="A587">
        <f t="shared" si="19"/>
        <v>0</v>
      </c>
      <c r="B587">
        <f t="shared" si="20"/>
        <v>0</v>
      </c>
      <c r="C587" t="s">
        <v>1364</v>
      </c>
    </row>
    <row r="588" spans="1:3" x14ac:dyDescent="0.25">
      <c r="A588">
        <f t="shared" si="19"/>
        <v>0</v>
      </c>
      <c r="B588">
        <f t="shared" si="20"/>
        <v>1</v>
      </c>
      <c r="C588" t="s">
        <v>143</v>
      </c>
    </row>
    <row r="589" spans="1:3" x14ac:dyDescent="0.25">
      <c r="A589">
        <f t="shared" si="19"/>
        <v>0</v>
      </c>
      <c r="B589">
        <f t="shared" si="20"/>
        <v>0</v>
      </c>
      <c r="C589" t="s">
        <v>1365</v>
      </c>
    </row>
    <row r="590" spans="1:3" x14ac:dyDescent="0.25">
      <c r="A590">
        <f t="shared" si="19"/>
        <v>0</v>
      </c>
      <c r="B590">
        <f t="shared" si="20"/>
        <v>0</v>
      </c>
      <c r="C590" t="s">
        <v>1026</v>
      </c>
    </row>
    <row r="591" spans="1:3" x14ac:dyDescent="0.25">
      <c r="A591">
        <f t="shared" si="19"/>
        <v>0</v>
      </c>
      <c r="B591">
        <f t="shared" si="20"/>
        <v>0</v>
      </c>
      <c r="C591" t="s">
        <v>771</v>
      </c>
    </row>
    <row r="592" spans="1:3" x14ac:dyDescent="0.25">
      <c r="A592">
        <f t="shared" si="19"/>
        <v>0</v>
      </c>
      <c r="B592">
        <f t="shared" si="20"/>
        <v>0</v>
      </c>
      <c r="C592" t="s">
        <v>1808</v>
      </c>
    </row>
    <row r="593" spans="1:3" x14ac:dyDescent="0.25">
      <c r="A593">
        <f t="shared" si="19"/>
        <v>0</v>
      </c>
      <c r="B593">
        <f t="shared" si="20"/>
        <v>0</v>
      </c>
      <c r="C593" t="s">
        <v>2396</v>
      </c>
    </row>
    <row r="594" spans="1:3" x14ac:dyDescent="0.25">
      <c r="A594">
        <f t="shared" si="19"/>
        <v>0</v>
      </c>
      <c r="B594">
        <f t="shared" si="20"/>
        <v>0</v>
      </c>
      <c r="C594" t="s">
        <v>917</v>
      </c>
    </row>
    <row r="595" spans="1:3" x14ac:dyDescent="0.25">
      <c r="A595">
        <f t="shared" si="19"/>
        <v>0</v>
      </c>
      <c r="B595">
        <f t="shared" si="20"/>
        <v>0</v>
      </c>
      <c r="C595" t="s">
        <v>445</v>
      </c>
    </row>
    <row r="596" spans="1:3" x14ac:dyDescent="0.25">
      <c r="A596">
        <f t="shared" si="19"/>
        <v>0</v>
      </c>
      <c r="B596">
        <f t="shared" si="20"/>
        <v>0</v>
      </c>
      <c r="C596" t="s">
        <v>772</v>
      </c>
    </row>
    <row r="597" spans="1:3" x14ac:dyDescent="0.25">
      <c r="A597">
        <f t="shared" si="19"/>
        <v>0</v>
      </c>
      <c r="B597">
        <f t="shared" si="20"/>
        <v>0</v>
      </c>
      <c r="C597" t="s">
        <v>2114</v>
      </c>
    </row>
    <row r="598" spans="1:3" x14ac:dyDescent="0.25">
      <c r="A598">
        <f t="shared" si="19"/>
        <v>0</v>
      </c>
      <c r="B598">
        <f t="shared" si="20"/>
        <v>0</v>
      </c>
      <c r="C598" t="s">
        <v>2561</v>
      </c>
    </row>
    <row r="599" spans="1:3" x14ac:dyDescent="0.25">
      <c r="A599">
        <f t="shared" si="19"/>
        <v>0</v>
      </c>
      <c r="B599">
        <f t="shared" si="20"/>
        <v>0</v>
      </c>
      <c r="C599" t="s">
        <v>1476</v>
      </c>
    </row>
    <row r="600" spans="1:3" x14ac:dyDescent="0.25">
      <c r="A600">
        <f t="shared" si="19"/>
        <v>0</v>
      </c>
      <c r="B600">
        <f t="shared" si="20"/>
        <v>0</v>
      </c>
      <c r="C600" t="s">
        <v>2936</v>
      </c>
    </row>
    <row r="601" spans="1:3" x14ac:dyDescent="0.25">
      <c r="A601">
        <f t="shared" si="19"/>
        <v>0</v>
      </c>
      <c r="B601">
        <f t="shared" si="20"/>
        <v>0</v>
      </c>
      <c r="C601" t="s">
        <v>2258</v>
      </c>
    </row>
    <row r="602" spans="1:3" x14ac:dyDescent="0.25">
      <c r="A602">
        <f t="shared" si="19"/>
        <v>0</v>
      </c>
      <c r="B602">
        <f t="shared" si="20"/>
        <v>0</v>
      </c>
      <c r="C602" t="s">
        <v>155</v>
      </c>
    </row>
    <row r="603" spans="1:3" x14ac:dyDescent="0.25">
      <c r="A603">
        <f t="shared" si="19"/>
        <v>0</v>
      </c>
      <c r="B603">
        <f t="shared" si="20"/>
        <v>0</v>
      </c>
      <c r="C603" t="s">
        <v>2188</v>
      </c>
    </row>
    <row r="604" spans="1:3" x14ac:dyDescent="0.25">
      <c r="A604">
        <f t="shared" si="19"/>
        <v>0</v>
      </c>
      <c r="B604">
        <f t="shared" si="20"/>
        <v>0</v>
      </c>
      <c r="C604" t="s">
        <v>969</v>
      </c>
    </row>
    <row r="605" spans="1:3" x14ac:dyDescent="0.25">
      <c r="A605">
        <f t="shared" si="19"/>
        <v>0</v>
      </c>
      <c r="B605">
        <f t="shared" si="20"/>
        <v>0</v>
      </c>
      <c r="C605" t="s">
        <v>1168</v>
      </c>
    </row>
    <row r="606" spans="1:3" x14ac:dyDescent="0.25">
      <c r="A606">
        <f t="shared" si="19"/>
        <v>0</v>
      </c>
      <c r="B606">
        <f t="shared" si="20"/>
        <v>0</v>
      </c>
      <c r="C606" t="s">
        <v>842</v>
      </c>
    </row>
    <row r="607" spans="1:3" x14ac:dyDescent="0.25">
      <c r="A607">
        <f t="shared" si="19"/>
        <v>0</v>
      </c>
      <c r="B607">
        <f t="shared" si="20"/>
        <v>0</v>
      </c>
      <c r="C607" t="s">
        <v>1477</v>
      </c>
    </row>
    <row r="608" spans="1:3" x14ac:dyDescent="0.25">
      <c r="A608">
        <f t="shared" si="19"/>
        <v>0</v>
      </c>
      <c r="B608">
        <f t="shared" si="20"/>
        <v>0</v>
      </c>
      <c r="C608" t="s">
        <v>1366</v>
      </c>
    </row>
    <row r="609" spans="1:3" x14ac:dyDescent="0.25">
      <c r="A609">
        <f t="shared" si="19"/>
        <v>0</v>
      </c>
      <c r="B609">
        <f t="shared" si="20"/>
        <v>0</v>
      </c>
      <c r="C609" t="s">
        <v>1723</v>
      </c>
    </row>
    <row r="610" spans="1:3" x14ac:dyDescent="0.25">
      <c r="A610">
        <f t="shared" si="19"/>
        <v>0</v>
      </c>
      <c r="B610">
        <f t="shared" si="20"/>
        <v>0</v>
      </c>
      <c r="C610" t="s">
        <v>521</v>
      </c>
    </row>
    <row r="611" spans="1:3" x14ac:dyDescent="0.25">
      <c r="A611">
        <f t="shared" si="19"/>
        <v>0</v>
      </c>
      <c r="B611">
        <f t="shared" si="20"/>
        <v>0</v>
      </c>
      <c r="C611" t="s">
        <v>1609</v>
      </c>
    </row>
    <row r="612" spans="1:3" x14ac:dyDescent="0.25">
      <c r="A612">
        <f t="shared" si="19"/>
        <v>0</v>
      </c>
      <c r="B612">
        <f t="shared" si="20"/>
        <v>0</v>
      </c>
      <c r="C612" t="s">
        <v>2711</v>
      </c>
    </row>
    <row r="613" spans="1:3" x14ac:dyDescent="0.25">
      <c r="A613">
        <f t="shared" si="19"/>
        <v>0</v>
      </c>
      <c r="B613">
        <f t="shared" si="20"/>
        <v>0</v>
      </c>
      <c r="C613" t="s">
        <v>2862</v>
      </c>
    </row>
    <row r="614" spans="1:3" x14ac:dyDescent="0.25">
      <c r="A614">
        <f t="shared" si="19"/>
        <v>0</v>
      </c>
      <c r="B614">
        <f t="shared" si="20"/>
        <v>0</v>
      </c>
      <c r="C614" t="s">
        <v>2562</v>
      </c>
    </row>
    <row r="615" spans="1:3" x14ac:dyDescent="0.25">
      <c r="A615">
        <f t="shared" si="19"/>
        <v>0</v>
      </c>
      <c r="B615">
        <f t="shared" si="20"/>
        <v>0</v>
      </c>
      <c r="C615" t="s">
        <v>1990</v>
      </c>
    </row>
    <row r="616" spans="1:3" x14ac:dyDescent="0.25">
      <c r="A616">
        <f t="shared" si="19"/>
        <v>0</v>
      </c>
      <c r="B616">
        <f t="shared" si="20"/>
        <v>0</v>
      </c>
      <c r="C616" t="s">
        <v>273</v>
      </c>
    </row>
    <row r="617" spans="1:3" x14ac:dyDescent="0.25">
      <c r="A617">
        <f t="shared" si="19"/>
        <v>0</v>
      </c>
      <c r="B617">
        <f t="shared" si="20"/>
        <v>0</v>
      </c>
      <c r="C617" t="s">
        <v>2423</v>
      </c>
    </row>
    <row r="618" spans="1:3" x14ac:dyDescent="0.25">
      <c r="A618">
        <f t="shared" si="19"/>
        <v>0</v>
      </c>
      <c r="B618">
        <f t="shared" si="20"/>
        <v>0</v>
      </c>
      <c r="C618" t="s">
        <v>1645</v>
      </c>
    </row>
    <row r="619" spans="1:3" x14ac:dyDescent="0.25">
      <c r="A619">
        <f t="shared" si="19"/>
        <v>0</v>
      </c>
      <c r="B619">
        <f t="shared" si="20"/>
        <v>0</v>
      </c>
      <c r="C619" t="s">
        <v>1310</v>
      </c>
    </row>
    <row r="620" spans="1:3" x14ac:dyDescent="0.25">
      <c r="A620">
        <f t="shared" si="19"/>
        <v>0</v>
      </c>
      <c r="B620">
        <f t="shared" si="20"/>
        <v>0</v>
      </c>
      <c r="C620" t="s">
        <v>1724</v>
      </c>
    </row>
    <row r="621" spans="1:3" x14ac:dyDescent="0.25">
      <c r="A621">
        <f t="shared" si="19"/>
        <v>0</v>
      </c>
      <c r="B621">
        <f t="shared" si="20"/>
        <v>0</v>
      </c>
      <c r="C621" t="s">
        <v>1169</v>
      </c>
    </row>
    <row r="622" spans="1:3" x14ac:dyDescent="0.25">
      <c r="A622">
        <f t="shared" si="19"/>
        <v>0</v>
      </c>
      <c r="B622">
        <f t="shared" si="20"/>
        <v>0</v>
      </c>
      <c r="C622" t="s">
        <v>1809</v>
      </c>
    </row>
    <row r="623" spans="1:3" x14ac:dyDescent="0.25">
      <c r="A623">
        <f t="shared" si="19"/>
        <v>0</v>
      </c>
      <c r="B623">
        <f t="shared" si="20"/>
        <v>0</v>
      </c>
      <c r="C623" t="s">
        <v>970</v>
      </c>
    </row>
    <row r="624" spans="1:3" x14ac:dyDescent="0.25">
      <c r="A624">
        <f t="shared" si="19"/>
        <v>0</v>
      </c>
      <c r="B624">
        <f t="shared" si="20"/>
        <v>0</v>
      </c>
      <c r="C624" t="s">
        <v>590</v>
      </c>
    </row>
    <row r="625" spans="1:3" x14ac:dyDescent="0.25">
      <c r="A625">
        <f t="shared" si="19"/>
        <v>0</v>
      </c>
      <c r="B625">
        <f t="shared" si="20"/>
        <v>0</v>
      </c>
      <c r="C625" t="s">
        <v>1810</v>
      </c>
    </row>
    <row r="626" spans="1:3" x14ac:dyDescent="0.25">
      <c r="A626">
        <f t="shared" si="19"/>
        <v>0</v>
      </c>
      <c r="B626">
        <f t="shared" si="20"/>
        <v>0</v>
      </c>
      <c r="C626" t="s">
        <v>1546</v>
      </c>
    </row>
    <row r="627" spans="1:3" x14ac:dyDescent="0.25">
      <c r="A627">
        <f t="shared" si="19"/>
        <v>0</v>
      </c>
      <c r="B627">
        <f t="shared" si="20"/>
        <v>0</v>
      </c>
      <c r="C627" t="s">
        <v>1093</v>
      </c>
    </row>
    <row r="628" spans="1:3" x14ac:dyDescent="0.25">
      <c r="A628">
        <f t="shared" si="19"/>
        <v>0</v>
      </c>
      <c r="B628">
        <f t="shared" si="20"/>
        <v>0</v>
      </c>
      <c r="C628" t="s">
        <v>1547</v>
      </c>
    </row>
    <row r="629" spans="1:3" x14ac:dyDescent="0.25">
      <c r="A629">
        <f t="shared" si="19"/>
        <v>0</v>
      </c>
      <c r="B629">
        <f t="shared" si="20"/>
        <v>0</v>
      </c>
      <c r="C629" t="s">
        <v>1170</v>
      </c>
    </row>
    <row r="630" spans="1:3" x14ac:dyDescent="0.25">
      <c r="A630">
        <f t="shared" si="19"/>
        <v>0</v>
      </c>
      <c r="B630">
        <f t="shared" si="20"/>
        <v>0</v>
      </c>
      <c r="C630" t="s">
        <v>2115</v>
      </c>
    </row>
    <row r="631" spans="1:3" x14ac:dyDescent="0.25">
      <c r="A631">
        <f t="shared" si="19"/>
        <v>0</v>
      </c>
      <c r="B631">
        <f t="shared" si="20"/>
        <v>0</v>
      </c>
      <c r="C631" t="s">
        <v>2046</v>
      </c>
    </row>
    <row r="632" spans="1:3" x14ac:dyDescent="0.25">
      <c r="A632">
        <f t="shared" si="19"/>
        <v>0</v>
      </c>
      <c r="B632">
        <f t="shared" si="20"/>
        <v>0</v>
      </c>
      <c r="C632" t="s">
        <v>2650</v>
      </c>
    </row>
    <row r="633" spans="1:3" x14ac:dyDescent="0.25">
      <c r="A633">
        <f t="shared" si="19"/>
        <v>0</v>
      </c>
      <c r="B633">
        <f t="shared" si="20"/>
        <v>0</v>
      </c>
      <c r="C633" t="s">
        <v>2325</v>
      </c>
    </row>
    <row r="634" spans="1:3" x14ac:dyDescent="0.25">
      <c r="A634">
        <f t="shared" si="19"/>
        <v>0</v>
      </c>
      <c r="B634">
        <f t="shared" si="20"/>
        <v>0</v>
      </c>
      <c r="C634" t="s">
        <v>1171</v>
      </c>
    </row>
    <row r="635" spans="1:3" x14ac:dyDescent="0.25">
      <c r="A635">
        <f t="shared" si="19"/>
        <v>0</v>
      </c>
      <c r="B635">
        <f t="shared" si="20"/>
        <v>0</v>
      </c>
      <c r="C635" t="s">
        <v>2047</v>
      </c>
    </row>
    <row r="636" spans="1:3" x14ac:dyDescent="0.25">
      <c r="A636">
        <f t="shared" si="19"/>
        <v>0</v>
      </c>
      <c r="B636">
        <f t="shared" si="20"/>
        <v>0</v>
      </c>
      <c r="C636" t="s">
        <v>2116</v>
      </c>
    </row>
    <row r="637" spans="1:3" x14ac:dyDescent="0.25">
      <c r="A637">
        <f t="shared" si="19"/>
        <v>0</v>
      </c>
      <c r="B637">
        <f t="shared" si="20"/>
        <v>0</v>
      </c>
      <c r="C637" t="s">
        <v>1991</v>
      </c>
    </row>
    <row r="638" spans="1:3" x14ac:dyDescent="0.25">
      <c r="A638">
        <f t="shared" si="19"/>
        <v>0</v>
      </c>
      <c r="B638">
        <f t="shared" si="20"/>
        <v>0</v>
      </c>
      <c r="C638" t="s">
        <v>971</v>
      </c>
    </row>
    <row r="639" spans="1:3" x14ac:dyDescent="0.25">
      <c r="A639">
        <f t="shared" si="19"/>
        <v>0</v>
      </c>
      <c r="B639">
        <f t="shared" si="20"/>
        <v>0</v>
      </c>
      <c r="C639" t="s">
        <v>399</v>
      </c>
    </row>
    <row r="640" spans="1:3" x14ac:dyDescent="0.25">
      <c r="A640">
        <f t="shared" si="19"/>
        <v>0</v>
      </c>
      <c r="B640">
        <f t="shared" si="20"/>
        <v>0</v>
      </c>
      <c r="C640" t="s">
        <v>1478</v>
      </c>
    </row>
    <row r="641" spans="1:3" x14ac:dyDescent="0.25">
      <c r="A641">
        <f t="shared" si="19"/>
        <v>0</v>
      </c>
      <c r="B641">
        <f t="shared" si="20"/>
        <v>0</v>
      </c>
      <c r="C641" t="s">
        <v>879</v>
      </c>
    </row>
    <row r="642" spans="1:3" x14ac:dyDescent="0.25">
      <c r="A642">
        <f t="shared" si="19"/>
        <v>0</v>
      </c>
      <c r="B642">
        <f t="shared" si="20"/>
        <v>0</v>
      </c>
      <c r="C642" t="s">
        <v>918</v>
      </c>
    </row>
    <row r="643" spans="1:3" x14ac:dyDescent="0.25">
      <c r="A643">
        <f t="shared" si="19"/>
        <v>0</v>
      </c>
      <c r="B643">
        <f t="shared" si="20"/>
        <v>0</v>
      </c>
      <c r="C643" t="s">
        <v>1646</v>
      </c>
    </row>
    <row r="644" spans="1:3" x14ac:dyDescent="0.25">
      <c r="A644">
        <f t="shared" ref="A644:A707" si="21">COUNTIF(F:F,C644)</f>
        <v>0</v>
      </c>
      <c r="B644">
        <f t="shared" si="20"/>
        <v>0</v>
      </c>
      <c r="C644" t="s">
        <v>1943</v>
      </c>
    </row>
    <row r="645" spans="1:3" x14ac:dyDescent="0.25">
      <c r="A645">
        <f t="shared" si="21"/>
        <v>0</v>
      </c>
      <c r="B645">
        <f t="shared" si="20"/>
        <v>0</v>
      </c>
      <c r="C645" t="s">
        <v>554</v>
      </c>
    </row>
    <row r="646" spans="1:3" x14ac:dyDescent="0.25">
      <c r="A646">
        <f t="shared" si="21"/>
        <v>0</v>
      </c>
      <c r="B646">
        <f t="shared" ref="B646:B709" si="22">COUNTIF(D:D,C646)</f>
        <v>0</v>
      </c>
      <c r="C646" t="s">
        <v>325</v>
      </c>
    </row>
    <row r="647" spans="1:3" x14ac:dyDescent="0.25">
      <c r="A647">
        <f t="shared" si="21"/>
        <v>0</v>
      </c>
      <c r="B647">
        <f t="shared" si="22"/>
        <v>0</v>
      </c>
      <c r="C647" t="s">
        <v>482</v>
      </c>
    </row>
    <row r="648" spans="1:3" x14ac:dyDescent="0.25">
      <c r="A648">
        <f t="shared" si="21"/>
        <v>0</v>
      </c>
      <c r="B648">
        <f t="shared" si="22"/>
        <v>0</v>
      </c>
      <c r="C648" t="s">
        <v>1094</v>
      </c>
    </row>
    <row r="649" spans="1:3" x14ac:dyDescent="0.25">
      <c r="A649">
        <f t="shared" si="21"/>
        <v>0</v>
      </c>
      <c r="B649">
        <f t="shared" si="22"/>
        <v>0</v>
      </c>
      <c r="C649" t="s">
        <v>1881</v>
      </c>
    </row>
    <row r="650" spans="1:3" x14ac:dyDescent="0.25">
      <c r="A650">
        <f t="shared" si="21"/>
        <v>0</v>
      </c>
      <c r="B650">
        <f t="shared" si="22"/>
        <v>0</v>
      </c>
      <c r="C650" t="s">
        <v>2863</v>
      </c>
    </row>
    <row r="651" spans="1:3" x14ac:dyDescent="0.25">
      <c r="A651">
        <f t="shared" si="21"/>
        <v>0</v>
      </c>
      <c r="B651">
        <f t="shared" si="22"/>
        <v>0</v>
      </c>
      <c r="C651" t="s">
        <v>1811</v>
      </c>
    </row>
    <row r="652" spans="1:3" x14ac:dyDescent="0.25">
      <c r="A652">
        <f t="shared" si="21"/>
        <v>0</v>
      </c>
      <c r="B652">
        <f t="shared" si="22"/>
        <v>0</v>
      </c>
      <c r="C652" t="s">
        <v>1095</v>
      </c>
    </row>
    <row r="653" spans="1:3" x14ac:dyDescent="0.25">
      <c r="A653">
        <f t="shared" si="21"/>
        <v>0</v>
      </c>
      <c r="B653">
        <f t="shared" si="22"/>
        <v>0</v>
      </c>
      <c r="C653" t="s">
        <v>1882</v>
      </c>
    </row>
    <row r="654" spans="1:3" x14ac:dyDescent="0.25">
      <c r="A654">
        <f t="shared" si="21"/>
        <v>0</v>
      </c>
      <c r="B654">
        <f t="shared" si="22"/>
        <v>0</v>
      </c>
      <c r="C654" t="s">
        <v>2459</v>
      </c>
    </row>
    <row r="655" spans="1:3" x14ac:dyDescent="0.25">
      <c r="A655">
        <f t="shared" si="21"/>
        <v>0</v>
      </c>
      <c r="B655">
        <f t="shared" si="22"/>
        <v>0</v>
      </c>
      <c r="C655" t="s">
        <v>2792</v>
      </c>
    </row>
    <row r="656" spans="1:3" x14ac:dyDescent="0.25">
      <c r="A656">
        <f t="shared" si="21"/>
        <v>0</v>
      </c>
      <c r="B656">
        <f t="shared" si="22"/>
        <v>0</v>
      </c>
      <c r="C656" t="s">
        <v>1647</v>
      </c>
    </row>
    <row r="657" spans="1:3" x14ac:dyDescent="0.25">
      <c r="A657">
        <f t="shared" si="21"/>
        <v>0</v>
      </c>
      <c r="B657">
        <f t="shared" si="22"/>
        <v>0</v>
      </c>
      <c r="C657" t="s">
        <v>2048</v>
      </c>
    </row>
    <row r="658" spans="1:3" x14ac:dyDescent="0.25">
      <c r="A658">
        <f t="shared" si="21"/>
        <v>0</v>
      </c>
      <c r="B658">
        <f t="shared" si="22"/>
        <v>0</v>
      </c>
      <c r="C658" t="s">
        <v>2937</v>
      </c>
    </row>
    <row r="659" spans="1:3" x14ac:dyDescent="0.25">
      <c r="A659">
        <f t="shared" si="21"/>
        <v>0</v>
      </c>
      <c r="B659">
        <f t="shared" si="22"/>
        <v>0</v>
      </c>
      <c r="C659" t="s">
        <v>1263</v>
      </c>
    </row>
    <row r="660" spans="1:3" x14ac:dyDescent="0.25">
      <c r="A660">
        <f t="shared" si="21"/>
        <v>0</v>
      </c>
      <c r="B660">
        <f t="shared" si="22"/>
        <v>0</v>
      </c>
      <c r="C660" t="s">
        <v>2500</v>
      </c>
    </row>
    <row r="661" spans="1:3" x14ac:dyDescent="0.25">
      <c r="A661">
        <f t="shared" si="21"/>
        <v>0</v>
      </c>
      <c r="B661">
        <f t="shared" si="22"/>
        <v>0</v>
      </c>
      <c r="C661" t="s">
        <v>1667</v>
      </c>
    </row>
    <row r="662" spans="1:3" x14ac:dyDescent="0.25">
      <c r="A662">
        <f t="shared" si="21"/>
        <v>0</v>
      </c>
      <c r="B662">
        <f t="shared" si="22"/>
        <v>0</v>
      </c>
      <c r="C662" t="s">
        <v>1027</v>
      </c>
    </row>
    <row r="663" spans="1:3" x14ac:dyDescent="0.25">
      <c r="A663">
        <f t="shared" si="21"/>
        <v>0</v>
      </c>
      <c r="B663">
        <f t="shared" si="22"/>
        <v>0</v>
      </c>
      <c r="C663" t="s">
        <v>1417</v>
      </c>
    </row>
    <row r="664" spans="1:3" x14ac:dyDescent="0.25">
      <c r="A664">
        <f t="shared" si="21"/>
        <v>0</v>
      </c>
      <c r="B664">
        <f t="shared" si="22"/>
        <v>0</v>
      </c>
      <c r="C664" t="s">
        <v>1311</v>
      </c>
    </row>
    <row r="665" spans="1:3" x14ac:dyDescent="0.25">
      <c r="A665">
        <f t="shared" si="21"/>
        <v>0</v>
      </c>
      <c r="B665">
        <f t="shared" si="22"/>
        <v>0</v>
      </c>
      <c r="C665" t="s">
        <v>2213</v>
      </c>
    </row>
    <row r="666" spans="1:3" x14ac:dyDescent="0.25">
      <c r="A666">
        <f t="shared" si="21"/>
        <v>0</v>
      </c>
      <c r="B666">
        <f t="shared" si="22"/>
        <v>0</v>
      </c>
      <c r="C666" t="s">
        <v>1479</v>
      </c>
    </row>
    <row r="667" spans="1:3" x14ac:dyDescent="0.25">
      <c r="A667">
        <f t="shared" si="21"/>
        <v>0</v>
      </c>
      <c r="B667">
        <f t="shared" si="22"/>
        <v>0</v>
      </c>
      <c r="C667" t="s">
        <v>586</v>
      </c>
    </row>
    <row r="668" spans="1:3" x14ac:dyDescent="0.25">
      <c r="A668">
        <f t="shared" si="21"/>
        <v>0</v>
      </c>
      <c r="B668">
        <f t="shared" si="22"/>
        <v>0</v>
      </c>
      <c r="C668" t="s">
        <v>2864</v>
      </c>
    </row>
    <row r="669" spans="1:3" x14ac:dyDescent="0.25">
      <c r="A669">
        <f t="shared" si="21"/>
        <v>0</v>
      </c>
      <c r="B669">
        <f t="shared" si="22"/>
        <v>0</v>
      </c>
      <c r="C669" t="s">
        <v>2605</v>
      </c>
    </row>
    <row r="670" spans="1:3" x14ac:dyDescent="0.25">
      <c r="A670">
        <f t="shared" si="21"/>
        <v>0</v>
      </c>
      <c r="B670">
        <f t="shared" si="22"/>
        <v>0</v>
      </c>
      <c r="C670" t="s">
        <v>2712</v>
      </c>
    </row>
    <row r="671" spans="1:3" x14ac:dyDescent="0.25">
      <c r="A671">
        <f t="shared" si="21"/>
        <v>0</v>
      </c>
      <c r="B671">
        <f t="shared" si="22"/>
        <v>0</v>
      </c>
      <c r="C671" t="s">
        <v>2548</v>
      </c>
    </row>
    <row r="672" spans="1:3" x14ac:dyDescent="0.25">
      <c r="A672">
        <f t="shared" si="21"/>
        <v>0</v>
      </c>
      <c r="B672">
        <f t="shared" si="22"/>
        <v>0</v>
      </c>
      <c r="C672" t="s">
        <v>2762</v>
      </c>
    </row>
    <row r="673" spans="1:3" x14ac:dyDescent="0.25">
      <c r="A673">
        <f t="shared" si="21"/>
        <v>0</v>
      </c>
      <c r="B673">
        <f t="shared" si="22"/>
        <v>0</v>
      </c>
      <c r="C673" t="s">
        <v>2865</v>
      </c>
    </row>
    <row r="674" spans="1:3" x14ac:dyDescent="0.25">
      <c r="A674">
        <f t="shared" si="21"/>
        <v>0</v>
      </c>
      <c r="B674">
        <f t="shared" si="22"/>
        <v>0</v>
      </c>
      <c r="C674" t="s">
        <v>2606</v>
      </c>
    </row>
    <row r="675" spans="1:3" x14ac:dyDescent="0.25">
      <c r="A675">
        <f t="shared" si="21"/>
        <v>0</v>
      </c>
      <c r="B675">
        <f t="shared" si="22"/>
        <v>0</v>
      </c>
      <c r="C675" t="s">
        <v>1312</v>
      </c>
    </row>
    <row r="676" spans="1:3" x14ac:dyDescent="0.25">
      <c r="A676">
        <f t="shared" si="21"/>
        <v>0</v>
      </c>
      <c r="B676">
        <f t="shared" si="22"/>
        <v>0</v>
      </c>
      <c r="C676" t="s">
        <v>2793</v>
      </c>
    </row>
    <row r="677" spans="1:3" x14ac:dyDescent="0.25">
      <c r="A677">
        <f t="shared" si="21"/>
        <v>0</v>
      </c>
      <c r="B677">
        <f t="shared" si="22"/>
        <v>0</v>
      </c>
      <c r="C677" t="s">
        <v>2866</v>
      </c>
    </row>
    <row r="678" spans="1:3" x14ac:dyDescent="0.25">
      <c r="A678">
        <f t="shared" si="21"/>
        <v>0</v>
      </c>
      <c r="B678">
        <f t="shared" si="22"/>
        <v>0</v>
      </c>
      <c r="C678" t="s">
        <v>2794</v>
      </c>
    </row>
    <row r="679" spans="1:3" x14ac:dyDescent="0.25">
      <c r="A679">
        <f t="shared" si="21"/>
        <v>0</v>
      </c>
      <c r="B679">
        <f t="shared" si="22"/>
        <v>0</v>
      </c>
      <c r="C679" t="s">
        <v>2867</v>
      </c>
    </row>
    <row r="680" spans="1:3" x14ac:dyDescent="0.25">
      <c r="A680">
        <f t="shared" si="21"/>
        <v>0</v>
      </c>
      <c r="B680">
        <f t="shared" si="22"/>
        <v>0</v>
      </c>
      <c r="C680" t="s">
        <v>2381</v>
      </c>
    </row>
    <row r="681" spans="1:3" x14ac:dyDescent="0.25">
      <c r="A681">
        <f t="shared" si="21"/>
        <v>0</v>
      </c>
      <c r="B681">
        <f t="shared" si="22"/>
        <v>0</v>
      </c>
      <c r="C681" t="s">
        <v>395</v>
      </c>
    </row>
    <row r="682" spans="1:3" x14ac:dyDescent="0.25">
      <c r="A682">
        <f t="shared" si="21"/>
        <v>0</v>
      </c>
      <c r="B682">
        <f t="shared" si="22"/>
        <v>0</v>
      </c>
      <c r="C682" t="s">
        <v>1418</v>
      </c>
    </row>
    <row r="683" spans="1:3" x14ac:dyDescent="0.25">
      <c r="A683">
        <f t="shared" si="21"/>
        <v>0</v>
      </c>
      <c r="B683">
        <f t="shared" si="22"/>
        <v>0</v>
      </c>
      <c r="C683" t="s">
        <v>972</v>
      </c>
    </row>
    <row r="684" spans="1:3" x14ac:dyDescent="0.25">
      <c r="A684">
        <f t="shared" si="21"/>
        <v>0</v>
      </c>
      <c r="B684">
        <f t="shared" si="22"/>
        <v>0</v>
      </c>
      <c r="C684" t="s">
        <v>2651</v>
      </c>
    </row>
    <row r="685" spans="1:3" x14ac:dyDescent="0.25">
      <c r="A685">
        <f t="shared" si="21"/>
        <v>0</v>
      </c>
      <c r="B685">
        <f t="shared" si="22"/>
        <v>0</v>
      </c>
      <c r="C685" t="s">
        <v>1419</v>
      </c>
    </row>
    <row r="686" spans="1:3" x14ac:dyDescent="0.25">
      <c r="A686">
        <f t="shared" si="21"/>
        <v>0</v>
      </c>
      <c r="B686">
        <f t="shared" si="22"/>
        <v>0</v>
      </c>
      <c r="C686" t="s">
        <v>1812</v>
      </c>
    </row>
    <row r="687" spans="1:3" x14ac:dyDescent="0.25">
      <c r="A687">
        <f t="shared" si="21"/>
        <v>0</v>
      </c>
      <c r="B687">
        <f t="shared" si="22"/>
        <v>0</v>
      </c>
      <c r="C687" t="s">
        <v>2214</v>
      </c>
    </row>
    <row r="688" spans="1:3" x14ac:dyDescent="0.25">
      <c r="A688">
        <f t="shared" si="21"/>
        <v>0</v>
      </c>
      <c r="B688">
        <f t="shared" si="22"/>
        <v>0</v>
      </c>
      <c r="C688" t="s">
        <v>2868</v>
      </c>
    </row>
    <row r="689" spans="1:3" x14ac:dyDescent="0.25">
      <c r="A689">
        <f t="shared" si="21"/>
        <v>0</v>
      </c>
      <c r="B689">
        <f t="shared" si="22"/>
        <v>0</v>
      </c>
      <c r="C689" t="s">
        <v>751</v>
      </c>
    </row>
    <row r="690" spans="1:3" x14ac:dyDescent="0.25">
      <c r="A690">
        <f t="shared" si="21"/>
        <v>0</v>
      </c>
      <c r="B690">
        <f t="shared" si="22"/>
        <v>0</v>
      </c>
      <c r="C690" t="s">
        <v>533</v>
      </c>
    </row>
    <row r="691" spans="1:3" x14ac:dyDescent="0.25">
      <c r="A691">
        <f t="shared" si="21"/>
        <v>0</v>
      </c>
      <c r="B691">
        <f t="shared" si="22"/>
        <v>0</v>
      </c>
      <c r="C691" t="s">
        <v>2607</v>
      </c>
    </row>
    <row r="692" spans="1:3" x14ac:dyDescent="0.25">
      <c r="A692">
        <f t="shared" si="21"/>
        <v>0</v>
      </c>
      <c r="B692">
        <f t="shared" si="22"/>
        <v>0</v>
      </c>
      <c r="C692" t="s">
        <v>1231</v>
      </c>
    </row>
    <row r="693" spans="1:3" x14ac:dyDescent="0.25">
      <c r="A693">
        <f t="shared" si="21"/>
        <v>0</v>
      </c>
      <c r="B693">
        <f t="shared" si="22"/>
        <v>0</v>
      </c>
      <c r="C693" t="s">
        <v>2460</v>
      </c>
    </row>
    <row r="694" spans="1:3" x14ac:dyDescent="0.25">
      <c r="A694">
        <f t="shared" si="21"/>
        <v>0</v>
      </c>
      <c r="B694">
        <f t="shared" si="22"/>
        <v>0</v>
      </c>
      <c r="C694" t="s">
        <v>2763</v>
      </c>
    </row>
    <row r="695" spans="1:3" x14ac:dyDescent="0.25">
      <c r="A695">
        <f t="shared" si="21"/>
        <v>0</v>
      </c>
      <c r="B695">
        <f t="shared" si="22"/>
        <v>0</v>
      </c>
      <c r="C695" t="s">
        <v>2461</v>
      </c>
    </row>
    <row r="696" spans="1:3" x14ac:dyDescent="0.25">
      <c r="A696">
        <f t="shared" si="21"/>
        <v>0</v>
      </c>
      <c r="B696">
        <f t="shared" si="22"/>
        <v>0</v>
      </c>
      <c r="C696" t="s">
        <v>619</v>
      </c>
    </row>
    <row r="697" spans="1:3" x14ac:dyDescent="0.25">
      <c r="A697">
        <f t="shared" si="21"/>
        <v>0</v>
      </c>
      <c r="B697">
        <f t="shared" si="22"/>
        <v>0</v>
      </c>
      <c r="C697" t="s">
        <v>2397</v>
      </c>
    </row>
    <row r="698" spans="1:3" x14ac:dyDescent="0.25">
      <c r="A698">
        <f t="shared" si="21"/>
        <v>0</v>
      </c>
      <c r="B698">
        <f t="shared" si="22"/>
        <v>0</v>
      </c>
      <c r="C698" t="s">
        <v>419</v>
      </c>
    </row>
    <row r="699" spans="1:3" x14ac:dyDescent="0.25">
      <c r="A699">
        <f t="shared" si="21"/>
        <v>0</v>
      </c>
      <c r="B699">
        <f t="shared" si="22"/>
        <v>0</v>
      </c>
      <c r="C699" t="s">
        <v>2608</v>
      </c>
    </row>
    <row r="700" spans="1:3" x14ac:dyDescent="0.25">
      <c r="A700">
        <f t="shared" si="21"/>
        <v>0</v>
      </c>
      <c r="B700">
        <f t="shared" si="22"/>
        <v>0</v>
      </c>
      <c r="C700" t="s">
        <v>2563</v>
      </c>
    </row>
    <row r="701" spans="1:3" x14ac:dyDescent="0.25">
      <c r="A701">
        <f t="shared" si="21"/>
        <v>0</v>
      </c>
      <c r="B701">
        <f t="shared" si="22"/>
        <v>0</v>
      </c>
      <c r="C701" t="s">
        <v>1992</v>
      </c>
    </row>
    <row r="702" spans="1:3" x14ac:dyDescent="0.25">
      <c r="A702">
        <f t="shared" si="21"/>
        <v>0</v>
      </c>
      <c r="B702">
        <f t="shared" si="22"/>
        <v>0</v>
      </c>
      <c r="C702" t="s">
        <v>1610</v>
      </c>
    </row>
    <row r="703" spans="1:3" x14ac:dyDescent="0.25">
      <c r="A703">
        <f t="shared" si="21"/>
        <v>0</v>
      </c>
      <c r="B703">
        <f t="shared" si="22"/>
        <v>0</v>
      </c>
      <c r="C703" t="s">
        <v>1813</v>
      </c>
    </row>
    <row r="704" spans="1:3" x14ac:dyDescent="0.25">
      <c r="A704">
        <f t="shared" si="21"/>
        <v>0</v>
      </c>
      <c r="B704">
        <f t="shared" si="22"/>
        <v>0</v>
      </c>
      <c r="C704" t="s">
        <v>483</v>
      </c>
    </row>
    <row r="705" spans="1:3" x14ac:dyDescent="0.25">
      <c r="A705">
        <f t="shared" si="21"/>
        <v>0</v>
      </c>
      <c r="B705">
        <f t="shared" si="22"/>
        <v>0</v>
      </c>
      <c r="C705" t="s">
        <v>1725</v>
      </c>
    </row>
    <row r="706" spans="1:3" x14ac:dyDescent="0.25">
      <c r="A706">
        <f t="shared" si="21"/>
        <v>0</v>
      </c>
      <c r="B706">
        <f t="shared" si="22"/>
        <v>0</v>
      </c>
      <c r="C706" t="s">
        <v>1420</v>
      </c>
    </row>
    <row r="707" spans="1:3" x14ac:dyDescent="0.25">
      <c r="A707">
        <f t="shared" si="21"/>
        <v>0</v>
      </c>
      <c r="B707">
        <f t="shared" si="22"/>
        <v>0</v>
      </c>
      <c r="C707" t="s">
        <v>1814</v>
      </c>
    </row>
    <row r="708" spans="1:3" x14ac:dyDescent="0.25">
      <c r="A708">
        <f t="shared" ref="A708:A771" si="23">COUNTIF(F:F,C708)</f>
        <v>0</v>
      </c>
      <c r="B708">
        <f t="shared" si="22"/>
        <v>1</v>
      </c>
      <c r="C708" t="s">
        <v>338</v>
      </c>
    </row>
    <row r="709" spans="1:3" x14ac:dyDescent="0.25">
      <c r="A709">
        <f t="shared" si="23"/>
        <v>0</v>
      </c>
      <c r="B709">
        <f t="shared" si="22"/>
        <v>0</v>
      </c>
      <c r="C709" t="s">
        <v>677</v>
      </c>
    </row>
    <row r="710" spans="1:3" x14ac:dyDescent="0.25">
      <c r="A710">
        <f t="shared" si="23"/>
        <v>0</v>
      </c>
      <c r="B710">
        <f t="shared" ref="B710:B773" si="24">COUNTIF(D:D,C710)</f>
        <v>0</v>
      </c>
      <c r="C710" t="s">
        <v>2215</v>
      </c>
    </row>
    <row r="711" spans="1:3" x14ac:dyDescent="0.25">
      <c r="A711">
        <f t="shared" si="23"/>
        <v>0</v>
      </c>
      <c r="B711">
        <f t="shared" si="24"/>
        <v>0</v>
      </c>
      <c r="C711" t="s">
        <v>529</v>
      </c>
    </row>
    <row r="712" spans="1:3" x14ac:dyDescent="0.25">
      <c r="A712">
        <f t="shared" si="23"/>
        <v>0</v>
      </c>
      <c r="B712">
        <f t="shared" si="24"/>
        <v>0</v>
      </c>
      <c r="C712" t="s">
        <v>1815</v>
      </c>
    </row>
    <row r="713" spans="1:3" x14ac:dyDescent="0.25">
      <c r="A713">
        <f t="shared" si="23"/>
        <v>0</v>
      </c>
      <c r="B713">
        <f t="shared" si="24"/>
        <v>0</v>
      </c>
      <c r="C713" t="s">
        <v>752</v>
      </c>
    </row>
    <row r="714" spans="1:3" x14ac:dyDescent="0.25">
      <c r="A714">
        <f t="shared" si="23"/>
        <v>0</v>
      </c>
      <c r="B714">
        <f t="shared" si="24"/>
        <v>0</v>
      </c>
      <c r="C714" t="s">
        <v>752</v>
      </c>
    </row>
    <row r="715" spans="1:3" x14ac:dyDescent="0.25">
      <c r="A715">
        <f t="shared" si="23"/>
        <v>0</v>
      </c>
      <c r="B715">
        <f t="shared" si="24"/>
        <v>0</v>
      </c>
      <c r="C715" t="s">
        <v>752</v>
      </c>
    </row>
    <row r="716" spans="1:3" x14ac:dyDescent="0.25">
      <c r="A716">
        <f t="shared" si="23"/>
        <v>0</v>
      </c>
      <c r="B716">
        <f t="shared" si="24"/>
        <v>0</v>
      </c>
      <c r="C716" t="s">
        <v>534</v>
      </c>
    </row>
    <row r="717" spans="1:3" x14ac:dyDescent="0.25">
      <c r="A717">
        <f t="shared" si="23"/>
        <v>0</v>
      </c>
      <c r="B717">
        <f t="shared" si="24"/>
        <v>0</v>
      </c>
      <c r="C717" t="s">
        <v>1232</v>
      </c>
    </row>
    <row r="718" spans="1:3" x14ac:dyDescent="0.25">
      <c r="A718">
        <f t="shared" si="23"/>
        <v>0</v>
      </c>
      <c r="B718">
        <f t="shared" si="24"/>
        <v>0</v>
      </c>
      <c r="C718" t="s">
        <v>2424</v>
      </c>
    </row>
    <row r="719" spans="1:3" x14ac:dyDescent="0.25">
      <c r="A719">
        <f t="shared" si="23"/>
        <v>0</v>
      </c>
      <c r="B719">
        <f t="shared" si="24"/>
        <v>0</v>
      </c>
      <c r="C719" t="s">
        <v>1919</v>
      </c>
    </row>
    <row r="720" spans="1:3" x14ac:dyDescent="0.25">
      <c r="A720">
        <f t="shared" si="23"/>
        <v>0</v>
      </c>
      <c r="B720">
        <f t="shared" si="24"/>
        <v>0</v>
      </c>
      <c r="C720" t="s">
        <v>1611</v>
      </c>
    </row>
    <row r="721" spans="1:3" x14ac:dyDescent="0.25">
      <c r="A721">
        <f t="shared" si="23"/>
        <v>0</v>
      </c>
      <c r="B721">
        <f t="shared" si="24"/>
        <v>0</v>
      </c>
      <c r="C721" t="s">
        <v>2245</v>
      </c>
    </row>
    <row r="722" spans="1:3" x14ac:dyDescent="0.25">
      <c r="A722">
        <f t="shared" si="23"/>
        <v>0</v>
      </c>
      <c r="B722">
        <f t="shared" si="24"/>
        <v>0</v>
      </c>
      <c r="C722" t="s">
        <v>942</v>
      </c>
    </row>
    <row r="723" spans="1:3" x14ac:dyDescent="0.25">
      <c r="A723">
        <f t="shared" si="23"/>
        <v>0</v>
      </c>
      <c r="B723">
        <f t="shared" si="24"/>
        <v>0</v>
      </c>
      <c r="C723" t="s">
        <v>1264</v>
      </c>
    </row>
    <row r="724" spans="1:3" x14ac:dyDescent="0.25">
      <c r="A724">
        <f t="shared" si="23"/>
        <v>0</v>
      </c>
      <c r="B724">
        <f t="shared" si="24"/>
        <v>0</v>
      </c>
      <c r="C724" t="s">
        <v>1421</v>
      </c>
    </row>
    <row r="725" spans="1:3" x14ac:dyDescent="0.25">
      <c r="A725">
        <f t="shared" si="23"/>
        <v>0</v>
      </c>
      <c r="B725">
        <f t="shared" si="24"/>
        <v>0</v>
      </c>
      <c r="C725" t="s">
        <v>2869</v>
      </c>
    </row>
    <row r="726" spans="1:3" x14ac:dyDescent="0.25">
      <c r="A726">
        <f t="shared" si="23"/>
        <v>0</v>
      </c>
      <c r="B726">
        <f t="shared" si="24"/>
        <v>0</v>
      </c>
      <c r="C726" t="s">
        <v>342</v>
      </c>
    </row>
    <row r="727" spans="1:3" x14ac:dyDescent="0.25">
      <c r="A727">
        <f t="shared" si="23"/>
        <v>0</v>
      </c>
      <c r="B727">
        <f t="shared" si="24"/>
        <v>0</v>
      </c>
      <c r="C727" t="s">
        <v>703</v>
      </c>
    </row>
    <row r="728" spans="1:3" x14ac:dyDescent="0.25">
      <c r="A728">
        <f t="shared" si="23"/>
        <v>0</v>
      </c>
      <c r="B728">
        <f t="shared" si="24"/>
        <v>0</v>
      </c>
      <c r="C728" t="s">
        <v>1172</v>
      </c>
    </row>
    <row r="729" spans="1:3" x14ac:dyDescent="0.25">
      <c r="A729">
        <f t="shared" si="23"/>
        <v>0</v>
      </c>
      <c r="B729">
        <f t="shared" si="24"/>
        <v>0</v>
      </c>
      <c r="C729" t="s">
        <v>1668</v>
      </c>
    </row>
    <row r="730" spans="1:3" x14ac:dyDescent="0.25">
      <c r="A730">
        <f t="shared" si="23"/>
        <v>0</v>
      </c>
      <c r="B730">
        <f t="shared" si="24"/>
        <v>0</v>
      </c>
      <c r="C730" t="s">
        <v>2246</v>
      </c>
    </row>
    <row r="731" spans="1:3" x14ac:dyDescent="0.25">
      <c r="A731">
        <f t="shared" si="23"/>
        <v>0</v>
      </c>
      <c r="B731">
        <f t="shared" si="24"/>
        <v>0</v>
      </c>
      <c r="C731" t="s">
        <v>731</v>
      </c>
    </row>
    <row r="732" spans="1:3" x14ac:dyDescent="0.25">
      <c r="A732">
        <f t="shared" si="23"/>
        <v>0</v>
      </c>
      <c r="B732">
        <f t="shared" si="24"/>
        <v>0</v>
      </c>
      <c r="C732" t="s">
        <v>731</v>
      </c>
    </row>
    <row r="733" spans="1:3" x14ac:dyDescent="0.25">
      <c r="A733">
        <f t="shared" si="23"/>
        <v>0</v>
      </c>
      <c r="B733">
        <f t="shared" si="24"/>
        <v>1</v>
      </c>
      <c r="C733" t="s">
        <v>367</v>
      </c>
    </row>
    <row r="734" spans="1:3" x14ac:dyDescent="0.25">
      <c r="A734">
        <f t="shared" si="23"/>
        <v>0</v>
      </c>
      <c r="B734">
        <f t="shared" si="24"/>
        <v>0</v>
      </c>
      <c r="C734" t="s">
        <v>2938</v>
      </c>
    </row>
    <row r="735" spans="1:3" x14ac:dyDescent="0.25">
      <c r="A735">
        <f t="shared" si="23"/>
        <v>0</v>
      </c>
      <c r="B735">
        <f t="shared" si="24"/>
        <v>0</v>
      </c>
      <c r="C735" t="s">
        <v>2288</v>
      </c>
    </row>
    <row r="736" spans="1:3" x14ac:dyDescent="0.25">
      <c r="A736">
        <f t="shared" si="23"/>
        <v>0</v>
      </c>
      <c r="B736">
        <f t="shared" si="24"/>
        <v>0</v>
      </c>
      <c r="C736" t="s">
        <v>773</v>
      </c>
    </row>
    <row r="737" spans="1:3" x14ac:dyDescent="0.25">
      <c r="A737">
        <f t="shared" si="23"/>
        <v>0</v>
      </c>
      <c r="B737">
        <f t="shared" si="24"/>
        <v>0</v>
      </c>
      <c r="C737" t="s">
        <v>1480</v>
      </c>
    </row>
    <row r="738" spans="1:3" x14ac:dyDescent="0.25">
      <c r="A738">
        <f t="shared" si="23"/>
        <v>0</v>
      </c>
      <c r="B738">
        <f t="shared" si="24"/>
        <v>0</v>
      </c>
      <c r="C738" t="s">
        <v>973</v>
      </c>
    </row>
    <row r="739" spans="1:3" x14ac:dyDescent="0.25">
      <c r="A739">
        <f t="shared" si="23"/>
        <v>0</v>
      </c>
      <c r="B739">
        <f t="shared" si="24"/>
        <v>0</v>
      </c>
      <c r="C739" t="s">
        <v>2501</v>
      </c>
    </row>
    <row r="740" spans="1:3" x14ac:dyDescent="0.25">
      <c r="A740">
        <f t="shared" si="23"/>
        <v>0</v>
      </c>
      <c r="B740">
        <f t="shared" si="24"/>
        <v>0</v>
      </c>
      <c r="C740" t="s">
        <v>2652</v>
      </c>
    </row>
    <row r="741" spans="1:3" x14ac:dyDescent="0.25">
      <c r="A741">
        <f t="shared" si="23"/>
        <v>0</v>
      </c>
      <c r="B741">
        <f t="shared" si="24"/>
        <v>0</v>
      </c>
      <c r="C741" t="s">
        <v>2870</v>
      </c>
    </row>
    <row r="742" spans="1:3" x14ac:dyDescent="0.25">
      <c r="A742">
        <f t="shared" si="23"/>
        <v>0</v>
      </c>
      <c r="B742">
        <f t="shared" si="24"/>
        <v>0</v>
      </c>
      <c r="C742" t="s">
        <v>2049</v>
      </c>
    </row>
    <row r="743" spans="1:3" x14ac:dyDescent="0.25">
      <c r="A743">
        <f t="shared" si="23"/>
        <v>0</v>
      </c>
      <c r="B743">
        <f t="shared" si="24"/>
        <v>0</v>
      </c>
      <c r="C743" t="s">
        <v>1367</v>
      </c>
    </row>
    <row r="744" spans="1:3" x14ac:dyDescent="0.25">
      <c r="A744">
        <f t="shared" si="23"/>
        <v>0</v>
      </c>
      <c r="B744">
        <f t="shared" si="24"/>
        <v>0</v>
      </c>
      <c r="C744" t="s">
        <v>380</v>
      </c>
    </row>
    <row r="745" spans="1:3" x14ac:dyDescent="0.25">
      <c r="A745">
        <f t="shared" si="23"/>
        <v>0</v>
      </c>
      <c r="B745">
        <f t="shared" si="24"/>
        <v>0</v>
      </c>
      <c r="C745" t="s">
        <v>565</v>
      </c>
    </row>
    <row r="746" spans="1:3" x14ac:dyDescent="0.25">
      <c r="A746">
        <f t="shared" si="23"/>
        <v>0</v>
      </c>
      <c r="B746">
        <f t="shared" si="24"/>
        <v>0</v>
      </c>
      <c r="C746" t="s">
        <v>811</v>
      </c>
    </row>
    <row r="747" spans="1:3" x14ac:dyDescent="0.25">
      <c r="A747">
        <f t="shared" si="23"/>
        <v>0</v>
      </c>
      <c r="B747">
        <f t="shared" si="24"/>
        <v>0</v>
      </c>
      <c r="C747" t="s">
        <v>819</v>
      </c>
    </row>
    <row r="748" spans="1:3" x14ac:dyDescent="0.25">
      <c r="A748">
        <f t="shared" si="23"/>
        <v>0</v>
      </c>
      <c r="B748">
        <f t="shared" si="24"/>
        <v>0</v>
      </c>
      <c r="C748" t="s">
        <v>1368</v>
      </c>
    </row>
    <row r="749" spans="1:3" x14ac:dyDescent="0.25">
      <c r="A749">
        <f t="shared" si="23"/>
        <v>0</v>
      </c>
      <c r="B749">
        <f t="shared" si="24"/>
        <v>0</v>
      </c>
      <c r="C749" t="s">
        <v>1313</v>
      </c>
    </row>
    <row r="750" spans="1:3" x14ac:dyDescent="0.25">
      <c r="A750">
        <f t="shared" si="23"/>
        <v>0</v>
      </c>
      <c r="B750">
        <f t="shared" si="24"/>
        <v>0</v>
      </c>
      <c r="C750" t="s">
        <v>1612</v>
      </c>
    </row>
    <row r="751" spans="1:3" x14ac:dyDescent="0.25">
      <c r="A751">
        <f t="shared" si="23"/>
        <v>0</v>
      </c>
      <c r="B751">
        <f t="shared" si="24"/>
        <v>0</v>
      </c>
      <c r="C751" t="s">
        <v>1669</v>
      </c>
    </row>
    <row r="752" spans="1:3" x14ac:dyDescent="0.25">
      <c r="A752">
        <f t="shared" si="23"/>
        <v>0</v>
      </c>
      <c r="B752">
        <f t="shared" si="24"/>
        <v>0</v>
      </c>
      <c r="C752" t="s">
        <v>1314</v>
      </c>
    </row>
    <row r="753" spans="1:3" x14ac:dyDescent="0.25">
      <c r="A753">
        <f t="shared" si="23"/>
        <v>0</v>
      </c>
      <c r="B753">
        <f t="shared" si="24"/>
        <v>0</v>
      </c>
      <c r="C753" t="s">
        <v>795</v>
      </c>
    </row>
    <row r="754" spans="1:3" x14ac:dyDescent="0.25">
      <c r="A754">
        <f t="shared" si="23"/>
        <v>0</v>
      </c>
      <c r="B754">
        <f t="shared" si="24"/>
        <v>0</v>
      </c>
      <c r="C754" t="s">
        <v>2050</v>
      </c>
    </row>
    <row r="755" spans="1:3" x14ac:dyDescent="0.25">
      <c r="A755">
        <f t="shared" si="23"/>
        <v>0</v>
      </c>
      <c r="B755">
        <f t="shared" si="24"/>
        <v>0</v>
      </c>
      <c r="C755" t="s">
        <v>535</v>
      </c>
    </row>
    <row r="756" spans="1:3" x14ac:dyDescent="0.25">
      <c r="A756">
        <f t="shared" si="23"/>
        <v>0</v>
      </c>
      <c r="B756">
        <f t="shared" si="24"/>
        <v>0</v>
      </c>
      <c r="C756" t="s">
        <v>2051</v>
      </c>
    </row>
    <row r="757" spans="1:3" x14ac:dyDescent="0.25">
      <c r="A757">
        <f t="shared" si="23"/>
        <v>0</v>
      </c>
      <c r="B757">
        <f t="shared" si="24"/>
        <v>0</v>
      </c>
      <c r="C757" t="s">
        <v>2609</v>
      </c>
    </row>
    <row r="758" spans="1:3" x14ac:dyDescent="0.25">
      <c r="A758">
        <f t="shared" si="23"/>
        <v>0</v>
      </c>
      <c r="B758">
        <f t="shared" si="24"/>
        <v>0</v>
      </c>
      <c r="C758" t="s">
        <v>1548</v>
      </c>
    </row>
    <row r="759" spans="1:3" x14ac:dyDescent="0.25">
      <c r="A759">
        <f t="shared" si="23"/>
        <v>0</v>
      </c>
      <c r="B759">
        <f t="shared" si="24"/>
        <v>0</v>
      </c>
      <c r="C759" t="s">
        <v>2502</v>
      </c>
    </row>
    <row r="760" spans="1:3" x14ac:dyDescent="0.25">
      <c r="A760">
        <f t="shared" si="23"/>
        <v>0</v>
      </c>
      <c r="B760">
        <f t="shared" si="24"/>
        <v>0</v>
      </c>
      <c r="C760" t="s">
        <v>2610</v>
      </c>
    </row>
    <row r="761" spans="1:3" x14ac:dyDescent="0.25">
      <c r="A761">
        <f t="shared" si="23"/>
        <v>0</v>
      </c>
      <c r="B761">
        <f t="shared" si="24"/>
        <v>0</v>
      </c>
      <c r="C761" t="s">
        <v>704</v>
      </c>
    </row>
    <row r="762" spans="1:3" x14ac:dyDescent="0.25">
      <c r="A762">
        <f t="shared" si="23"/>
        <v>0</v>
      </c>
      <c r="B762">
        <f t="shared" si="24"/>
        <v>0</v>
      </c>
      <c r="C762" t="s">
        <v>2052</v>
      </c>
    </row>
    <row r="763" spans="1:3" x14ac:dyDescent="0.25">
      <c r="A763">
        <f t="shared" si="23"/>
        <v>0</v>
      </c>
      <c r="B763">
        <f t="shared" si="24"/>
        <v>0</v>
      </c>
      <c r="C763" t="s">
        <v>2053</v>
      </c>
    </row>
    <row r="764" spans="1:3" x14ac:dyDescent="0.25">
      <c r="A764">
        <f t="shared" si="23"/>
        <v>0</v>
      </c>
      <c r="B764">
        <f t="shared" si="24"/>
        <v>0</v>
      </c>
      <c r="C764" t="s">
        <v>1315</v>
      </c>
    </row>
    <row r="765" spans="1:3" x14ac:dyDescent="0.25">
      <c r="A765">
        <f t="shared" si="23"/>
        <v>0</v>
      </c>
      <c r="B765">
        <f t="shared" si="24"/>
        <v>0</v>
      </c>
      <c r="C765" t="s">
        <v>1028</v>
      </c>
    </row>
    <row r="766" spans="1:3" x14ac:dyDescent="0.25">
      <c r="A766">
        <f t="shared" si="23"/>
        <v>0</v>
      </c>
      <c r="B766">
        <f t="shared" si="24"/>
        <v>0</v>
      </c>
      <c r="C766" t="s">
        <v>2289</v>
      </c>
    </row>
    <row r="767" spans="1:3" x14ac:dyDescent="0.25">
      <c r="A767">
        <f t="shared" si="23"/>
        <v>0</v>
      </c>
      <c r="B767">
        <f t="shared" si="24"/>
        <v>0</v>
      </c>
      <c r="C767" t="s">
        <v>1096</v>
      </c>
    </row>
    <row r="768" spans="1:3" x14ac:dyDescent="0.25">
      <c r="A768">
        <f t="shared" si="23"/>
        <v>0</v>
      </c>
      <c r="B768">
        <f t="shared" si="24"/>
        <v>0</v>
      </c>
      <c r="C768" t="s">
        <v>2398</v>
      </c>
    </row>
    <row r="769" spans="1:3" x14ac:dyDescent="0.25">
      <c r="A769">
        <f t="shared" si="23"/>
        <v>0</v>
      </c>
      <c r="B769">
        <f t="shared" si="24"/>
        <v>1</v>
      </c>
      <c r="C769" t="s">
        <v>154</v>
      </c>
    </row>
    <row r="770" spans="1:3" x14ac:dyDescent="0.25">
      <c r="A770">
        <f t="shared" si="23"/>
        <v>0</v>
      </c>
      <c r="B770">
        <f t="shared" si="24"/>
        <v>0</v>
      </c>
      <c r="C770" t="s">
        <v>2503</v>
      </c>
    </row>
    <row r="771" spans="1:3" x14ac:dyDescent="0.25">
      <c r="A771">
        <f t="shared" si="23"/>
        <v>0</v>
      </c>
      <c r="B771">
        <f t="shared" si="24"/>
        <v>0</v>
      </c>
      <c r="C771" t="s">
        <v>1422</v>
      </c>
    </row>
    <row r="772" spans="1:3" x14ac:dyDescent="0.25">
      <c r="A772">
        <f t="shared" ref="A772:A835" si="25">COUNTIF(F:F,C772)</f>
        <v>0</v>
      </c>
      <c r="B772">
        <f t="shared" si="24"/>
        <v>0</v>
      </c>
      <c r="C772" t="s">
        <v>1613</v>
      </c>
    </row>
    <row r="773" spans="1:3" x14ac:dyDescent="0.25">
      <c r="A773">
        <f t="shared" si="25"/>
        <v>0</v>
      </c>
      <c r="B773">
        <f t="shared" si="24"/>
        <v>0</v>
      </c>
      <c r="C773" t="s">
        <v>1481</v>
      </c>
    </row>
    <row r="774" spans="1:3" x14ac:dyDescent="0.25">
      <c r="A774">
        <f t="shared" si="25"/>
        <v>0</v>
      </c>
      <c r="B774">
        <f t="shared" ref="B774:B837" si="26">COUNTIF(D:D,C774)</f>
        <v>0</v>
      </c>
      <c r="C774" t="s">
        <v>1097</v>
      </c>
    </row>
    <row r="775" spans="1:3" x14ac:dyDescent="0.25">
      <c r="A775">
        <f t="shared" si="25"/>
        <v>0</v>
      </c>
      <c r="B775">
        <f t="shared" si="26"/>
        <v>0</v>
      </c>
      <c r="C775" t="s">
        <v>655</v>
      </c>
    </row>
    <row r="776" spans="1:3" x14ac:dyDescent="0.25">
      <c r="A776">
        <f t="shared" si="25"/>
        <v>0</v>
      </c>
      <c r="B776">
        <f t="shared" si="26"/>
        <v>0</v>
      </c>
      <c r="C776" t="s">
        <v>1233</v>
      </c>
    </row>
    <row r="777" spans="1:3" x14ac:dyDescent="0.25">
      <c r="A777">
        <f t="shared" si="25"/>
        <v>0</v>
      </c>
      <c r="B777">
        <f t="shared" si="26"/>
        <v>0</v>
      </c>
      <c r="C777" t="s">
        <v>843</v>
      </c>
    </row>
    <row r="778" spans="1:3" x14ac:dyDescent="0.25">
      <c r="A778">
        <f t="shared" si="25"/>
        <v>0</v>
      </c>
      <c r="B778">
        <f t="shared" si="26"/>
        <v>0</v>
      </c>
      <c r="C778" t="s">
        <v>2504</v>
      </c>
    </row>
    <row r="779" spans="1:3" x14ac:dyDescent="0.25">
      <c r="A779">
        <f t="shared" si="25"/>
        <v>0</v>
      </c>
      <c r="B779">
        <f t="shared" si="26"/>
        <v>0</v>
      </c>
      <c r="C779" t="s">
        <v>1726</v>
      </c>
    </row>
    <row r="780" spans="1:3" x14ac:dyDescent="0.25">
      <c r="A780">
        <f t="shared" si="25"/>
        <v>0</v>
      </c>
      <c r="B780">
        <f t="shared" si="26"/>
        <v>0</v>
      </c>
      <c r="C780" t="s">
        <v>2326</v>
      </c>
    </row>
    <row r="781" spans="1:3" x14ac:dyDescent="0.25">
      <c r="A781">
        <f t="shared" si="25"/>
        <v>0</v>
      </c>
      <c r="B781">
        <f t="shared" si="26"/>
        <v>0</v>
      </c>
      <c r="C781" t="s">
        <v>2795</v>
      </c>
    </row>
    <row r="782" spans="1:3" x14ac:dyDescent="0.25">
      <c r="A782">
        <f t="shared" si="25"/>
        <v>0</v>
      </c>
      <c r="B782">
        <f t="shared" si="26"/>
        <v>0</v>
      </c>
      <c r="C782" t="s">
        <v>1549</v>
      </c>
    </row>
    <row r="783" spans="1:3" x14ac:dyDescent="0.25">
      <c r="A783">
        <f t="shared" si="25"/>
        <v>0</v>
      </c>
      <c r="B783">
        <f t="shared" si="26"/>
        <v>0</v>
      </c>
      <c r="C783" t="s">
        <v>820</v>
      </c>
    </row>
    <row r="784" spans="1:3" x14ac:dyDescent="0.25">
      <c r="A784">
        <f t="shared" si="25"/>
        <v>0</v>
      </c>
      <c r="B784">
        <f t="shared" si="26"/>
        <v>0</v>
      </c>
      <c r="C784" t="s">
        <v>1423</v>
      </c>
    </row>
    <row r="785" spans="1:3" x14ac:dyDescent="0.25">
      <c r="A785">
        <f t="shared" si="25"/>
        <v>0</v>
      </c>
      <c r="B785">
        <f t="shared" si="26"/>
        <v>0</v>
      </c>
      <c r="C785" t="s">
        <v>2259</v>
      </c>
    </row>
    <row r="786" spans="1:3" x14ac:dyDescent="0.25">
      <c r="A786">
        <f t="shared" si="25"/>
        <v>0</v>
      </c>
      <c r="B786">
        <f t="shared" si="26"/>
        <v>0</v>
      </c>
      <c r="C786" t="s">
        <v>1216</v>
      </c>
    </row>
    <row r="787" spans="1:3" x14ac:dyDescent="0.25">
      <c r="A787">
        <f t="shared" si="25"/>
        <v>0</v>
      </c>
      <c r="B787">
        <f t="shared" si="26"/>
        <v>0</v>
      </c>
      <c r="C787" t="s">
        <v>1816</v>
      </c>
    </row>
    <row r="788" spans="1:3" x14ac:dyDescent="0.25">
      <c r="A788">
        <f t="shared" si="25"/>
        <v>0</v>
      </c>
      <c r="B788">
        <f t="shared" si="26"/>
        <v>0</v>
      </c>
      <c r="C788" t="s">
        <v>656</v>
      </c>
    </row>
    <row r="789" spans="1:3" x14ac:dyDescent="0.25">
      <c r="A789">
        <f t="shared" si="25"/>
        <v>0</v>
      </c>
      <c r="B789">
        <f t="shared" si="26"/>
        <v>0</v>
      </c>
      <c r="C789" t="s">
        <v>2327</v>
      </c>
    </row>
    <row r="790" spans="1:3" x14ac:dyDescent="0.25">
      <c r="A790">
        <f t="shared" si="25"/>
        <v>0</v>
      </c>
      <c r="B790">
        <f t="shared" si="26"/>
        <v>0</v>
      </c>
      <c r="C790" t="s">
        <v>2758</v>
      </c>
    </row>
    <row r="791" spans="1:3" x14ac:dyDescent="0.25">
      <c r="A791">
        <f t="shared" si="25"/>
        <v>0</v>
      </c>
      <c r="B791">
        <f t="shared" si="26"/>
        <v>0</v>
      </c>
      <c r="C791" t="s">
        <v>2383</v>
      </c>
    </row>
    <row r="792" spans="1:3" x14ac:dyDescent="0.25">
      <c r="A792">
        <f t="shared" si="25"/>
        <v>0</v>
      </c>
      <c r="B792">
        <f t="shared" si="26"/>
        <v>0</v>
      </c>
      <c r="C792" t="s">
        <v>2216</v>
      </c>
    </row>
    <row r="793" spans="1:3" x14ac:dyDescent="0.25">
      <c r="A793">
        <f t="shared" si="25"/>
        <v>0</v>
      </c>
      <c r="B793">
        <f t="shared" si="26"/>
        <v>0</v>
      </c>
      <c r="C793" t="s">
        <v>2425</v>
      </c>
    </row>
    <row r="794" spans="1:3" x14ac:dyDescent="0.25">
      <c r="A794">
        <f t="shared" si="25"/>
        <v>0</v>
      </c>
      <c r="B794">
        <f t="shared" si="26"/>
        <v>0</v>
      </c>
      <c r="C794" t="s">
        <v>2054</v>
      </c>
    </row>
    <row r="795" spans="1:3" x14ac:dyDescent="0.25">
      <c r="A795">
        <f t="shared" si="25"/>
        <v>0</v>
      </c>
      <c r="B795">
        <f t="shared" si="26"/>
        <v>0</v>
      </c>
      <c r="C795" t="s">
        <v>1265</v>
      </c>
    </row>
    <row r="796" spans="1:3" x14ac:dyDescent="0.25">
      <c r="A796">
        <f t="shared" si="25"/>
        <v>0</v>
      </c>
      <c r="B796">
        <f t="shared" si="26"/>
        <v>0</v>
      </c>
      <c r="C796" t="s">
        <v>1316</v>
      </c>
    </row>
    <row r="797" spans="1:3" x14ac:dyDescent="0.25">
      <c r="A797">
        <f t="shared" si="25"/>
        <v>0</v>
      </c>
      <c r="B797">
        <f t="shared" si="26"/>
        <v>0</v>
      </c>
      <c r="C797" t="s">
        <v>1173</v>
      </c>
    </row>
    <row r="798" spans="1:3" x14ac:dyDescent="0.25">
      <c r="A798">
        <f t="shared" si="25"/>
        <v>0</v>
      </c>
      <c r="B798">
        <f t="shared" si="26"/>
        <v>0</v>
      </c>
      <c r="C798" t="s">
        <v>1817</v>
      </c>
    </row>
    <row r="799" spans="1:3" x14ac:dyDescent="0.25">
      <c r="A799">
        <f t="shared" si="25"/>
        <v>0</v>
      </c>
      <c r="B799">
        <f t="shared" si="26"/>
        <v>0</v>
      </c>
      <c r="C799" t="s">
        <v>2796</v>
      </c>
    </row>
    <row r="800" spans="1:3" x14ac:dyDescent="0.25">
      <c r="A800">
        <f t="shared" si="25"/>
        <v>0</v>
      </c>
      <c r="B800">
        <f t="shared" si="26"/>
        <v>0</v>
      </c>
      <c r="C800" t="s">
        <v>919</v>
      </c>
    </row>
    <row r="801" spans="1:3" x14ac:dyDescent="0.25">
      <c r="A801">
        <f t="shared" si="25"/>
        <v>0</v>
      </c>
      <c r="B801">
        <f t="shared" si="26"/>
        <v>0</v>
      </c>
      <c r="C801" t="s">
        <v>1317</v>
      </c>
    </row>
    <row r="802" spans="1:3" x14ac:dyDescent="0.25">
      <c r="A802">
        <f t="shared" si="25"/>
        <v>0</v>
      </c>
      <c r="B802">
        <f t="shared" si="26"/>
        <v>0</v>
      </c>
      <c r="C802" t="s">
        <v>880</v>
      </c>
    </row>
    <row r="803" spans="1:3" x14ac:dyDescent="0.25">
      <c r="A803">
        <f t="shared" si="25"/>
        <v>0</v>
      </c>
      <c r="B803">
        <f t="shared" si="26"/>
        <v>0</v>
      </c>
      <c r="C803" t="s">
        <v>161</v>
      </c>
    </row>
    <row r="804" spans="1:3" x14ac:dyDescent="0.25">
      <c r="A804">
        <f t="shared" si="25"/>
        <v>0</v>
      </c>
      <c r="B804">
        <f t="shared" si="26"/>
        <v>0</v>
      </c>
      <c r="C804" t="s">
        <v>1727</v>
      </c>
    </row>
    <row r="805" spans="1:3" x14ac:dyDescent="0.25">
      <c r="A805">
        <f t="shared" si="25"/>
        <v>0</v>
      </c>
      <c r="B805">
        <f t="shared" si="26"/>
        <v>0</v>
      </c>
      <c r="C805" t="s">
        <v>2162</v>
      </c>
    </row>
    <row r="806" spans="1:3" x14ac:dyDescent="0.25">
      <c r="A806">
        <f t="shared" si="25"/>
        <v>0</v>
      </c>
      <c r="B806">
        <f t="shared" si="26"/>
        <v>0</v>
      </c>
      <c r="C806" t="s">
        <v>2260</v>
      </c>
    </row>
    <row r="807" spans="1:3" x14ac:dyDescent="0.25">
      <c r="A807">
        <f t="shared" si="25"/>
        <v>0</v>
      </c>
      <c r="B807">
        <f t="shared" si="26"/>
        <v>0</v>
      </c>
      <c r="C807" t="s">
        <v>1728</v>
      </c>
    </row>
    <row r="808" spans="1:3" x14ac:dyDescent="0.25">
      <c r="A808">
        <f t="shared" si="25"/>
        <v>0</v>
      </c>
      <c r="B808">
        <f t="shared" si="26"/>
        <v>0</v>
      </c>
      <c r="C808" t="s">
        <v>2713</v>
      </c>
    </row>
    <row r="809" spans="1:3" x14ac:dyDescent="0.25">
      <c r="A809">
        <f t="shared" si="25"/>
        <v>0</v>
      </c>
      <c r="B809">
        <f t="shared" si="26"/>
        <v>0</v>
      </c>
      <c r="C809" t="s">
        <v>1369</v>
      </c>
    </row>
    <row r="810" spans="1:3" x14ac:dyDescent="0.25">
      <c r="A810">
        <f t="shared" si="25"/>
        <v>0</v>
      </c>
      <c r="B810">
        <f t="shared" si="26"/>
        <v>0</v>
      </c>
      <c r="C810" t="s">
        <v>1944</v>
      </c>
    </row>
    <row r="811" spans="1:3" x14ac:dyDescent="0.25">
      <c r="A811">
        <f t="shared" si="25"/>
        <v>0</v>
      </c>
      <c r="B811">
        <f t="shared" si="26"/>
        <v>0</v>
      </c>
      <c r="C811" t="s">
        <v>254</v>
      </c>
    </row>
    <row r="812" spans="1:3" x14ac:dyDescent="0.25">
      <c r="A812">
        <f t="shared" si="25"/>
        <v>0</v>
      </c>
      <c r="B812">
        <f t="shared" si="26"/>
        <v>0</v>
      </c>
      <c r="C812" t="s">
        <v>2217</v>
      </c>
    </row>
    <row r="813" spans="1:3" x14ac:dyDescent="0.25">
      <c r="A813">
        <f t="shared" si="25"/>
        <v>0</v>
      </c>
      <c r="B813">
        <f t="shared" si="26"/>
        <v>0</v>
      </c>
      <c r="C813" t="s">
        <v>943</v>
      </c>
    </row>
    <row r="814" spans="1:3" x14ac:dyDescent="0.25">
      <c r="A814">
        <f t="shared" si="25"/>
        <v>0</v>
      </c>
      <c r="B814">
        <f t="shared" si="26"/>
        <v>0</v>
      </c>
      <c r="C814" t="s">
        <v>2117</v>
      </c>
    </row>
    <row r="815" spans="1:3" x14ac:dyDescent="0.25">
      <c r="A815">
        <f t="shared" si="25"/>
        <v>0</v>
      </c>
      <c r="B815">
        <f t="shared" si="26"/>
        <v>0</v>
      </c>
      <c r="C815" t="s">
        <v>2189</v>
      </c>
    </row>
    <row r="816" spans="1:3" x14ac:dyDescent="0.25">
      <c r="A816">
        <f t="shared" si="25"/>
        <v>0</v>
      </c>
      <c r="B816">
        <f t="shared" si="26"/>
        <v>0</v>
      </c>
      <c r="C816" t="s">
        <v>844</v>
      </c>
    </row>
    <row r="817" spans="1:3" x14ac:dyDescent="0.25">
      <c r="A817">
        <f t="shared" si="25"/>
        <v>0</v>
      </c>
      <c r="B817">
        <f t="shared" si="26"/>
        <v>0</v>
      </c>
      <c r="C817" t="s">
        <v>1318</v>
      </c>
    </row>
    <row r="818" spans="1:3" x14ac:dyDescent="0.25">
      <c r="A818">
        <f t="shared" si="25"/>
        <v>0</v>
      </c>
      <c r="B818">
        <f t="shared" si="26"/>
        <v>0</v>
      </c>
      <c r="C818" t="s">
        <v>1993</v>
      </c>
    </row>
    <row r="819" spans="1:3" x14ac:dyDescent="0.25">
      <c r="A819">
        <f t="shared" si="25"/>
        <v>0</v>
      </c>
      <c r="B819">
        <f t="shared" si="26"/>
        <v>0</v>
      </c>
      <c r="C819" t="s">
        <v>1482</v>
      </c>
    </row>
    <row r="820" spans="1:3" x14ac:dyDescent="0.25">
      <c r="A820">
        <f t="shared" si="25"/>
        <v>0</v>
      </c>
      <c r="B820">
        <f t="shared" si="26"/>
        <v>0</v>
      </c>
      <c r="C820" t="s">
        <v>1818</v>
      </c>
    </row>
    <row r="821" spans="1:3" x14ac:dyDescent="0.25">
      <c r="A821">
        <f t="shared" si="25"/>
        <v>0</v>
      </c>
      <c r="B821">
        <f t="shared" si="26"/>
        <v>0</v>
      </c>
      <c r="C821" t="s">
        <v>2564</v>
      </c>
    </row>
    <row r="822" spans="1:3" x14ac:dyDescent="0.25">
      <c r="A822">
        <f t="shared" si="25"/>
        <v>0</v>
      </c>
      <c r="B822">
        <f t="shared" si="26"/>
        <v>0</v>
      </c>
      <c r="C822" t="s">
        <v>974</v>
      </c>
    </row>
    <row r="823" spans="1:3" x14ac:dyDescent="0.25">
      <c r="A823">
        <f t="shared" si="25"/>
        <v>0</v>
      </c>
      <c r="B823">
        <f t="shared" si="26"/>
        <v>0</v>
      </c>
      <c r="C823" t="s">
        <v>2462</v>
      </c>
    </row>
    <row r="824" spans="1:3" x14ac:dyDescent="0.25">
      <c r="A824">
        <f t="shared" si="25"/>
        <v>0</v>
      </c>
      <c r="B824">
        <f t="shared" si="26"/>
        <v>0</v>
      </c>
      <c r="C824" t="s">
        <v>1729</v>
      </c>
    </row>
    <row r="825" spans="1:3" x14ac:dyDescent="0.25">
      <c r="A825">
        <f t="shared" si="25"/>
        <v>0</v>
      </c>
      <c r="B825">
        <f t="shared" si="26"/>
        <v>0</v>
      </c>
      <c r="C825" t="s">
        <v>2190</v>
      </c>
    </row>
    <row r="826" spans="1:3" x14ac:dyDescent="0.25">
      <c r="A826">
        <f t="shared" si="25"/>
        <v>0</v>
      </c>
      <c r="B826">
        <f t="shared" si="26"/>
        <v>0</v>
      </c>
      <c r="C826" t="s">
        <v>1266</v>
      </c>
    </row>
    <row r="827" spans="1:3" x14ac:dyDescent="0.25">
      <c r="A827">
        <f t="shared" si="25"/>
        <v>0</v>
      </c>
      <c r="B827">
        <f t="shared" si="26"/>
        <v>0</v>
      </c>
      <c r="C827" t="s">
        <v>1424</v>
      </c>
    </row>
    <row r="828" spans="1:3" x14ac:dyDescent="0.25">
      <c r="A828">
        <f t="shared" si="25"/>
        <v>0</v>
      </c>
      <c r="B828">
        <f t="shared" si="26"/>
        <v>0</v>
      </c>
      <c r="C828" t="s">
        <v>1994</v>
      </c>
    </row>
    <row r="829" spans="1:3" x14ac:dyDescent="0.25">
      <c r="A829">
        <f t="shared" si="25"/>
        <v>0</v>
      </c>
      <c r="B829">
        <f t="shared" si="26"/>
        <v>0</v>
      </c>
      <c r="C829" t="s">
        <v>2653</v>
      </c>
    </row>
    <row r="830" spans="1:3" x14ac:dyDescent="0.25">
      <c r="A830">
        <f t="shared" si="25"/>
        <v>0</v>
      </c>
      <c r="B830">
        <f t="shared" si="26"/>
        <v>0</v>
      </c>
      <c r="C830" t="s">
        <v>1920</v>
      </c>
    </row>
    <row r="831" spans="1:3" x14ac:dyDescent="0.25">
      <c r="A831">
        <f t="shared" si="25"/>
        <v>0</v>
      </c>
      <c r="B831">
        <f t="shared" si="26"/>
        <v>0</v>
      </c>
      <c r="C831" t="s">
        <v>2426</v>
      </c>
    </row>
    <row r="832" spans="1:3" x14ac:dyDescent="0.25">
      <c r="A832">
        <f t="shared" si="25"/>
        <v>0</v>
      </c>
      <c r="B832">
        <f t="shared" si="26"/>
        <v>0</v>
      </c>
      <c r="C832" t="s">
        <v>1098</v>
      </c>
    </row>
    <row r="833" spans="1:3" x14ac:dyDescent="0.25">
      <c r="A833">
        <f t="shared" si="25"/>
        <v>0</v>
      </c>
      <c r="B833">
        <f t="shared" si="26"/>
        <v>0</v>
      </c>
      <c r="C833" t="s">
        <v>975</v>
      </c>
    </row>
    <row r="834" spans="1:3" x14ac:dyDescent="0.25">
      <c r="A834">
        <f t="shared" si="25"/>
        <v>0</v>
      </c>
      <c r="B834">
        <f t="shared" si="26"/>
        <v>0</v>
      </c>
      <c r="C834" t="s">
        <v>1819</v>
      </c>
    </row>
    <row r="835" spans="1:3" x14ac:dyDescent="0.25">
      <c r="A835">
        <f t="shared" si="25"/>
        <v>0</v>
      </c>
      <c r="B835">
        <f t="shared" si="26"/>
        <v>0</v>
      </c>
      <c r="C835" t="s">
        <v>1730</v>
      </c>
    </row>
    <row r="836" spans="1:3" x14ac:dyDescent="0.25">
      <c r="A836">
        <f t="shared" ref="A836:A899" si="27">COUNTIF(F:F,C836)</f>
        <v>0</v>
      </c>
      <c r="B836">
        <f t="shared" si="26"/>
        <v>0</v>
      </c>
      <c r="C836" t="s">
        <v>2163</v>
      </c>
    </row>
    <row r="837" spans="1:3" x14ac:dyDescent="0.25">
      <c r="A837">
        <f t="shared" si="27"/>
        <v>0</v>
      </c>
      <c r="B837">
        <f t="shared" si="26"/>
        <v>0</v>
      </c>
      <c r="C837" t="s">
        <v>1648</v>
      </c>
    </row>
    <row r="838" spans="1:3" x14ac:dyDescent="0.25">
      <c r="A838">
        <f t="shared" si="27"/>
        <v>0</v>
      </c>
      <c r="B838">
        <f t="shared" ref="B838:B901" si="28">COUNTIF(D:D,C838)</f>
        <v>0</v>
      </c>
      <c r="C838" t="s">
        <v>1648</v>
      </c>
    </row>
    <row r="839" spans="1:3" x14ac:dyDescent="0.25">
      <c r="A839">
        <f t="shared" si="27"/>
        <v>0</v>
      </c>
      <c r="B839">
        <f t="shared" si="28"/>
        <v>0</v>
      </c>
      <c r="C839" t="s">
        <v>2399</v>
      </c>
    </row>
    <row r="840" spans="1:3" x14ac:dyDescent="0.25">
      <c r="A840">
        <f t="shared" si="27"/>
        <v>0</v>
      </c>
      <c r="B840">
        <f t="shared" si="28"/>
        <v>0</v>
      </c>
      <c r="C840" t="s">
        <v>274</v>
      </c>
    </row>
    <row r="841" spans="1:3" x14ac:dyDescent="0.25">
      <c r="A841">
        <f t="shared" si="27"/>
        <v>0</v>
      </c>
      <c r="B841">
        <f t="shared" si="28"/>
        <v>0</v>
      </c>
      <c r="C841" t="s">
        <v>511</v>
      </c>
    </row>
    <row r="842" spans="1:3" x14ac:dyDescent="0.25">
      <c r="A842">
        <f t="shared" si="27"/>
        <v>0</v>
      </c>
      <c r="B842">
        <f t="shared" si="28"/>
        <v>0</v>
      </c>
      <c r="C842" t="s">
        <v>1234</v>
      </c>
    </row>
    <row r="843" spans="1:3" x14ac:dyDescent="0.25">
      <c r="A843">
        <f t="shared" si="27"/>
        <v>0</v>
      </c>
      <c r="B843">
        <f t="shared" si="28"/>
        <v>0</v>
      </c>
      <c r="C843" t="s">
        <v>1267</v>
      </c>
    </row>
    <row r="844" spans="1:3" x14ac:dyDescent="0.25">
      <c r="A844">
        <f t="shared" si="27"/>
        <v>0</v>
      </c>
      <c r="B844">
        <f t="shared" si="28"/>
        <v>0</v>
      </c>
      <c r="C844" t="s">
        <v>705</v>
      </c>
    </row>
    <row r="845" spans="1:3" x14ac:dyDescent="0.25">
      <c r="A845">
        <f t="shared" si="27"/>
        <v>0</v>
      </c>
      <c r="B845">
        <f t="shared" si="28"/>
        <v>0</v>
      </c>
      <c r="C845" t="s">
        <v>1995</v>
      </c>
    </row>
    <row r="846" spans="1:3" x14ac:dyDescent="0.25">
      <c r="A846">
        <f t="shared" si="27"/>
        <v>0</v>
      </c>
      <c r="B846">
        <f t="shared" si="28"/>
        <v>0</v>
      </c>
      <c r="C846" t="s">
        <v>2328</v>
      </c>
    </row>
    <row r="847" spans="1:3" x14ac:dyDescent="0.25">
      <c r="A847">
        <f t="shared" si="27"/>
        <v>0</v>
      </c>
      <c r="B847">
        <f t="shared" si="28"/>
        <v>0</v>
      </c>
      <c r="C847" t="s">
        <v>1996</v>
      </c>
    </row>
    <row r="848" spans="1:3" x14ac:dyDescent="0.25">
      <c r="A848">
        <f t="shared" si="27"/>
        <v>0</v>
      </c>
      <c r="B848">
        <f t="shared" si="28"/>
        <v>1</v>
      </c>
      <c r="C848" t="s">
        <v>359</v>
      </c>
    </row>
    <row r="849" spans="1:3" x14ac:dyDescent="0.25">
      <c r="A849">
        <f t="shared" si="27"/>
        <v>0</v>
      </c>
      <c r="B849">
        <f t="shared" si="28"/>
        <v>0</v>
      </c>
      <c r="C849" t="s">
        <v>2714</v>
      </c>
    </row>
    <row r="850" spans="1:3" x14ac:dyDescent="0.25">
      <c r="A850">
        <f t="shared" si="27"/>
        <v>0</v>
      </c>
      <c r="B850">
        <f t="shared" si="28"/>
        <v>0</v>
      </c>
      <c r="C850" t="s">
        <v>1945</v>
      </c>
    </row>
    <row r="851" spans="1:3" x14ac:dyDescent="0.25">
      <c r="A851">
        <f t="shared" si="27"/>
        <v>0</v>
      </c>
      <c r="B851">
        <f t="shared" si="28"/>
        <v>0</v>
      </c>
      <c r="C851" t="s">
        <v>2463</v>
      </c>
    </row>
    <row r="852" spans="1:3" x14ac:dyDescent="0.25">
      <c r="A852">
        <f t="shared" si="27"/>
        <v>0</v>
      </c>
      <c r="B852">
        <f t="shared" si="28"/>
        <v>0</v>
      </c>
      <c r="C852" t="s">
        <v>1235</v>
      </c>
    </row>
    <row r="853" spans="1:3" x14ac:dyDescent="0.25">
      <c r="A853">
        <f t="shared" si="27"/>
        <v>0</v>
      </c>
      <c r="B853">
        <f t="shared" si="28"/>
        <v>0</v>
      </c>
      <c r="C853" t="s">
        <v>1997</v>
      </c>
    </row>
    <row r="854" spans="1:3" x14ac:dyDescent="0.25">
      <c r="A854">
        <f t="shared" si="27"/>
        <v>0</v>
      </c>
      <c r="B854">
        <f t="shared" si="28"/>
        <v>0</v>
      </c>
      <c r="C854" t="s">
        <v>1998</v>
      </c>
    </row>
    <row r="855" spans="1:3" x14ac:dyDescent="0.25">
      <c r="A855">
        <f t="shared" si="27"/>
        <v>0</v>
      </c>
      <c r="B855">
        <f t="shared" si="28"/>
        <v>0</v>
      </c>
      <c r="C855" t="s">
        <v>2001</v>
      </c>
    </row>
    <row r="856" spans="1:3" x14ac:dyDescent="0.25">
      <c r="A856">
        <f t="shared" si="27"/>
        <v>0</v>
      </c>
      <c r="B856">
        <f t="shared" si="28"/>
        <v>0</v>
      </c>
      <c r="C856" t="s">
        <v>1425</v>
      </c>
    </row>
    <row r="857" spans="1:3" x14ac:dyDescent="0.25">
      <c r="A857">
        <f t="shared" si="27"/>
        <v>0</v>
      </c>
      <c r="B857">
        <f t="shared" si="28"/>
        <v>0</v>
      </c>
      <c r="C857" t="s">
        <v>881</v>
      </c>
    </row>
    <row r="858" spans="1:3" x14ac:dyDescent="0.25">
      <c r="A858">
        <f t="shared" si="27"/>
        <v>0</v>
      </c>
      <c r="B858">
        <f t="shared" si="28"/>
        <v>0</v>
      </c>
      <c r="C858" t="s">
        <v>2871</v>
      </c>
    </row>
    <row r="859" spans="1:3" x14ac:dyDescent="0.25">
      <c r="A859">
        <f t="shared" si="27"/>
        <v>0</v>
      </c>
      <c r="B859">
        <f t="shared" si="28"/>
        <v>0</v>
      </c>
      <c r="C859" t="s">
        <v>2290</v>
      </c>
    </row>
    <row r="860" spans="1:3" x14ac:dyDescent="0.25">
      <c r="A860">
        <f t="shared" si="27"/>
        <v>0</v>
      </c>
      <c r="B860">
        <f t="shared" si="28"/>
        <v>0</v>
      </c>
      <c r="C860" t="s">
        <v>2565</v>
      </c>
    </row>
    <row r="861" spans="1:3" x14ac:dyDescent="0.25">
      <c r="A861">
        <f t="shared" si="27"/>
        <v>0</v>
      </c>
      <c r="B861">
        <f t="shared" si="28"/>
        <v>0</v>
      </c>
      <c r="C861" t="s">
        <v>2939</v>
      </c>
    </row>
    <row r="862" spans="1:3" x14ac:dyDescent="0.25">
      <c r="A862">
        <f t="shared" si="27"/>
        <v>0</v>
      </c>
      <c r="B862">
        <f t="shared" si="28"/>
        <v>0</v>
      </c>
      <c r="C862" t="s">
        <v>2400</v>
      </c>
    </row>
    <row r="863" spans="1:3" x14ac:dyDescent="0.25">
      <c r="A863">
        <f t="shared" si="27"/>
        <v>0</v>
      </c>
      <c r="B863">
        <f t="shared" si="28"/>
        <v>0</v>
      </c>
      <c r="C863" t="s">
        <v>939</v>
      </c>
    </row>
    <row r="864" spans="1:3" x14ac:dyDescent="0.25">
      <c r="A864">
        <f t="shared" si="27"/>
        <v>0</v>
      </c>
      <c r="B864">
        <f t="shared" si="28"/>
        <v>0</v>
      </c>
      <c r="C864" t="s">
        <v>1550</v>
      </c>
    </row>
    <row r="865" spans="1:3" x14ac:dyDescent="0.25">
      <c r="A865">
        <f t="shared" si="27"/>
        <v>0</v>
      </c>
      <c r="B865">
        <f t="shared" si="28"/>
        <v>0</v>
      </c>
      <c r="C865" t="s">
        <v>517</v>
      </c>
    </row>
    <row r="866" spans="1:3" x14ac:dyDescent="0.25">
      <c r="A866">
        <f t="shared" si="27"/>
        <v>0</v>
      </c>
      <c r="B866">
        <f t="shared" si="28"/>
        <v>0</v>
      </c>
      <c r="C866" t="s">
        <v>1268</v>
      </c>
    </row>
    <row r="867" spans="1:3" x14ac:dyDescent="0.25">
      <c r="A867">
        <f t="shared" si="27"/>
        <v>0</v>
      </c>
      <c r="B867">
        <f t="shared" si="28"/>
        <v>0</v>
      </c>
      <c r="C867" t="s">
        <v>2505</v>
      </c>
    </row>
    <row r="868" spans="1:3" x14ac:dyDescent="0.25">
      <c r="A868">
        <f t="shared" si="27"/>
        <v>0</v>
      </c>
      <c r="B868">
        <f t="shared" si="28"/>
        <v>0</v>
      </c>
      <c r="C868" t="s">
        <v>774</v>
      </c>
    </row>
    <row r="869" spans="1:3" x14ac:dyDescent="0.25">
      <c r="A869">
        <f t="shared" si="27"/>
        <v>0</v>
      </c>
      <c r="B869">
        <f t="shared" si="28"/>
        <v>0</v>
      </c>
      <c r="C869" t="s">
        <v>657</v>
      </c>
    </row>
    <row r="870" spans="1:3" x14ac:dyDescent="0.25">
      <c r="A870">
        <f t="shared" si="27"/>
        <v>0</v>
      </c>
      <c r="B870">
        <f t="shared" si="28"/>
        <v>0</v>
      </c>
      <c r="C870" t="s">
        <v>1883</v>
      </c>
    </row>
    <row r="871" spans="1:3" x14ac:dyDescent="0.25">
      <c r="A871">
        <f t="shared" si="27"/>
        <v>0</v>
      </c>
      <c r="B871">
        <f t="shared" si="28"/>
        <v>0</v>
      </c>
      <c r="C871" t="s">
        <v>1883</v>
      </c>
    </row>
    <row r="872" spans="1:3" x14ac:dyDescent="0.25">
      <c r="A872">
        <f t="shared" si="27"/>
        <v>0</v>
      </c>
      <c r="B872">
        <f t="shared" si="28"/>
        <v>0</v>
      </c>
      <c r="C872" t="s">
        <v>1099</v>
      </c>
    </row>
    <row r="873" spans="1:3" x14ac:dyDescent="0.25">
      <c r="A873">
        <f t="shared" si="27"/>
        <v>0</v>
      </c>
      <c r="B873">
        <f t="shared" si="28"/>
        <v>0</v>
      </c>
      <c r="C873" t="s">
        <v>2427</v>
      </c>
    </row>
    <row r="874" spans="1:3" x14ac:dyDescent="0.25">
      <c r="A874">
        <f t="shared" si="27"/>
        <v>0</v>
      </c>
      <c r="B874">
        <f t="shared" si="28"/>
        <v>0</v>
      </c>
      <c r="C874" t="s">
        <v>2002</v>
      </c>
    </row>
    <row r="875" spans="1:3" x14ac:dyDescent="0.25">
      <c r="A875">
        <f t="shared" si="27"/>
        <v>0</v>
      </c>
      <c r="B875">
        <f t="shared" si="28"/>
        <v>0</v>
      </c>
      <c r="C875" t="s">
        <v>375</v>
      </c>
    </row>
    <row r="876" spans="1:3" x14ac:dyDescent="0.25">
      <c r="A876">
        <f t="shared" si="27"/>
        <v>0</v>
      </c>
      <c r="B876">
        <f t="shared" si="28"/>
        <v>0</v>
      </c>
      <c r="C876" t="s">
        <v>1884</v>
      </c>
    </row>
    <row r="877" spans="1:3" x14ac:dyDescent="0.25">
      <c r="A877">
        <f t="shared" si="27"/>
        <v>0</v>
      </c>
      <c r="B877">
        <f t="shared" si="28"/>
        <v>0</v>
      </c>
      <c r="C877" t="s">
        <v>1731</v>
      </c>
    </row>
    <row r="878" spans="1:3" x14ac:dyDescent="0.25">
      <c r="A878">
        <f t="shared" si="27"/>
        <v>0</v>
      </c>
      <c r="B878">
        <f t="shared" si="28"/>
        <v>0</v>
      </c>
      <c r="C878" t="s">
        <v>1100</v>
      </c>
    </row>
    <row r="879" spans="1:3" x14ac:dyDescent="0.25">
      <c r="A879">
        <f t="shared" si="27"/>
        <v>0</v>
      </c>
      <c r="B879">
        <f t="shared" si="28"/>
        <v>0</v>
      </c>
      <c r="C879" t="s">
        <v>1426</v>
      </c>
    </row>
    <row r="880" spans="1:3" x14ac:dyDescent="0.25">
      <c r="A880">
        <f t="shared" si="27"/>
        <v>0</v>
      </c>
      <c r="B880">
        <f t="shared" si="28"/>
        <v>0</v>
      </c>
      <c r="C880" t="s">
        <v>1427</v>
      </c>
    </row>
    <row r="881" spans="1:3" x14ac:dyDescent="0.25">
      <c r="A881">
        <f t="shared" si="27"/>
        <v>0</v>
      </c>
      <c r="B881">
        <f t="shared" si="28"/>
        <v>0</v>
      </c>
      <c r="C881" t="s">
        <v>2566</v>
      </c>
    </row>
    <row r="882" spans="1:3" x14ac:dyDescent="0.25">
      <c r="A882">
        <f t="shared" si="27"/>
        <v>0</v>
      </c>
      <c r="B882">
        <f t="shared" si="28"/>
        <v>0</v>
      </c>
      <c r="C882" t="s">
        <v>2218</v>
      </c>
    </row>
    <row r="883" spans="1:3" x14ac:dyDescent="0.25">
      <c r="A883">
        <f t="shared" si="27"/>
        <v>0</v>
      </c>
      <c r="B883">
        <f t="shared" si="28"/>
        <v>0</v>
      </c>
      <c r="C883" t="s">
        <v>976</v>
      </c>
    </row>
    <row r="884" spans="1:3" x14ac:dyDescent="0.25">
      <c r="A884">
        <f t="shared" si="27"/>
        <v>0</v>
      </c>
      <c r="B884">
        <f t="shared" si="28"/>
        <v>0</v>
      </c>
      <c r="C884" t="s">
        <v>2506</v>
      </c>
    </row>
    <row r="885" spans="1:3" x14ac:dyDescent="0.25">
      <c r="A885">
        <f t="shared" si="27"/>
        <v>0</v>
      </c>
      <c r="B885">
        <f t="shared" si="28"/>
        <v>0</v>
      </c>
      <c r="C885" t="s">
        <v>845</v>
      </c>
    </row>
    <row r="886" spans="1:3" x14ac:dyDescent="0.25">
      <c r="A886">
        <f t="shared" si="27"/>
        <v>0</v>
      </c>
      <c r="B886">
        <f t="shared" si="28"/>
        <v>0</v>
      </c>
      <c r="C886" t="s">
        <v>977</v>
      </c>
    </row>
    <row r="887" spans="1:3" x14ac:dyDescent="0.25">
      <c r="A887">
        <f t="shared" si="27"/>
        <v>0</v>
      </c>
      <c r="B887">
        <f t="shared" si="28"/>
        <v>0</v>
      </c>
      <c r="C887" t="s">
        <v>977</v>
      </c>
    </row>
    <row r="888" spans="1:3" x14ac:dyDescent="0.25">
      <c r="A888">
        <f t="shared" si="27"/>
        <v>0</v>
      </c>
      <c r="B888">
        <f t="shared" si="28"/>
        <v>0</v>
      </c>
      <c r="C888" t="s">
        <v>1269</v>
      </c>
    </row>
    <row r="889" spans="1:3" x14ac:dyDescent="0.25">
      <c r="A889">
        <f t="shared" si="27"/>
        <v>0</v>
      </c>
      <c r="B889">
        <f t="shared" si="28"/>
        <v>0</v>
      </c>
      <c r="C889" t="s">
        <v>1319</v>
      </c>
    </row>
    <row r="890" spans="1:3" x14ac:dyDescent="0.25">
      <c r="A890">
        <f t="shared" si="27"/>
        <v>0</v>
      </c>
      <c r="B890">
        <f t="shared" si="28"/>
        <v>0</v>
      </c>
      <c r="C890" t="s">
        <v>1670</v>
      </c>
    </row>
    <row r="891" spans="1:3" x14ac:dyDescent="0.25">
      <c r="A891">
        <f t="shared" si="27"/>
        <v>0</v>
      </c>
      <c r="B891">
        <f t="shared" si="28"/>
        <v>0</v>
      </c>
      <c r="C891" t="s">
        <v>2055</v>
      </c>
    </row>
    <row r="892" spans="1:3" x14ac:dyDescent="0.25">
      <c r="A892">
        <f t="shared" si="27"/>
        <v>0</v>
      </c>
      <c r="B892">
        <f t="shared" si="28"/>
        <v>0</v>
      </c>
      <c r="C892" t="s">
        <v>1671</v>
      </c>
    </row>
    <row r="893" spans="1:3" x14ac:dyDescent="0.25">
      <c r="A893">
        <f t="shared" si="27"/>
        <v>0</v>
      </c>
      <c r="B893">
        <f t="shared" si="28"/>
        <v>0</v>
      </c>
      <c r="C893" t="s">
        <v>1732</v>
      </c>
    </row>
    <row r="894" spans="1:3" x14ac:dyDescent="0.25">
      <c r="A894">
        <f t="shared" si="27"/>
        <v>0</v>
      </c>
      <c r="B894">
        <f t="shared" si="28"/>
        <v>0</v>
      </c>
      <c r="C894" t="s">
        <v>2715</v>
      </c>
    </row>
    <row r="895" spans="1:3" x14ac:dyDescent="0.25">
      <c r="A895">
        <f t="shared" si="27"/>
        <v>0</v>
      </c>
      <c r="B895">
        <f t="shared" si="28"/>
        <v>0</v>
      </c>
      <c r="C895" t="s">
        <v>2249</v>
      </c>
    </row>
    <row r="896" spans="1:3" x14ac:dyDescent="0.25">
      <c r="A896">
        <f t="shared" si="27"/>
        <v>0</v>
      </c>
      <c r="B896">
        <f t="shared" si="28"/>
        <v>0</v>
      </c>
      <c r="C896" t="s">
        <v>2329</v>
      </c>
    </row>
    <row r="897" spans="1:3" x14ac:dyDescent="0.25">
      <c r="A897">
        <f t="shared" si="27"/>
        <v>0</v>
      </c>
      <c r="B897">
        <f t="shared" si="28"/>
        <v>0</v>
      </c>
      <c r="C897" t="s">
        <v>2056</v>
      </c>
    </row>
    <row r="898" spans="1:3" x14ac:dyDescent="0.25">
      <c r="A898">
        <f t="shared" si="27"/>
        <v>0</v>
      </c>
      <c r="B898">
        <f t="shared" si="28"/>
        <v>0</v>
      </c>
      <c r="C898" t="s">
        <v>1551</v>
      </c>
    </row>
    <row r="899" spans="1:3" x14ac:dyDescent="0.25">
      <c r="A899">
        <f t="shared" si="27"/>
        <v>0</v>
      </c>
      <c r="B899">
        <f t="shared" si="28"/>
        <v>0</v>
      </c>
      <c r="C899" t="s">
        <v>882</v>
      </c>
    </row>
    <row r="900" spans="1:3" x14ac:dyDescent="0.25">
      <c r="A900">
        <f t="shared" ref="A900:A963" si="29">COUNTIF(F:F,C900)</f>
        <v>0</v>
      </c>
      <c r="B900">
        <f t="shared" si="28"/>
        <v>0</v>
      </c>
      <c r="C900" t="s">
        <v>1320</v>
      </c>
    </row>
    <row r="901" spans="1:3" x14ac:dyDescent="0.25">
      <c r="A901">
        <f t="shared" si="29"/>
        <v>0</v>
      </c>
      <c r="B901">
        <f t="shared" si="28"/>
        <v>0</v>
      </c>
      <c r="C901" t="s">
        <v>262</v>
      </c>
    </row>
    <row r="902" spans="1:3" x14ac:dyDescent="0.25">
      <c r="A902">
        <f t="shared" si="29"/>
        <v>0</v>
      </c>
      <c r="B902">
        <f t="shared" ref="B902:B965" si="30">COUNTIF(D:D,C902)</f>
        <v>0</v>
      </c>
      <c r="C902" t="s">
        <v>1101</v>
      </c>
    </row>
    <row r="903" spans="1:3" x14ac:dyDescent="0.25">
      <c r="A903">
        <f t="shared" si="29"/>
        <v>0</v>
      </c>
      <c r="B903">
        <f t="shared" si="30"/>
        <v>0</v>
      </c>
      <c r="C903" t="s">
        <v>706</v>
      </c>
    </row>
    <row r="904" spans="1:3" x14ac:dyDescent="0.25">
      <c r="A904">
        <f t="shared" si="29"/>
        <v>0</v>
      </c>
      <c r="B904">
        <f t="shared" si="30"/>
        <v>0</v>
      </c>
      <c r="C904" t="s">
        <v>477</v>
      </c>
    </row>
    <row r="905" spans="1:3" x14ac:dyDescent="0.25">
      <c r="A905">
        <f t="shared" si="29"/>
        <v>0</v>
      </c>
      <c r="B905">
        <f t="shared" si="30"/>
        <v>0</v>
      </c>
      <c r="C905" t="s">
        <v>1552</v>
      </c>
    </row>
    <row r="906" spans="1:3" x14ac:dyDescent="0.25">
      <c r="A906">
        <f t="shared" si="29"/>
        <v>0</v>
      </c>
      <c r="B906">
        <f t="shared" si="30"/>
        <v>0</v>
      </c>
      <c r="C906" t="s">
        <v>2291</v>
      </c>
    </row>
    <row r="907" spans="1:3" x14ac:dyDescent="0.25">
      <c r="A907">
        <f t="shared" si="29"/>
        <v>0</v>
      </c>
      <c r="B907">
        <f t="shared" si="30"/>
        <v>0</v>
      </c>
      <c r="C907" t="s">
        <v>2164</v>
      </c>
    </row>
    <row r="908" spans="1:3" x14ac:dyDescent="0.25">
      <c r="A908">
        <f t="shared" si="29"/>
        <v>0</v>
      </c>
      <c r="B908">
        <f t="shared" si="30"/>
        <v>0</v>
      </c>
      <c r="C908" t="s">
        <v>2330</v>
      </c>
    </row>
    <row r="909" spans="1:3" x14ac:dyDescent="0.25">
      <c r="A909">
        <f t="shared" si="29"/>
        <v>0</v>
      </c>
      <c r="B909">
        <f t="shared" si="30"/>
        <v>0</v>
      </c>
      <c r="C909" t="s">
        <v>2716</v>
      </c>
    </row>
    <row r="910" spans="1:3" x14ac:dyDescent="0.25">
      <c r="A910">
        <f t="shared" si="29"/>
        <v>0</v>
      </c>
      <c r="B910">
        <f t="shared" si="30"/>
        <v>0</v>
      </c>
      <c r="C910" t="s">
        <v>2507</v>
      </c>
    </row>
    <row r="911" spans="1:3" x14ac:dyDescent="0.25">
      <c r="A911">
        <f t="shared" si="29"/>
        <v>0</v>
      </c>
      <c r="B911">
        <f t="shared" si="30"/>
        <v>0</v>
      </c>
      <c r="C911" t="s">
        <v>1321</v>
      </c>
    </row>
    <row r="912" spans="1:3" x14ac:dyDescent="0.25">
      <c r="A912">
        <f t="shared" si="29"/>
        <v>0</v>
      </c>
      <c r="B912">
        <f t="shared" si="30"/>
        <v>0</v>
      </c>
      <c r="C912" t="s">
        <v>2261</v>
      </c>
    </row>
    <row r="913" spans="1:3" x14ac:dyDescent="0.25">
      <c r="A913">
        <f t="shared" si="29"/>
        <v>0</v>
      </c>
      <c r="B913">
        <f t="shared" si="30"/>
        <v>0</v>
      </c>
      <c r="C913" t="s">
        <v>1236</v>
      </c>
    </row>
    <row r="914" spans="1:3" x14ac:dyDescent="0.25">
      <c r="A914">
        <f t="shared" si="29"/>
        <v>0</v>
      </c>
      <c r="B914">
        <f t="shared" si="30"/>
        <v>0</v>
      </c>
      <c r="C914" t="s">
        <v>803</v>
      </c>
    </row>
    <row r="915" spans="1:3" x14ac:dyDescent="0.25">
      <c r="A915">
        <f t="shared" si="29"/>
        <v>0</v>
      </c>
      <c r="B915">
        <f t="shared" si="30"/>
        <v>0</v>
      </c>
      <c r="C915" t="s">
        <v>2219</v>
      </c>
    </row>
    <row r="916" spans="1:3" x14ac:dyDescent="0.25">
      <c r="A916">
        <f t="shared" si="29"/>
        <v>0</v>
      </c>
      <c r="B916">
        <f t="shared" si="30"/>
        <v>0</v>
      </c>
      <c r="C916" t="s">
        <v>2363</v>
      </c>
    </row>
    <row r="917" spans="1:3" x14ac:dyDescent="0.25">
      <c r="A917">
        <f t="shared" si="29"/>
        <v>0</v>
      </c>
      <c r="B917">
        <f t="shared" si="30"/>
        <v>0</v>
      </c>
      <c r="C917" t="s">
        <v>2654</v>
      </c>
    </row>
    <row r="918" spans="1:3" x14ac:dyDescent="0.25">
      <c r="A918">
        <f t="shared" si="29"/>
        <v>0</v>
      </c>
      <c r="B918">
        <f t="shared" si="30"/>
        <v>0</v>
      </c>
      <c r="C918" t="s">
        <v>2165</v>
      </c>
    </row>
    <row r="919" spans="1:3" x14ac:dyDescent="0.25">
      <c r="A919">
        <f t="shared" si="29"/>
        <v>0</v>
      </c>
      <c r="B919">
        <f t="shared" si="30"/>
        <v>0</v>
      </c>
      <c r="C919" t="s">
        <v>1270</v>
      </c>
    </row>
    <row r="920" spans="1:3" x14ac:dyDescent="0.25">
      <c r="A920">
        <f t="shared" si="29"/>
        <v>0</v>
      </c>
      <c r="B920">
        <f t="shared" si="30"/>
        <v>0</v>
      </c>
      <c r="C920" t="s">
        <v>1946</v>
      </c>
    </row>
    <row r="921" spans="1:3" x14ac:dyDescent="0.25">
      <c r="A921">
        <f t="shared" si="29"/>
        <v>0</v>
      </c>
      <c r="B921">
        <f t="shared" si="30"/>
        <v>0</v>
      </c>
      <c r="C921" t="s">
        <v>1322</v>
      </c>
    </row>
    <row r="922" spans="1:3" x14ac:dyDescent="0.25">
      <c r="A922">
        <f t="shared" si="29"/>
        <v>0</v>
      </c>
      <c r="B922">
        <f t="shared" si="30"/>
        <v>0</v>
      </c>
      <c r="C922" t="s">
        <v>2331</v>
      </c>
    </row>
    <row r="923" spans="1:3" x14ac:dyDescent="0.25">
      <c r="A923">
        <f t="shared" si="29"/>
        <v>0</v>
      </c>
      <c r="B923">
        <f t="shared" si="30"/>
        <v>0</v>
      </c>
      <c r="C923" t="s">
        <v>1553</v>
      </c>
    </row>
    <row r="924" spans="1:3" x14ac:dyDescent="0.25">
      <c r="A924">
        <f t="shared" si="29"/>
        <v>0</v>
      </c>
      <c r="B924">
        <f t="shared" si="30"/>
        <v>0</v>
      </c>
      <c r="C924" t="s">
        <v>1614</v>
      </c>
    </row>
    <row r="925" spans="1:3" x14ac:dyDescent="0.25">
      <c r="A925">
        <f t="shared" si="29"/>
        <v>0</v>
      </c>
      <c r="B925">
        <f t="shared" si="30"/>
        <v>0</v>
      </c>
      <c r="C925" t="s">
        <v>2191</v>
      </c>
    </row>
    <row r="926" spans="1:3" x14ac:dyDescent="0.25">
      <c r="A926">
        <f t="shared" si="29"/>
        <v>0</v>
      </c>
      <c r="B926">
        <f t="shared" si="30"/>
        <v>0</v>
      </c>
      <c r="C926" t="s">
        <v>548</v>
      </c>
    </row>
    <row r="927" spans="1:3" x14ac:dyDescent="0.25">
      <c r="A927">
        <f t="shared" si="29"/>
        <v>0</v>
      </c>
      <c r="B927">
        <f t="shared" si="30"/>
        <v>0</v>
      </c>
      <c r="C927" t="s">
        <v>1237</v>
      </c>
    </row>
    <row r="928" spans="1:3" x14ac:dyDescent="0.25">
      <c r="A928">
        <f t="shared" si="29"/>
        <v>0</v>
      </c>
      <c r="B928">
        <f t="shared" si="30"/>
        <v>0</v>
      </c>
      <c r="C928" t="s">
        <v>2797</v>
      </c>
    </row>
    <row r="929" spans="1:3" x14ac:dyDescent="0.25">
      <c r="A929">
        <f t="shared" si="29"/>
        <v>0</v>
      </c>
      <c r="B929">
        <f t="shared" si="30"/>
        <v>0</v>
      </c>
      <c r="C929" t="s">
        <v>2567</v>
      </c>
    </row>
    <row r="930" spans="1:3" x14ac:dyDescent="0.25">
      <c r="A930">
        <f t="shared" si="29"/>
        <v>0</v>
      </c>
      <c r="B930">
        <f t="shared" si="30"/>
        <v>0</v>
      </c>
      <c r="C930" t="s">
        <v>2872</v>
      </c>
    </row>
    <row r="931" spans="1:3" x14ac:dyDescent="0.25">
      <c r="A931">
        <f t="shared" si="29"/>
        <v>0</v>
      </c>
      <c r="B931">
        <f t="shared" si="30"/>
        <v>0</v>
      </c>
      <c r="C931" t="s">
        <v>2764</v>
      </c>
    </row>
    <row r="932" spans="1:3" x14ac:dyDescent="0.25">
      <c r="A932">
        <f t="shared" si="29"/>
        <v>0</v>
      </c>
      <c r="B932">
        <f t="shared" si="30"/>
        <v>0</v>
      </c>
      <c r="C932" t="s">
        <v>2873</v>
      </c>
    </row>
    <row r="933" spans="1:3" x14ac:dyDescent="0.25">
      <c r="A933">
        <f t="shared" si="29"/>
        <v>0</v>
      </c>
      <c r="B933">
        <f t="shared" si="30"/>
        <v>0</v>
      </c>
      <c r="C933" t="s">
        <v>1672</v>
      </c>
    </row>
    <row r="934" spans="1:3" x14ac:dyDescent="0.25">
      <c r="A934">
        <f t="shared" si="29"/>
        <v>0</v>
      </c>
      <c r="B934">
        <f t="shared" si="30"/>
        <v>0</v>
      </c>
      <c r="C934" t="s">
        <v>2655</v>
      </c>
    </row>
    <row r="935" spans="1:3" x14ac:dyDescent="0.25">
      <c r="A935">
        <f t="shared" si="29"/>
        <v>0</v>
      </c>
      <c r="B935">
        <f t="shared" si="30"/>
        <v>0</v>
      </c>
      <c r="C935" t="s">
        <v>1102</v>
      </c>
    </row>
    <row r="936" spans="1:3" x14ac:dyDescent="0.25">
      <c r="A936">
        <f t="shared" si="29"/>
        <v>0</v>
      </c>
      <c r="B936">
        <f t="shared" si="30"/>
        <v>0</v>
      </c>
      <c r="C936" t="s">
        <v>1212</v>
      </c>
    </row>
    <row r="937" spans="1:3" x14ac:dyDescent="0.25">
      <c r="A937">
        <f t="shared" si="29"/>
        <v>0</v>
      </c>
      <c r="B937">
        <f t="shared" si="30"/>
        <v>0</v>
      </c>
      <c r="C937" t="s">
        <v>1554</v>
      </c>
    </row>
    <row r="938" spans="1:3" x14ac:dyDescent="0.25">
      <c r="A938">
        <f t="shared" si="29"/>
        <v>0</v>
      </c>
      <c r="B938">
        <f t="shared" si="30"/>
        <v>0</v>
      </c>
      <c r="C938" t="s">
        <v>1483</v>
      </c>
    </row>
    <row r="939" spans="1:3" x14ac:dyDescent="0.25">
      <c r="A939">
        <f t="shared" si="29"/>
        <v>0</v>
      </c>
      <c r="B939">
        <f t="shared" si="30"/>
        <v>0</v>
      </c>
      <c r="C939" t="s">
        <v>430</v>
      </c>
    </row>
    <row r="940" spans="1:3" x14ac:dyDescent="0.25">
      <c r="A940">
        <f t="shared" si="29"/>
        <v>0</v>
      </c>
      <c r="B940">
        <f t="shared" si="30"/>
        <v>0</v>
      </c>
      <c r="C940" t="s">
        <v>2220</v>
      </c>
    </row>
    <row r="941" spans="1:3" x14ac:dyDescent="0.25">
      <c r="A941">
        <f t="shared" si="29"/>
        <v>0</v>
      </c>
      <c r="B941">
        <f t="shared" si="30"/>
        <v>0</v>
      </c>
      <c r="C941" t="s">
        <v>2464</v>
      </c>
    </row>
    <row r="942" spans="1:3" x14ac:dyDescent="0.25">
      <c r="A942">
        <f t="shared" si="29"/>
        <v>0</v>
      </c>
      <c r="B942">
        <f t="shared" si="30"/>
        <v>0</v>
      </c>
      <c r="C942" t="s">
        <v>540</v>
      </c>
    </row>
    <row r="943" spans="1:3" x14ac:dyDescent="0.25">
      <c r="A943">
        <f t="shared" si="29"/>
        <v>0</v>
      </c>
      <c r="B943">
        <f t="shared" si="30"/>
        <v>0</v>
      </c>
      <c r="C943" t="s">
        <v>540</v>
      </c>
    </row>
    <row r="944" spans="1:3" x14ac:dyDescent="0.25">
      <c r="A944">
        <f t="shared" si="29"/>
        <v>0</v>
      </c>
      <c r="B944">
        <f t="shared" si="30"/>
        <v>0</v>
      </c>
      <c r="C944" t="s">
        <v>2364</v>
      </c>
    </row>
    <row r="945" spans="1:3" x14ac:dyDescent="0.25">
      <c r="A945">
        <f t="shared" si="29"/>
        <v>0</v>
      </c>
      <c r="B945">
        <f t="shared" si="30"/>
        <v>0</v>
      </c>
      <c r="C945" t="s">
        <v>2221</v>
      </c>
    </row>
    <row r="946" spans="1:3" x14ac:dyDescent="0.25">
      <c r="A946">
        <f t="shared" si="29"/>
        <v>0</v>
      </c>
      <c r="B946">
        <f t="shared" si="30"/>
        <v>0</v>
      </c>
      <c r="C946" t="s">
        <v>920</v>
      </c>
    </row>
    <row r="947" spans="1:3" x14ac:dyDescent="0.25">
      <c r="A947">
        <f t="shared" si="29"/>
        <v>0</v>
      </c>
      <c r="B947">
        <f t="shared" si="30"/>
        <v>0</v>
      </c>
      <c r="C947" t="s">
        <v>1555</v>
      </c>
    </row>
    <row r="948" spans="1:3" x14ac:dyDescent="0.25">
      <c r="A948">
        <f t="shared" si="29"/>
        <v>0</v>
      </c>
      <c r="B948">
        <f t="shared" si="30"/>
        <v>0</v>
      </c>
      <c r="C948" t="s">
        <v>1174</v>
      </c>
    </row>
    <row r="949" spans="1:3" x14ac:dyDescent="0.25">
      <c r="A949">
        <f t="shared" si="29"/>
        <v>0</v>
      </c>
      <c r="B949">
        <f t="shared" si="30"/>
        <v>0</v>
      </c>
      <c r="C949" t="s">
        <v>2940</v>
      </c>
    </row>
    <row r="950" spans="1:3" x14ac:dyDescent="0.25">
      <c r="A950">
        <f t="shared" si="29"/>
        <v>0</v>
      </c>
      <c r="B950">
        <f t="shared" si="30"/>
        <v>0</v>
      </c>
      <c r="C950" t="s">
        <v>1103</v>
      </c>
    </row>
    <row r="951" spans="1:3" x14ac:dyDescent="0.25">
      <c r="A951">
        <f t="shared" si="29"/>
        <v>0</v>
      </c>
      <c r="B951">
        <f t="shared" si="30"/>
        <v>0</v>
      </c>
      <c r="C951" t="s">
        <v>775</v>
      </c>
    </row>
    <row r="952" spans="1:3" x14ac:dyDescent="0.25">
      <c r="A952">
        <f t="shared" si="29"/>
        <v>0</v>
      </c>
      <c r="B952">
        <f t="shared" si="30"/>
        <v>0</v>
      </c>
      <c r="C952" t="s">
        <v>883</v>
      </c>
    </row>
    <row r="953" spans="1:3" x14ac:dyDescent="0.25">
      <c r="A953">
        <f t="shared" si="29"/>
        <v>0</v>
      </c>
      <c r="B953">
        <f t="shared" si="30"/>
        <v>0</v>
      </c>
      <c r="C953" t="s">
        <v>2003</v>
      </c>
    </row>
    <row r="954" spans="1:3" x14ac:dyDescent="0.25">
      <c r="A954">
        <f t="shared" si="29"/>
        <v>0</v>
      </c>
      <c r="B954">
        <f t="shared" si="30"/>
        <v>0</v>
      </c>
      <c r="C954" t="s">
        <v>1649</v>
      </c>
    </row>
    <row r="955" spans="1:3" x14ac:dyDescent="0.25">
      <c r="A955">
        <f t="shared" si="29"/>
        <v>0</v>
      </c>
      <c r="B955">
        <f t="shared" si="30"/>
        <v>0</v>
      </c>
      <c r="C955" t="s">
        <v>1649</v>
      </c>
    </row>
    <row r="956" spans="1:3" x14ac:dyDescent="0.25">
      <c r="A956">
        <f t="shared" si="29"/>
        <v>0</v>
      </c>
      <c r="B956">
        <f t="shared" si="30"/>
        <v>0</v>
      </c>
      <c r="C956" t="s">
        <v>1649</v>
      </c>
    </row>
    <row r="957" spans="1:3" x14ac:dyDescent="0.25">
      <c r="A957">
        <f t="shared" si="29"/>
        <v>0</v>
      </c>
      <c r="B957">
        <f t="shared" si="30"/>
        <v>0</v>
      </c>
      <c r="C957" t="s">
        <v>1733</v>
      </c>
    </row>
    <row r="958" spans="1:3" x14ac:dyDescent="0.25">
      <c r="A958">
        <f t="shared" si="29"/>
        <v>0</v>
      </c>
      <c r="B958">
        <f t="shared" si="30"/>
        <v>0</v>
      </c>
      <c r="C958" t="s">
        <v>2465</v>
      </c>
    </row>
    <row r="959" spans="1:3" x14ac:dyDescent="0.25">
      <c r="A959">
        <f t="shared" si="29"/>
        <v>0</v>
      </c>
      <c r="B959">
        <f t="shared" si="30"/>
        <v>0</v>
      </c>
      <c r="C959" t="s">
        <v>1271</v>
      </c>
    </row>
    <row r="960" spans="1:3" x14ac:dyDescent="0.25">
      <c r="A960">
        <f t="shared" si="29"/>
        <v>0</v>
      </c>
      <c r="B960">
        <f t="shared" si="30"/>
        <v>1</v>
      </c>
      <c r="C960" t="s">
        <v>268</v>
      </c>
    </row>
    <row r="961" spans="1:3" x14ac:dyDescent="0.25">
      <c r="A961">
        <f t="shared" si="29"/>
        <v>0</v>
      </c>
      <c r="B961">
        <f t="shared" si="30"/>
        <v>0</v>
      </c>
      <c r="C961" t="s">
        <v>2384</v>
      </c>
    </row>
    <row r="962" spans="1:3" x14ac:dyDescent="0.25">
      <c r="A962">
        <f t="shared" si="29"/>
        <v>0</v>
      </c>
      <c r="B962">
        <f t="shared" si="30"/>
        <v>0</v>
      </c>
      <c r="C962" t="s">
        <v>2508</v>
      </c>
    </row>
    <row r="963" spans="1:3" x14ac:dyDescent="0.25">
      <c r="A963">
        <f t="shared" si="29"/>
        <v>0</v>
      </c>
      <c r="B963">
        <f t="shared" si="30"/>
        <v>0</v>
      </c>
      <c r="C963" t="s">
        <v>1820</v>
      </c>
    </row>
    <row r="964" spans="1:3" x14ac:dyDescent="0.25">
      <c r="A964">
        <f t="shared" ref="A964:A1027" si="31">COUNTIF(F:F,C964)</f>
        <v>0</v>
      </c>
      <c r="B964">
        <f t="shared" si="30"/>
        <v>0</v>
      </c>
      <c r="C964" t="s">
        <v>2118</v>
      </c>
    </row>
    <row r="965" spans="1:3" x14ac:dyDescent="0.25">
      <c r="A965">
        <f t="shared" si="31"/>
        <v>0</v>
      </c>
      <c r="B965">
        <f t="shared" si="30"/>
        <v>0</v>
      </c>
      <c r="C965" t="s">
        <v>1821</v>
      </c>
    </row>
    <row r="966" spans="1:3" x14ac:dyDescent="0.25">
      <c r="A966">
        <f t="shared" si="31"/>
        <v>0</v>
      </c>
      <c r="B966">
        <f t="shared" ref="B966:B1029" si="32">COUNTIF(D:D,C966)</f>
        <v>0</v>
      </c>
      <c r="C966" t="s">
        <v>2247</v>
      </c>
    </row>
    <row r="967" spans="1:3" x14ac:dyDescent="0.25">
      <c r="A967">
        <f t="shared" si="31"/>
        <v>0</v>
      </c>
      <c r="B967">
        <f t="shared" si="32"/>
        <v>0</v>
      </c>
      <c r="C967" t="s">
        <v>2222</v>
      </c>
    </row>
    <row r="968" spans="1:3" x14ac:dyDescent="0.25">
      <c r="A968">
        <f t="shared" si="31"/>
        <v>0</v>
      </c>
      <c r="B968">
        <f t="shared" si="32"/>
        <v>0</v>
      </c>
      <c r="C968" t="s">
        <v>884</v>
      </c>
    </row>
    <row r="969" spans="1:3" x14ac:dyDescent="0.25">
      <c r="A969">
        <f t="shared" si="31"/>
        <v>0</v>
      </c>
      <c r="B969">
        <f t="shared" si="32"/>
        <v>0</v>
      </c>
      <c r="C969" t="s">
        <v>1104</v>
      </c>
    </row>
    <row r="970" spans="1:3" x14ac:dyDescent="0.25">
      <c r="A970">
        <f t="shared" si="31"/>
        <v>0</v>
      </c>
      <c r="B970">
        <f t="shared" si="32"/>
        <v>0</v>
      </c>
      <c r="C970" t="s">
        <v>1822</v>
      </c>
    </row>
    <row r="971" spans="1:3" x14ac:dyDescent="0.25">
      <c r="A971">
        <f t="shared" si="31"/>
        <v>0</v>
      </c>
      <c r="B971">
        <f t="shared" si="32"/>
        <v>0</v>
      </c>
      <c r="C971" t="s">
        <v>846</v>
      </c>
    </row>
    <row r="972" spans="1:3" x14ac:dyDescent="0.25">
      <c r="A972">
        <f t="shared" si="31"/>
        <v>0</v>
      </c>
      <c r="B972">
        <f t="shared" si="32"/>
        <v>0</v>
      </c>
      <c r="C972" t="s">
        <v>1428</v>
      </c>
    </row>
    <row r="973" spans="1:3" x14ac:dyDescent="0.25">
      <c r="A973">
        <f t="shared" si="31"/>
        <v>0</v>
      </c>
      <c r="B973">
        <f t="shared" si="32"/>
        <v>0</v>
      </c>
      <c r="C973" t="s">
        <v>2292</v>
      </c>
    </row>
    <row r="974" spans="1:3" x14ac:dyDescent="0.25">
      <c r="A974">
        <f t="shared" si="31"/>
        <v>0</v>
      </c>
      <c r="B974">
        <f t="shared" si="32"/>
        <v>0</v>
      </c>
      <c r="C974" t="s">
        <v>978</v>
      </c>
    </row>
    <row r="975" spans="1:3" x14ac:dyDescent="0.25">
      <c r="A975">
        <f t="shared" si="31"/>
        <v>0</v>
      </c>
      <c r="B975">
        <f t="shared" si="32"/>
        <v>0</v>
      </c>
      <c r="C975" t="s">
        <v>1029</v>
      </c>
    </row>
    <row r="976" spans="1:3" x14ac:dyDescent="0.25">
      <c r="A976">
        <f t="shared" si="31"/>
        <v>0</v>
      </c>
      <c r="B976">
        <f t="shared" si="32"/>
        <v>0</v>
      </c>
      <c r="C976" t="s">
        <v>1885</v>
      </c>
    </row>
    <row r="977" spans="1:3" x14ac:dyDescent="0.25">
      <c r="A977">
        <f t="shared" si="31"/>
        <v>0</v>
      </c>
      <c r="B977">
        <f t="shared" si="32"/>
        <v>0</v>
      </c>
      <c r="C977" t="s">
        <v>2656</v>
      </c>
    </row>
    <row r="978" spans="1:3" x14ac:dyDescent="0.25">
      <c r="A978">
        <f t="shared" si="31"/>
        <v>0</v>
      </c>
      <c r="B978">
        <f t="shared" si="32"/>
        <v>0</v>
      </c>
      <c r="C978" t="s">
        <v>594</v>
      </c>
    </row>
    <row r="979" spans="1:3" x14ac:dyDescent="0.25">
      <c r="A979">
        <f t="shared" si="31"/>
        <v>0</v>
      </c>
      <c r="B979">
        <f t="shared" si="32"/>
        <v>0</v>
      </c>
      <c r="C979" t="s">
        <v>1734</v>
      </c>
    </row>
    <row r="980" spans="1:3" x14ac:dyDescent="0.25">
      <c r="A980">
        <f t="shared" si="31"/>
        <v>0</v>
      </c>
      <c r="B980">
        <f t="shared" si="32"/>
        <v>0</v>
      </c>
      <c r="C980" t="s">
        <v>2332</v>
      </c>
    </row>
    <row r="981" spans="1:3" x14ac:dyDescent="0.25">
      <c r="A981">
        <f t="shared" si="31"/>
        <v>0</v>
      </c>
      <c r="B981">
        <f t="shared" si="32"/>
        <v>0</v>
      </c>
      <c r="C981" t="s">
        <v>1323</v>
      </c>
    </row>
    <row r="982" spans="1:3" x14ac:dyDescent="0.25">
      <c r="A982">
        <f t="shared" si="31"/>
        <v>0</v>
      </c>
      <c r="B982">
        <f t="shared" si="32"/>
        <v>0</v>
      </c>
      <c r="C982" t="s">
        <v>144</v>
      </c>
    </row>
    <row r="983" spans="1:3" x14ac:dyDescent="0.25">
      <c r="A983">
        <f t="shared" si="31"/>
        <v>0</v>
      </c>
      <c r="B983">
        <f t="shared" si="32"/>
        <v>0</v>
      </c>
      <c r="C983" t="s">
        <v>1673</v>
      </c>
    </row>
    <row r="984" spans="1:3" x14ac:dyDescent="0.25">
      <c r="A984">
        <f t="shared" si="31"/>
        <v>0</v>
      </c>
      <c r="B984">
        <f t="shared" si="32"/>
        <v>0</v>
      </c>
      <c r="C984" t="s">
        <v>1030</v>
      </c>
    </row>
    <row r="985" spans="1:3" x14ac:dyDescent="0.25">
      <c r="A985">
        <f t="shared" si="31"/>
        <v>0</v>
      </c>
      <c r="B985">
        <f t="shared" si="32"/>
        <v>0</v>
      </c>
      <c r="C985" t="s">
        <v>885</v>
      </c>
    </row>
    <row r="986" spans="1:3" x14ac:dyDescent="0.25">
      <c r="A986">
        <f t="shared" si="31"/>
        <v>0</v>
      </c>
      <c r="B986">
        <f t="shared" si="32"/>
        <v>0</v>
      </c>
      <c r="C986" t="s">
        <v>145</v>
      </c>
    </row>
    <row r="987" spans="1:3" x14ac:dyDescent="0.25">
      <c r="A987">
        <f t="shared" si="31"/>
        <v>0</v>
      </c>
      <c r="B987">
        <f t="shared" si="32"/>
        <v>0</v>
      </c>
      <c r="C987" t="s">
        <v>1105</v>
      </c>
    </row>
    <row r="988" spans="1:3" x14ac:dyDescent="0.25">
      <c r="A988">
        <f t="shared" si="31"/>
        <v>0</v>
      </c>
      <c r="B988">
        <f t="shared" si="32"/>
        <v>0</v>
      </c>
      <c r="C988" t="s">
        <v>1637</v>
      </c>
    </row>
    <row r="989" spans="1:3" x14ac:dyDescent="0.25">
      <c r="A989">
        <f t="shared" si="31"/>
        <v>0</v>
      </c>
      <c r="B989">
        <f t="shared" si="32"/>
        <v>0</v>
      </c>
      <c r="C989" t="s">
        <v>821</v>
      </c>
    </row>
    <row r="990" spans="1:3" x14ac:dyDescent="0.25">
      <c r="A990">
        <f t="shared" si="31"/>
        <v>0</v>
      </c>
      <c r="B990">
        <f t="shared" si="32"/>
        <v>0</v>
      </c>
      <c r="C990" t="s">
        <v>1106</v>
      </c>
    </row>
    <row r="991" spans="1:3" x14ac:dyDescent="0.25">
      <c r="A991">
        <f t="shared" si="31"/>
        <v>0</v>
      </c>
      <c r="B991">
        <f t="shared" si="32"/>
        <v>0</v>
      </c>
      <c r="C991" t="s">
        <v>620</v>
      </c>
    </row>
    <row r="992" spans="1:3" x14ac:dyDescent="0.25">
      <c r="A992">
        <f t="shared" si="31"/>
        <v>0</v>
      </c>
      <c r="B992">
        <f t="shared" si="32"/>
        <v>0</v>
      </c>
      <c r="C992" t="s">
        <v>2568</v>
      </c>
    </row>
    <row r="993" spans="1:3" x14ac:dyDescent="0.25">
      <c r="A993">
        <f t="shared" si="31"/>
        <v>0</v>
      </c>
      <c r="B993">
        <f t="shared" si="32"/>
        <v>0</v>
      </c>
      <c r="C993" t="s">
        <v>1107</v>
      </c>
    </row>
    <row r="994" spans="1:3" x14ac:dyDescent="0.25">
      <c r="A994">
        <f t="shared" si="31"/>
        <v>0</v>
      </c>
      <c r="B994">
        <f t="shared" si="32"/>
        <v>0</v>
      </c>
      <c r="C994" t="s">
        <v>979</v>
      </c>
    </row>
    <row r="995" spans="1:3" x14ac:dyDescent="0.25">
      <c r="A995">
        <f t="shared" si="31"/>
        <v>0</v>
      </c>
      <c r="B995">
        <f t="shared" si="32"/>
        <v>0</v>
      </c>
      <c r="C995" t="s">
        <v>1823</v>
      </c>
    </row>
    <row r="996" spans="1:3" x14ac:dyDescent="0.25">
      <c r="A996">
        <f t="shared" si="31"/>
        <v>0</v>
      </c>
      <c r="B996">
        <f t="shared" si="32"/>
        <v>0</v>
      </c>
      <c r="C996" t="s">
        <v>2192</v>
      </c>
    </row>
    <row r="997" spans="1:3" x14ac:dyDescent="0.25">
      <c r="A997">
        <f t="shared" si="31"/>
        <v>0</v>
      </c>
      <c r="B997">
        <f t="shared" si="32"/>
        <v>0</v>
      </c>
      <c r="C997" t="s">
        <v>2543</v>
      </c>
    </row>
    <row r="998" spans="1:3" x14ac:dyDescent="0.25">
      <c r="A998">
        <f t="shared" si="31"/>
        <v>0</v>
      </c>
      <c r="B998">
        <f t="shared" si="32"/>
        <v>0</v>
      </c>
      <c r="C998" t="s">
        <v>1556</v>
      </c>
    </row>
    <row r="999" spans="1:3" x14ac:dyDescent="0.25">
      <c r="A999">
        <f t="shared" si="31"/>
        <v>0</v>
      </c>
      <c r="B999">
        <f t="shared" si="32"/>
        <v>0</v>
      </c>
      <c r="C999" t="s">
        <v>2193</v>
      </c>
    </row>
    <row r="1000" spans="1:3" x14ac:dyDescent="0.25">
      <c r="A1000">
        <f t="shared" si="31"/>
        <v>0</v>
      </c>
      <c r="B1000">
        <f t="shared" si="32"/>
        <v>0</v>
      </c>
      <c r="C1000" t="s">
        <v>1175</v>
      </c>
    </row>
    <row r="1001" spans="1:3" x14ac:dyDescent="0.25">
      <c r="A1001">
        <f t="shared" si="31"/>
        <v>0</v>
      </c>
      <c r="B1001">
        <f t="shared" si="32"/>
        <v>0</v>
      </c>
      <c r="C1001" t="s">
        <v>2657</v>
      </c>
    </row>
    <row r="1002" spans="1:3" x14ac:dyDescent="0.25">
      <c r="A1002">
        <f t="shared" si="31"/>
        <v>0</v>
      </c>
      <c r="B1002">
        <f t="shared" si="32"/>
        <v>0</v>
      </c>
      <c r="C1002" t="s">
        <v>2119</v>
      </c>
    </row>
    <row r="1003" spans="1:3" x14ac:dyDescent="0.25">
      <c r="A1003">
        <f t="shared" si="31"/>
        <v>0</v>
      </c>
      <c r="B1003">
        <f t="shared" si="32"/>
        <v>0</v>
      </c>
      <c r="C1003" t="s">
        <v>1921</v>
      </c>
    </row>
    <row r="1004" spans="1:3" x14ac:dyDescent="0.25">
      <c r="A1004">
        <f t="shared" si="31"/>
        <v>0</v>
      </c>
      <c r="B1004">
        <f t="shared" si="32"/>
        <v>0</v>
      </c>
      <c r="C1004" t="s">
        <v>1176</v>
      </c>
    </row>
    <row r="1005" spans="1:3" x14ac:dyDescent="0.25">
      <c r="A1005">
        <f t="shared" si="31"/>
        <v>1</v>
      </c>
      <c r="B1005">
        <f t="shared" si="32"/>
        <v>0</v>
      </c>
      <c r="C1005" t="s">
        <v>219</v>
      </c>
    </row>
    <row r="1006" spans="1:3" x14ac:dyDescent="0.25">
      <c r="A1006">
        <f t="shared" si="31"/>
        <v>0</v>
      </c>
      <c r="B1006">
        <f t="shared" si="32"/>
        <v>0</v>
      </c>
      <c r="C1006" t="s">
        <v>1324</v>
      </c>
    </row>
    <row r="1007" spans="1:3" x14ac:dyDescent="0.25">
      <c r="A1007">
        <f t="shared" si="31"/>
        <v>0</v>
      </c>
      <c r="B1007">
        <f t="shared" si="32"/>
        <v>0</v>
      </c>
      <c r="C1007" t="s">
        <v>2874</v>
      </c>
    </row>
    <row r="1008" spans="1:3" x14ac:dyDescent="0.25">
      <c r="A1008">
        <f t="shared" si="31"/>
        <v>0</v>
      </c>
      <c r="B1008">
        <f t="shared" si="32"/>
        <v>0</v>
      </c>
      <c r="C1008" t="s">
        <v>6</v>
      </c>
    </row>
    <row r="1009" spans="1:3" x14ac:dyDescent="0.25">
      <c r="A1009">
        <f t="shared" si="31"/>
        <v>0</v>
      </c>
      <c r="B1009">
        <f t="shared" si="32"/>
        <v>0</v>
      </c>
      <c r="C1009" t="s">
        <v>2333</v>
      </c>
    </row>
    <row r="1010" spans="1:3" x14ac:dyDescent="0.25">
      <c r="A1010">
        <f t="shared" si="31"/>
        <v>0</v>
      </c>
      <c r="B1010">
        <f t="shared" si="32"/>
        <v>0</v>
      </c>
      <c r="C1010" t="s">
        <v>1947</v>
      </c>
    </row>
    <row r="1011" spans="1:3" x14ac:dyDescent="0.25">
      <c r="A1011">
        <f t="shared" si="31"/>
        <v>0</v>
      </c>
      <c r="B1011">
        <f t="shared" si="32"/>
        <v>0</v>
      </c>
      <c r="C1011" t="s">
        <v>944</v>
      </c>
    </row>
    <row r="1012" spans="1:3" x14ac:dyDescent="0.25">
      <c r="A1012">
        <f t="shared" si="31"/>
        <v>0</v>
      </c>
      <c r="B1012">
        <f t="shared" si="32"/>
        <v>0</v>
      </c>
      <c r="C1012" t="s">
        <v>944</v>
      </c>
    </row>
    <row r="1013" spans="1:3" x14ac:dyDescent="0.25">
      <c r="A1013">
        <f t="shared" si="31"/>
        <v>0</v>
      </c>
      <c r="B1013">
        <f t="shared" si="32"/>
        <v>0</v>
      </c>
      <c r="C1013" t="s">
        <v>1325</v>
      </c>
    </row>
    <row r="1014" spans="1:3" x14ac:dyDescent="0.25">
      <c r="A1014">
        <f t="shared" si="31"/>
        <v>0</v>
      </c>
      <c r="B1014">
        <f t="shared" si="32"/>
        <v>0</v>
      </c>
      <c r="C1014" t="s">
        <v>2334</v>
      </c>
    </row>
    <row r="1015" spans="1:3" x14ac:dyDescent="0.25">
      <c r="A1015">
        <f t="shared" si="31"/>
        <v>0</v>
      </c>
      <c r="B1015">
        <f t="shared" si="32"/>
        <v>0</v>
      </c>
      <c r="C1015" t="s">
        <v>2509</v>
      </c>
    </row>
    <row r="1016" spans="1:3" x14ac:dyDescent="0.25">
      <c r="A1016">
        <f t="shared" si="31"/>
        <v>0</v>
      </c>
      <c r="B1016">
        <f t="shared" si="32"/>
        <v>0</v>
      </c>
      <c r="C1016" t="s">
        <v>2335</v>
      </c>
    </row>
    <row r="1017" spans="1:3" x14ac:dyDescent="0.25">
      <c r="A1017">
        <f t="shared" si="31"/>
        <v>0</v>
      </c>
      <c r="B1017">
        <f t="shared" si="32"/>
        <v>0</v>
      </c>
      <c r="C1017" t="s">
        <v>478</v>
      </c>
    </row>
    <row r="1018" spans="1:3" x14ac:dyDescent="0.25">
      <c r="A1018">
        <f t="shared" si="31"/>
        <v>0</v>
      </c>
      <c r="B1018">
        <f t="shared" si="32"/>
        <v>0</v>
      </c>
      <c r="C1018" t="s">
        <v>921</v>
      </c>
    </row>
    <row r="1019" spans="1:3" x14ac:dyDescent="0.25">
      <c r="A1019">
        <f t="shared" si="31"/>
        <v>0</v>
      </c>
      <c r="B1019">
        <f t="shared" si="32"/>
        <v>0</v>
      </c>
      <c r="C1019" t="s">
        <v>403</v>
      </c>
    </row>
    <row r="1020" spans="1:3" x14ac:dyDescent="0.25">
      <c r="A1020">
        <f t="shared" si="31"/>
        <v>0</v>
      </c>
      <c r="B1020">
        <f t="shared" si="32"/>
        <v>0</v>
      </c>
      <c r="C1020" t="s">
        <v>404</v>
      </c>
    </row>
    <row r="1021" spans="1:3" x14ac:dyDescent="0.25">
      <c r="A1021">
        <f t="shared" si="31"/>
        <v>0</v>
      </c>
      <c r="B1021">
        <f t="shared" si="32"/>
        <v>0</v>
      </c>
      <c r="C1021" t="s">
        <v>847</v>
      </c>
    </row>
    <row r="1022" spans="1:3" x14ac:dyDescent="0.25">
      <c r="A1022">
        <f t="shared" si="31"/>
        <v>0</v>
      </c>
      <c r="B1022">
        <f t="shared" si="32"/>
        <v>0</v>
      </c>
      <c r="C1022" t="s">
        <v>1031</v>
      </c>
    </row>
    <row r="1023" spans="1:3" x14ac:dyDescent="0.25">
      <c r="A1023">
        <f t="shared" si="31"/>
        <v>0</v>
      </c>
      <c r="B1023">
        <f t="shared" si="32"/>
        <v>0</v>
      </c>
      <c r="C1023" t="s">
        <v>1108</v>
      </c>
    </row>
    <row r="1024" spans="1:3" x14ac:dyDescent="0.25">
      <c r="A1024">
        <f t="shared" si="31"/>
        <v>0</v>
      </c>
      <c r="B1024">
        <f t="shared" si="32"/>
        <v>0</v>
      </c>
      <c r="C1024" t="s">
        <v>1109</v>
      </c>
    </row>
    <row r="1025" spans="1:3" x14ac:dyDescent="0.25">
      <c r="A1025">
        <f t="shared" si="31"/>
        <v>0</v>
      </c>
      <c r="B1025">
        <f t="shared" si="32"/>
        <v>0</v>
      </c>
      <c r="C1025" t="s">
        <v>848</v>
      </c>
    </row>
    <row r="1026" spans="1:3" x14ac:dyDescent="0.25">
      <c r="A1026">
        <f t="shared" si="31"/>
        <v>0</v>
      </c>
      <c r="B1026">
        <f t="shared" si="32"/>
        <v>0</v>
      </c>
      <c r="C1026" t="s">
        <v>848</v>
      </c>
    </row>
    <row r="1027" spans="1:3" x14ac:dyDescent="0.25">
      <c r="A1027">
        <f t="shared" si="31"/>
        <v>0</v>
      </c>
      <c r="B1027">
        <f t="shared" si="32"/>
        <v>0</v>
      </c>
      <c r="C1027" t="s">
        <v>1177</v>
      </c>
    </row>
    <row r="1028" spans="1:3" x14ac:dyDescent="0.25">
      <c r="A1028">
        <f t="shared" ref="A1028:A1091" si="33">COUNTIF(F:F,C1028)</f>
        <v>0</v>
      </c>
      <c r="B1028">
        <f t="shared" si="32"/>
        <v>0</v>
      </c>
      <c r="C1028" t="s">
        <v>1177</v>
      </c>
    </row>
    <row r="1029" spans="1:3" x14ac:dyDescent="0.25">
      <c r="A1029">
        <f t="shared" si="33"/>
        <v>0</v>
      </c>
      <c r="B1029">
        <f t="shared" si="32"/>
        <v>0</v>
      </c>
      <c r="C1029" t="s">
        <v>922</v>
      </c>
    </row>
    <row r="1030" spans="1:3" x14ac:dyDescent="0.25">
      <c r="A1030">
        <f t="shared" si="33"/>
        <v>0</v>
      </c>
      <c r="B1030">
        <f t="shared" ref="B1030:B1093" si="34">COUNTIF(D:D,C1030)</f>
        <v>0</v>
      </c>
      <c r="C1030" t="s">
        <v>922</v>
      </c>
    </row>
    <row r="1031" spans="1:3" x14ac:dyDescent="0.25">
      <c r="A1031">
        <f t="shared" si="33"/>
        <v>0</v>
      </c>
      <c r="B1031">
        <f t="shared" si="34"/>
        <v>0</v>
      </c>
      <c r="C1031" t="s">
        <v>1178</v>
      </c>
    </row>
    <row r="1032" spans="1:3" x14ac:dyDescent="0.25">
      <c r="A1032">
        <f t="shared" si="33"/>
        <v>0</v>
      </c>
      <c r="B1032">
        <f t="shared" si="34"/>
        <v>0</v>
      </c>
      <c r="C1032" t="s">
        <v>1110</v>
      </c>
    </row>
    <row r="1033" spans="1:3" x14ac:dyDescent="0.25">
      <c r="A1033">
        <f t="shared" si="33"/>
        <v>0</v>
      </c>
      <c r="B1033">
        <f t="shared" si="34"/>
        <v>0</v>
      </c>
      <c r="C1033" t="s">
        <v>1032</v>
      </c>
    </row>
    <row r="1034" spans="1:3" x14ac:dyDescent="0.25">
      <c r="A1034">
        <f t="shared" si="33"/>
        <v>0</v>
      </c>
      <c r="B1034">
        <f t="shared" si="34"/>
        <v>0</v>
      </c>
      <c r="C1034" t="s">
        <v>581</v>
      </c>
    </row>
    <row r="1035" spans="1:3" x14ac:dyDescent="0.25">
      <c r="A1035">
        <f t="shared" si="33"/>
        <v>0</v>
      </c>
      <c r="B1035">
        <f t="shared" si="34"/>
        <v>0</v>
      </c>
      <c r="C1035" t="s">
        <v>1484</v>
      </c>
    </row>
    <row r="1036" spans="1:3" x14ac:dyDescent="0.25">
      <c r="A1036">
        <f t="shared" si="33"/>
        <v>0</v>
      </c>
      <c r="B1036">
        <f t="shared" si="34"/>
        <v>0</v>
      </c>
      <c r="C1036" t="s">
        <v>1886</v>
      </c>
    </row>
    <row r="1037" spans="1:3" x14ac:dyDescent="0.25">
      <c r="A1037">
        <f t="shared" si="33"/>
        <v>0</v>
      </c>
      <c r="B1037">
        <f t="shared" si="34"/>
        <v>0</v>
      </c>
      <c r="C1037" t="s">
        <v>1396</v>
      </c>
    </row>
    <row r="1038" spans="1:3" x14ac:dyDescent="0.25">
      <c r="A1038">
        <f t="shared" si="33"/>
        <v>0</v>
      </c>
      <c r="B1038">
        <f t="shared" si="34"/>
        <v>0</v>
      </c>
      <c r="C1038" t="s">
        <v>1396</v>
      </c>
    </row>
    <row r="1039" spans="1:3" x14ac:dyDescent="0.25">
      <c r="A1039">
        <f t="shared" si="33"/>
        <v>0</v>
      </c>
      <c r="B1039">
        <f t="shared" si="34"/>
        <v>0</v>
      </c>
      <c r="C1039" t="s">
        <v>1396</v>
      </c>
    </row>
    <row r="1040" spans="1:3" x14ac:dyDescent="0.25">
      <c r="A1040">
        <f t="shared" si="33"/>
        <v>0</v>
      </c>
      <c r="B1040">
        <f t="shared" si="34"/>
        <v>0</v>
      </c>
      <c r="C1040" t="s">
        <v>2658</v>
      </c>
    </row>
    <row r="1041" spans="1:3" x14ac:dyDescent="0.25">
      <c r="A1041">
        <f t="shared" si="33"/>
        <v>0</v>
      </c>
      <c r="B1041">
        <f t="shared" si="34"/>
        <v>0</v>
      </c>
      <c r="C1041" t="s">
        <v>2466</v>
      </c>
    </row>
    <row r="1042" spans="1:3" x14ac:dyDescent="0.25">
      <c r="A1042">
        <f t="shared" si="33"/>
        <v>0</v>
      </c>
      <c r="B1042">
        <f t="shared" si="34"/>
        <v>0</v>
      </c>
      <c r="C1042" t="s">
        <v>2120</v>
      </c>
    </row>
    <row r="1043" spans="1:3" x14ac:dyDescent="0.25">
      <c r="A1043">
        <f t="shared" si="33"/>
        <v>0</v>
      </c>
      <c r="B1043">
        <f t="shared" si="34"/>
        <v>0</v>
      </c>
      <c r="C1043" t="s">
        <v>2057</v>
      </c>
    </row>
    <row r="1044" spans="1:3" x14ac:dyDescent="0.25">
      <c r="A1044">
        <f t="shared" si="33"/>
        <v>0</v>
      </c>
      <c r="B1044">
        <f t="shared" si="34"/>
        <v>0</v>
      </c>
      <c r="C1044" t="s">
        <v>2365</v>
      </c>
    </row>
    <row r="1045" spans="1:3" x14ac:dyDescent="0.25">
      <c r="A1045">
        <f t="shared" si="33"/>
        <v>0</v>
      </c>
      <c r="B1045">
        <f t="shared" si="34"/>
        <v>0</v>
      </c>
      <c r="C1045" t="s">
        <v>776</v>
      </c>
    </row>
    <row r="1046" spans="1:3" x14ac:dyDescent="0.25">
      <c r="A1046">
        <f t="shared" si="33"/>
        <v>0</v>
      </c>
      <c r="B1046">
        <f t="shared" si="34"/>
        <v>0</v>
      </c>
      <c r="C1046" t="s">
        <v>776</v>
      </c>
    </row>
    <row r="1047" spans="1:3" x14ac:dyDescent="0.25">
      <c r="A1047">
        <f t="shared" si="33"/>
        <v>0</v>
      </c>
      <c r="B1047">
        <f t="shared" si="34"/>
        <v>0</v>
      </c>
      <c r="C1047" t="s">
        <v>707</v>
      </c>
    </row>
    <row r="1048" spans="1:3" x14ac:dyDescent="0.25">
      <c r="A1048">
        <f t="shared" si="33"/>
        <v>0</v>
      </c>
      <c r="B1048">
        <f t="shared" si="34"/>
        <v>0</v>
      </c>
      <c r="C1048" t="s">
        <v>2194</v>
      </c>
    </row>
    <row r="1049" spans="1:3" x14ac:dyDescent="0.25">
      <c r="A1049">
        <f t="shared" si="33"/>
        <v>0</v>
      </c>
      <c r="B1049">
        <f t="shared" si="34"/>
        <v>0</v>
      </c>
      <c r="C1049" t="s">
        <v>2166</v>
      </c>
    </row>
    <row r="1050" spans="1:3" x14ac:dyDescent="0.25">
      <c r="A1050">
        <f t="shared" si="33"/>
        <v>0</v>
      </c>
      <c r="B1050">
        <f t="shared" si="34"/>
        <v>0</v>
      </c>
      <c r="C1050" t="s">
        <v>2167</v>
      </c>
    </row>
    <row r="1051" spans="1:3" x14ac:dyDescent="0.25">
      <c r="A1051">
        <f t="shared" si="33"/>
        <v>0</v>
      </c>
      <c r="B1051">
        <f t="shared" si="34"/>
        <v>0</v>
      </c>
      <c r="C1051" t="s">
        <v>923</v>
      </c>
    </row>
    <row r="1052" spans="1:3" x14ac:dyDescent="0.25">
      <c r="A1052">
        <f t="shared" si="33"/>
        <v>0</v>
      </c>
      <c r="B1052">
        <f t="shared" si="34"/>
        <v>0</v>
      </c>
      <c r="C1052" t="s">
        <v>1948</v>
      </c>
    </row>
    <row r="1053" spans="1:3" x14ac:dyDescent="0.25">
      <c r="A1053">
        <f t="shared" si="33"/>
        <v>0</v>
      </c>
      <c r="B1053">
        <f t="shared" si="34"/>
        <v>0</v>
      </c>
      <c r="C1053" t="s">
        <v>2428</v>
      </c>
    </row>
    <row r="1054" spans="1:3" x14ac:dyDescent="0.25">
      <c r="A1054">
        <f t="shared" si="33"/>
        <v>0</v>
      </c>
      <c r="B1054">
        <f t="shared" si="34"/>
        <v>0</v>
      </c>
      <c r="C1054" t="s">
        <v>678</v>
      </c>
    </row>
    <row r="1055" spans="1:3" x14ac:dyDescent="0.25">
      <c r="A1055">
        <f t="shared" si="33"/>
        <v>0</v>
      </c>
      <c r="B1055">
        <f t="shared" si="34"/>
        <v>0</v>
      </c>
      <c r="C1055" t="s">
        <v>2569</v>
      </c>
    </row>
    <row r="1056" spans="1:3" x14ac:dyDescent="0.25">
      <c r="A1056">
        <f t="shared" si="33"/>
        <v>0</v>
      </c>
      <c r="B1056">
        <f t="shared" si="34"/>
        <v>0</v>
      </c>
      <c r="C1056" t="s">
        <v>2336</v>
      </c>
    </row>
    <row r="1057" spans="1:3" x14ac:dyDescent="0.25">
      <c r="A1057">
        <f t="shared" si="33"/>
        <v>0</v>
      </c>
      <c r="B1057">
        <f t="shared" si="34"/>
        <v>0</v>
      </c>
      <c r="C1057" t="s">
        <v>2798</v>
      </c>
    </row>
    <row r="1058" spans="1:3" x14ac:dyDescent="0.25">
      <c r="A1058">
        <f t="shared" si="33"/>
        <v>0</v>
      </c>
      <c r="B1058">
        <f t="shared" si="34"/>
        <v>0</v>
      </c>
      <c r="C1058" t="s">
        <v>479</v>
      </c>
    </row>
    <row r="1059" spans="1:3" x14ac:dyDescent="0.25">
      <c r="A1059">
        <f t="shared" si="33"/>
        <v>0</v>
      </c>
      <c r="B1059">
        <f t="shared" si="34"/>
        <v>0</v>
      </c>
      <c r="C1059" t="s">
        <v>2223</v>
      </c>
    </row>
    <row r="1060" spans="1:3" x14ac:dyDescent="0.25">
      <c r="A1060">
        <f t="shared" si="33"/>
        <v>0</v>
      </c>
      <c r="B1060">
        <f t="shared" si="34"/>
        <v>0</v>
      </c>
      <c r="C1060" t="s">
        <v>2570</v>
      </c>
    </row>
    <row r="1061" spans="1:3" x14ac:dyDescent="0.25">
      <c r="A1061">
        <f t="shared" si="33"/>
        <v>0</v>
      </c>
      <c r="B1061">
        <f t="shared" si="34"/>
        <v>0</v>
      </c>
      <c r="C1061" t="s">
        <v>2875</v>
      </c>
    </row>
    <row r="1062" spans="1:3" x14ac:dyDescent="0.25">
      <c r="A1062">
        <f t="shared" si="33"/>
        <v>0</v>
      </c>
      <c r="B1062">
        <f t="shared" si="34"/>
        <v>0</v>
      </c>
      <c r="C1062" t="s">
        <v>1735</v>
      </c>
    </row>
    <row r="1063" spans="1:3" x14ac:dyDescent="0.25">
      <c r="A1063">
        <f t="shared" si="33"/>
        <v>0</v>
      </c>
      <c r="B1063">
        <f t="shared" si="34"/>
        <v>0</v>
      </c>
      <c r="C1063" t="s">
        <v>1111</v>
      </c>
    </row>
    <row r="1064" spans="1:3" x14ac:dyDescent="0.25">
      <c r="A1064">
        <f t="shared" si="33"/>
        <v>0</v>
      </c>
      <c r="B1064">
        <f t="shared" si="34"/>
        <v>0</v>
      </c>
      <c r="C1064" t="s">
        <v>1033</v>
      </c>
    </row>
    <row r="1065" spans="1:3" x14ac:dyDescent="0.25">
      <c r="A1065">
        <f t="shared" si="33"/>
        <v>0</v>
      </c>
      <c r="B1065">
        <f t="shared" si="34"/>
        <v>0</v>
      </c>
      <c r="C1065" t="s">
        <v>980</v>
      </c>
    </row>
    <row r="1066" spans="1:3" x14ac:dyDescent="0.25">
      <c r="A1066">
        <f t="shared" si="33"/>
        <v>0</v>
      </c>
      <c r="B1066">
        <f t="shared" si="34"/>
        <v>0</v>
      </c>
      <c r="C1066" t="s">
        <v>1034</v>
      </c>
    </row>
    <row r="1067" spans="1:3" x14ac:dyDescent="0.25">
      <c r="A1067">
        <f t="shared" si="33"/>
        <v>0</v>
      </c>
      <c r="B1067">
        <f t="shared" si="34"/>
        <v>0</v>
      </c>
      <c r="C1067" t="s">
        <v>1035</v>
      </c>
    </row>
    <row r="1068" spans="1:3" x14ac:dyDescent="0.25">
      <c r="A1068">
        <f t="shared" si="33"/>
        <v>0</v>
      </c>
      <c r="B1068">
        <f t="shared" si="34"/>
        <v>0</v>
      </c>
      <c r="C1068" t="s">
        <v>1326</v>
      </c>
    </row>
    <row r="1069" spans="1:3" x14ac:dyDescent="0.25">
      <c r="A1069">
        <f t="shared" si="33"/>
        <v>0</v>
      </c>
      <c r="B1069">
        <f t="shared" si="34"/>
        <v>0</v>
      </c>
      <c r="C1069" t="s">
        <v>886</v>
      </c>
    </row>
    <row r="1070" spans="1:3" x14ac:dyDescent="0.25">
      <c r="A1070">
        <f t="shared" si="33"/>
        <v>0</v>
      </c>
      <c r="B1070">
        <f t="shared" si="34"/>
        <v>0</v>
      </c>
      <c r="C1070" t="s">
        <v>886</v>
      </c>
    </row>
    <row r="1071" spans="1:3" x14ac:dyDescent="0.25">
      <c r="A1071">
        <f t="shared" si="33"/>
        <v>0</v>
      </c>
      <c r="B1071">
        <f t="shared" si="34"/>
        <v>0</v>
      </c>
      <c r="C1071" t="s">
        <v>1887</v>
      </c>
    </row>
    <row r="1072" spans="1:3" x14ac:dyDescent="0.25">
      <c r="A1072">
        <f t="shared" si="33"/>
        <v>0</v>
      </c>
      <c r="B1072">
        <f t="shared" si="34"/>
        <v>0</v>
      </c>
      <c r="C1072" t="s">
        <v>1887</v>
      </c>
    </row>
    <row r="1073" spans="1:3" x14ac:dyDescent="0.25">
      <c r="A1073">
        <f t="shared" si="33"/>
        <v>0</v>
      </c>
      <c r="B1073">
        <f t="shared" si="34"/>
        <v>0</v>
      </c>
      <c r="C1073" t="s">
        <v>1888</v>
      </c>
    </row>
    <row r="1074" spans="1:3" x14ac:dyDescent="0.25">
      <c r="A1074">
        <f t="shared" si="33"/>
        <v>0</v>
      </c>
      <c r="B1074">
        <f t="shared" si="34"/>
        <v>0</v>
      </c>
      <c r="C1074" t="s">
        <v>2429</v>
      </c>
    </row>
    <row r="1075" spans="1:3" x14ac:dyDescent="0.25">
      <c r="A1075">
        <f t="shared" si="33"/>
        <v>0</v>
      </c>
      <c r="B1075">
        <f t="shared" si="34"/>
        <v>0</v>
      </c>
      <c r="C1075" t="s">
        <v>1272</v>
      </c>
    </row>
    <row r="1076" spans="1:3" x14ac:dyDescent="0.25">
      <c r="A1076">
        <f t="shared" si="33"/>
        <v>0</v>
      </c>
      <c r="B1076">
        <f t="shared" si="34"/>
        <v>0</v>
      </c>
      <c r="C1076" t="s">
        <v>2366</v>
      </c>
    </row>
    <row r="1077" spans="1:3" x14ac:dyDescent="0.25">
      <c r="A1077">
        <f t="shared" si="33"/>
        <v>0</v>
      </c>
      <c r="B1077">
        <f t="shared" si="34"/>
        <v>0</v>
      </c>
      <c r="C1077" t="s">
        <v>1557</v>
      </c>
    </row>
    <row r="1078" spans="1:3" x14ac:dyDescent="0.25">
      <c r="A1078">
        <f t="shared" si="33"/>
        <v>0</v>
      </c>
      <c r="B1078">
        <f t="shared" si="34"/>
        <v>0</v>
      </c>
      <c r="C1078" t="s">
        <v>2293</v>
      </c>
    </row>
    <row r="1079" spans="1:3" x14ac:dyDescent="0.25">
      <c r="A1079">
        <f t="shared" si="33"/>
        <v>0</v>
      </c>
      <c r="B1079">
        <f t="shared" si="34"/>
        <v>0</v>
      </c>
      <c r="C1079" t="s">
        <v>582</v>
      </c>
    </row>
    <row r="1080" spans="1:3" x14ac:dyDescent="0.25">
      <c r="A1080">
        <f t="shared" si="33"/>
        <v>0</v>
      </c>
      <c r="B1080">
        <f t="shared" si="34"/>
        <v>0</v>
      </c>
      <c r="C1080" t="s">
        <v>1370</v>
      </c>
    </row>
    <row r="1081" spans="1:3" x14ac:dyDescent="0.25">
      <c r="A1081">
        <f t="shared" si="33"/>
        <v>0</v>
      </c>
      <c r="B1081">
        <f t="shared" si="34"/>
        <v>0</v>
      </c>
      <c r="C1081" t="s">
        <v>887</v>
      </c>
    </row>
    <row r="1082" spans="1:3" x14ac:dyDescent="0.25">
      <c r="A1082">
        <f t="shared" si="33"/>
        <v>0</v>
      </c>
      <c r="B1082">
        <f t="shared" si="34"/>
        <v>0</v>
      </c>
      <c r="C1082" t="s">
        <v>2876</v>
      </c>
    </row>
    <row r="1083" spans="1:3" x14ac:dyDescent="0.25">
      <c r="A1083">
        <f t="shared" si="33"/>
        <v>0</v>
      </c>
      <c r="B1083">
        <f t="shared" si="34"/>
        <v>0</v>
      </c>
      <c r="C1083" t="s">
        <v>631</v>
      </c>
    </row>
    <row r="1084" spans="1:3" x14ac:dyDescent="0.25">
      <c r="A1084">
        <f t="shared" si="33"/>
        <v>0</v>
      </c>
      <c r="B1084">
        <f t="shared" si="34"/>
        <v>0</v>
      </c>
      <c r="C1084" t="s">
        <v>631</v>
      </c>
    </row>
    <row r="1085" spans="1:3" x14ac:dyDescent="0.25">
      <c r="A1085">
        <f t="shared" si="33"/>
        <v>0</v>
      </c>
      <c r="B1085">
        <f t="shared" si="34"/>
        <v>0</v>
      </c>
      <c r="C1085" t="s">
        <v>1429</v>
      </c>
    </row>
    <row r="1086" spans="1:3" x14ac:dyDescent="0.25">
      <c r="A1086">
        <f t="shared" si="33"/>
        <v>0</v>
      </c>
      <c r="B1086">
        <f t="shared" si="34"/>
        <v>0</v>
      </c>
      <c r="C1086" t="s">
        <v>2168</v>
      </c>
    </row>
    <row r="1087" spans="1:3" x14ac:dyDescent="0.25">
      <c r="A1087">
        <f t="shared" si="33"/>
        <v>0</v>
      </c>
      <c r="B1087">
        <f t="shared" si="34"/>
        <v>0</v>
      </c>
      <c r="C1087" t="s">
        <v>1112</v>
      </c>
    </row>
    <row r="1088" spans="1:3" x14ac:dyDescent="0.25">
      <c r="A1088">
        <f t="shared" si="33"/>
        <v>0</v>
      </c>
      <c r="B1088">
        <f t="shared" si="34"/>
        <v>0</v>
      </c>
      <c r="C1088" t="s">
        <v>1558</v>
      </c>
    </row>
    <row r="1089" spans="1:3" x14ac:dyDescent="0.25">
      <c r="A1089">
        <f t="shared" si="33"/>
        <v>0</v>
      </c>
      <c r="B1089">
        <f t="shared" si="34"/>
        <v>0</v>
      </c>
      <c r="C1089" t="s">
        <v>888</v>
      </c>
    </row>
    <row r="1090" spans="1:3" x14ac:dyDescent="0.25">
      <c r="A1090">
        <f t="shared" si="33"/>
        <v>0</v>
      </c>
      <c r="B1090">
        <f t="shared" si="34"/>
        <v>0</v>
      </c>
      <c r="C1090" t="s">
        <v>889</v>
      </c>
    </row>
    <row r="1091" spans="1:3" x14ac:dyDescent="0.25">
      <c r="A1091">
        <f t="shared" si="33"/>
        <v>0</v>
      </c>
      <c r="B1091">
        <f t="shared" si="34"/>
        <v>0</v>
      </c>
      <c r="C1091" t="s">
        <v>2337</v>
      </c>
    </row>
    <row r="1092" spans="1:3" x14ac:dyDescent="0.25">
      <c r="A1092">
        <f t="shared" ref="A1092:A1155" si="35">COUNTIF(F:F,C1092)</f>
        <v>0</v>
      </c>
      <c r="B1092">
        <f t="shared" si="34"/>
        <v>0</v>
      </c>
      <c r="C1092" t="s">
        <v>2004</v>
      </c>
    </row>
    <row r="1093" spans="1:3" x14ac:dyDescent="0.25">
      <c r="A1093">
        <f t="shared" si="35"/>
        <v>0</v>
      </c>
      <c r="B1093">
        <f t="shared" si="34"/>
        <v>0</v>
      </c>
      <c r="C1093" t="s">
        <v>1559</v>
      </c>
    </row>
    <row r="1094" spans="1:3" x14ac:dyDescent="0.25">
      <c r="A1094">
        <f t="shared" si="35"/>
        <v>0</v>
      </c>
      <c r="B1094">
        <f t="shared" ref="B1094:B1157" si="36">COUNTIF(D:D,C1094)</f>
        <v>0</v>
      </c>
      <c r="C1094" t="s">
        <v>1179</v>
      </c>
    </row>
    <row r="1095" spans="1:3" x14ac:dyDescent="0.25">
      <c r="A1095">
        <f t="shared" si="35"/>
        <v>0</v>
      </c>
      <c r="B1095">
        <f t="shared" si="36"/>
        <v>0</v>
      </c>
      <c r="C1095" t="s">
        <v>822</v>
      </c>
    </row>
    <row r="1096" spans="1:3" x14ac:dyDescent="0.25">
      <c r="A1096">
        <f t="shared" si="35"/>
        <v>0</v>
      </c>
      <c r="B1096">
        <f t="shared" si="36"/>
        <v>0</v>
      </c>
      <c r="C1096" t="s">
        <v>2195</v>
      </c>
    </row>
    <row r="1097" spans="1:3" x14ac:dyDescent="0.25">
      <c r="A1097">
        <f t="shared" si="35"/>
        <v>0</v>
      </c>
      <c r="B1097">
        <f t="shared" si="36"/>
        <v>0</v>
      </c>
      <c r="C1097" t="s">
        <v>491</v>
      </c>
    </row>
    <row r="1098" spans="1:3" x14ac:dyDescent="0.25">
      <c r="A1098">
        <f t="shared" si="35"/>
        <v>0</v>
      </c>
      <c r="B1098">
        <f t="shared" si="36"/>
        <v>0</v>
      </c>
      <c r="C1098" t="s">
        <v>634</v>
      </c>
    </row>
    <row r="1099" spans="1:3" x14ac:dyDescent="0.25">
      <c r="A1099">
        <f t="shared" si="35"/>
        <v>0</v>
      </c>
      <c r="B1099">
        <f t="shared" si="36"/>
        <v>0</v>
      </c>
      <c r="C1099" t="s">
        <v>1273</v>
      </c>
    </row>
    <row r="1100" spans="1:3" x14ac:dyDescent="0.25">
      <c r="A1100">
        <f t="shared" si="35"/>
        <v>0</v>
      </c>
      <c r="B1100">
        <f t="shared" si="36"/>
        <v>0</v>
      </c>
      <c r="C1100" t="s">
        <v>1736</v>
      </c>
    </row>
    <row r="1101" spans="1:3" x14ac:dyDescent="0.25">
      <c r="A1101">
        <f t="shared" si="35"/>
        <v>0</v>
      </c>
      <c r="B1101">
        <f t="shared" si="36"/>
        <v>0</v>
      </c>
      <c r="C1101" t="s">
        <v>1113</v>
      </c>
    </row>
    <row r="1102" spans="1:3" x14ac:dyDescent="0.25">
      <c r="A1102">
        <f t="shared" si="35"/>
        <v>0</v>
      </c>
      <c r="B1102">
        <f t="shared" si="36"/>
        <v>0</v>
      </c>
      <c r="C1102" t="s">
        <v>1036</v>
      </c>
    </row>
    <row r="1103" spans="1:3" x14ac:dyDescent="0.25">
      <c r="A1103">
        <f t="shared" si="35"/>
        <v>0</v>
      </c>
      <c r="B1103">
        <f t="shared" si="36"/>
        <v>0</v>
      </c>
      <c r="C1103" t="s">
        <v>849</v>
      </c>
    </row>
    <row r="1104" spans="1:3" x14ac:dyDescent="0.25">
      <c r="A1104">
        <f t="shared" si="35"/>
        <v>0</v>
      </c>
      <c r="B1104">
        <f t="shared" si="36"/>
        <v>0</v>
      </c>
      <c r="C1104" t="s">
        <v>2058</v>
      </c>
    </row>
    <row r="1105" spans="1:3" x14ac:dyDescent="0.25">
      <c r="A1105">
        <f t="shared" si="35"/>
        <v>0</v>
      </c>
      <c r="B1105">
        <f t="shared" si="36"/>
        <v>0</v>
      </c>
      <c r="C1105" t="s">
        <v>373</v>
      </c>
    </row>
    <row r="1106" spans="1:3" x14ac:dyDescent="0.25">
      <c r="A1106">
        <f t="shared" si="35"/>
        <v>0</v>
      </c>
      <c r="B1106">
        <f t="shared" si="36"/>
        <v>0</v>
      </c>
      <c r="C1106" t="s">
        <v>1180</v>
      </c>
    </row>
    <row r="1107" spans="1:3" x14ac:dyDescent="0.25">
      <c r="A1107">
        <f t="shared" si="35"/>
        <v>0</v>
      </c>
      <c r="B1107">
        <f t="shared" si="36"/>
        <v>0</v>
      </c>
      <c r="C1107" t="s">
        <v>1327</v>
      </c>
    </row>
    <row r="1108" spans="1:3" x14ac:dyDescent="0.25">
      <c r="A1108">
        <f t="shared" si="35"/>
        <v>0</v>
      </c>
      <c r="B1108">
        <f t="shared" si="36"/>
        <v>0</v>
      </c>
      <c r="C1108" t="s">
        <v>530</v>
      </c>
    </row>
    <row r="1109" spans="1:3" x14ac:dyDescent="0.25">
      <c r="A1109">
        <f t="shared" si="35"/>
        <v>0</v>
      </c>
      <c r="B1109">
        <f t="shared" si="36"/>
        <v>0</v>
      </c>
      <c r="C1109" t="s">
        <v>1430</v>
      </c>
    </row>
    <row r="1110" spans="1:3" x14ac:dyDescent="0.25">
      <c r="A1110">
        <f t="shared" si="35"/>
        <v>0</v>
      </c>
      <c r="B1110">
        <f t="shared" si="36"/>
        <v>0</v>
      </c>
      <c r="C1110" t="s">
        <v>2717</v>
      </c>
    </row>
    <row r="1111" spans="1:3" x14ac:dyDescent="0.25">
      <c r="A1111">
        <f t="shared" si="35"/>
        <v>0</v>
      </c>
      <c r="B1111">
        <f t="shared" si="36"/>
        <v>0</v>
      </c>
      <c r="C1111" t="s">
        <v>945</v>
      </c>
    </row>
    <row r="1112" spans="1:3" x14ac:dyDescent="0.25">
      <c r="A1112">
        <f t="shared" si="35"/>
        <v>0</v>
      </c>
      <c r="B1112">
        <f t="shared" si="36"/>
        <v>0</v>
      </c>
      <c r="C1112" t="s">
        <v>945</v>
      </c>
    </row>
    <row r="1113" spans="1:3" x14ac:dyDescent="0.25">
      <c r="A1113">
        <f t="shared" si="35"/>
        <v>0</v>
      </c>
      <c r="B1113">
        <f t="shared" si="36"/>
        <v>0</v>
      </c>
      <c r="C1113" t="s">
        <v>1274</v>
      </c>
    </row>
    <row r="1114" spans="1:3" x14ac:dyDescent="0.25">
      <c r="A1114">
        <f t="shared" si="35"/>
        <v>0</v>
      </c>
      <c r="B1114">
        <f t="shared" si="36"/>
        <v>0</v>
      </c>
      <c r="C1114" t="s">
        <v>1889</v>
      </c>
    </row>
    <row r="1115" spans="1:3" x14ac:dyDescent="0.25">
      <c r="A1115">
        <f t="shared" si="35"/>
        <v>0</v>
      </c>
      <c r="B1115">
        <f t="shared" si="36"/>
        <v>0</v>
      </c>
      <c r="C1115" t="s">
        <v>2367</v>
      </c>
    </row>
    <row r="1116" spans="1:3" x14ac:dyDescent="0.25">
      <c r="A1116">
        <f t="shared" si="35"/>
        <v>0</v>
      </c>
      <c r="B1116">
        <f t="shared" si="36"/>
        <v>0</v>
      </c>
      <c r="C1116" t="s">
        <v>805</v>
      </c>
    </row>
    <row r="1117" spans="1:3" x14ac:dyDescent="0.25">
      <c r="A1117">
        <f t="shared" si="35"/>
        <v>0</v>
      </c>
      <c r="B1117">
        <f t="shared" si="36"/>
        <v>0</v>
      </c>
      <c r="C1117" t="s">
        <v>805</v>
      </c>
    </row>
    <row r="1118" spans="1:3" x14ac:dyDescent="0.25">
      <c r="A1118">
        <f t="shared" si="35"/>
        <v>0</v>
      </c>
      <c r="B1118">
        <f t="shared" si="36"/>
        <v>0</v>
      </c>
      <c r="C1118" t="s">
        <v>2659</v>
      </c>
    </row>
    <row r="1119" spans="1:3" x14ac:dyDescent="0.25">
      <c r="A1119">
        <f t="shared" si="35"/>
        <v>0</v>
      </c>
      <c r="B1119">
        <f t="shared" si="36"/>
        <v>0</v>
      </c>
      <c r="C1119" t="s">
        <v>2660</v>
      </c>
    </row>
    <row r="1120" spans="1:3" x14ac:dyDescent="0.25">
      <c r="A1120">
        <f t="shared" si="35"/>
        <v>0</v>
      </c>
      <c r="B1120">
        <f t="shared" si="36"/>
        <v>0</v>
      </c>
      <c r="C1120" t="s">
        <v>2059</v>
      </c>
    </row>
    <row r="1121" spans="1:3" x14ac:dyDescent="0.25">
      <c r="A1121">
        <f t="shared" si="35"/>
        <v>0</v>
      </c>
      <c r="B1121">
        <f t="shared" si="36"/>
        <v>0</v>
      </c>
      <c r="C1121" t="s">
        <v>1560</v>
      </c>
    </row>
    <row r="1122" spans="1:3" x14ac:dyDescent="0.25">
      <c r="A1122">
        <f t="shared" si="35"/>
        <v>0</v>
      </c>
      <c r="B1122">
        <f t="shared" si="36"/>
        <v>0</v>
      </c>
      <c r="C1122" t="s">
        <v>2765</v>
      </c>
    </row>
    <row r="1123" spans="1:3" x14ac:dyDescent="0.25">
      <c r="A1123">
        <f t="shared" si="35"/>
        <v>0</v>
      </c>
      <c r="B1123">
        <f t="shared" si="36"/>
        <v>0</v>
      </c>
      <c r="C1123" t="s">
        <v>2611</v>
      </c>
    </row>
    <row r="1124" spans="1:3" x14ac:dyDescent="0.25">
      <c r="A1124">
        <f t="shared" si="35"/>
        <v>0</v>
      </c>
      <c r="B1124">
        <f t="shared" si="36"/>
        <v>0</v>
      </c>
      <c r="C1124" t="s">
        <v>2571</v>
      </c>
    </row>
    <row r="1125" spans="1:3" x14ac:dyDescent="0.25">
      <c r="A1125">
        <f t="shared" si="35"/>
        <v>0</v>
      </c>
      <c r="B1125">
        <f t="shared" si="36"/>
        <v>0</v>
      </c>
      <c r="C1125" t="s">
        <v>2661</v>
      </c>
    </row>
    <row r="1126" spans="1:3" x14ac:dyDescent="0.25">
      <c r="A1126">
        <f t="shared" si="35"/>
        <v>0</v>
      </c>
      <c r="B1126">
        <f t="shared" si="36"/>
        <v>0</v>
      </c>
      <c r="C1126" t="s">
        <v>2612</v>
      </c>
    </row>
    <row r="1127" spans="1:3" x14ac:dyDescent="0.25">
      <c r="A1127">
        <f t="shared" si="35"/>
        <v>0</v>
      </c>
      <c r="B1127">
        <f t="shared" si="36"/>
        <v>0</v>
      </c>
      <c r="C1127" t="s">
        <v>2766</v>
      </c>
    </row>
    <row r="1128" spans="1:3" x14ac:dyDescent="0.25">
      <c r="A1128">
        <f t="shared" si="35"/>
        <v>0</v>
      </c>
      <c r="B1128">
        <f t="shared" si="36"/>
        <v>0</v>
      </c>
      <c r="C1128" t="s">
        <v>1037</v>
      </c>
    </row>
    <row r="1129" spans="1:3" x14ac:dyDescent="0.25">
      <c r="A1129">
        <f t="shared" si="35"/>
        <v>0</v>
      </c>
      <c r="B1129">
        <f t="shared" si="36"/>
        <v>0</v>
      </c>
      <c r="C1129" t="s">
        <v>1275</v>
      </c>
    </row>
    <row r="1130" spans="1:3" x14ac:dyDescent="0.25">
      <c r="A1130">
        <f t="shared" si="35"/>
        <v>0</v>
      </c>
      <c r="B1130">
        <f t="shared" si="36"/>
        <v>0</v>
      </c>
      <c r="C1130" t="s">
        <v>708</v>
      </c>
    </row>
    <row r="1131" spans="1:3" x14ac:dyDescent="0.25">
      <c r="A1131">
        <f t="shared" si="35"/>
        <v>0</v>
      </c>
      <c r="B1131">
        <f t="shared" si="36"/>
        <v>0</v>
      </c>
      <c r="C1131" t="s">
        <v>2169</v>
      </c>
    </row>
    <row r="1132" spans="1:3" x14ac:dyDescent="0.25">
      <c r="A1132">
        <f t="shared" si="35"/>
        <v>0</v>
      </c>
      <c r="B1132">
        <f t="shared" si="36"/>
        <v>0</v>
      </c>
      <c r="C1132" t="s">
        <v>334</v>
      </c>
    </row>
    <row r="1133" spans="1:3" x14ac:dyDescent="0.25">
      <c r="A1133">
        <f t="shared" si="35"/>
        <v>0</v>
      </c>
      <c r="B1133">
        <f t="shared" si="36"/>
        <v>0</v>
      </c>
      <c r="C1133" t="s">
        <v>946</v>
      </c>
    </row>
    <row r="1134" spans="1:3" x14ac:dyDescent="0.25">
      <c r="A1134">
        <f t="shared" si="35"/>
        <v>0</v>
      </c>
      <c r="B1134">
        <f t="shared" si="36"/>
        <v>0</v>
      </c>
      <c r="C1134" t="s">
        <v>1038</v>
      </c>
    </row>
    <row r="1135" spans="1:3" x14ac:dyDescent="0.25">
      <c r="A1135">
        <f t="shared" si="35"/>
        <v>0</v>
      </c>
      <c r="B1135">
        <f t="shared" si="36"/>
        <v>0</v>
      </c>
      <c r="C1135" t="s">
        <v>446</v>
      </c>
    </row>
    <row r="1136" spans="1:3" x14ac:dyDescent="0.25">
      <c r="A1136">
        <f t="shared" si="35"/>
        <v>0</v>
      </c>
      <c r="B1136">
        <f t="shared" si="36"/>
        <v>0</v>
      </c>
      <c r="C1136" t="s">
        <v>1181</v>
      </c>
    </row>
    <row r="1137" spans="1:3" x14ac:dyDescent="0.25">
      <c r="A1137">
        <f t="shared" si="35"/>
        <v>0</v>
      </c>
      <c r="B1137">
        <f t="shared" si="36"/>
        <v>0</v>
      </c>
      <c r="C1137" t="s">
        <v>1824</v>
      </c>
    </row>
    <row r="1138" spans="1:3" x14ac:dyDescent="0.25">
      <c r="A1138">
        <f t="shared" si="35"/>
        <v>0</v>
      </c>
      <c r="B1138">
        <f t="shared" si="36"/>
        <v>0</v>
      </c>
      <c r="C1138" t="s">
        <v>2368</v>
      </c>
    </row>
    <row r="1139" spans="1:3" x14ac:dyDescent="0.25">
      <c r="A1139">
        <f t="shared" si="35"/>
        <v>0</v>
      </c>
      <c r="B1139">
        <f t="shared" si="36"/>
        <v>0</v>
      </c>
      <c r="C1139" t="s">
        <v>336</v>
      </c>
    </row>
    <row r="1140" spans="1:3" x14ac:dyDescent="0.25">
      <c r="A1140">
        <f t="shared" si="35"/>
        <v>0</v>
      </c>
      <c r="B1140">
        <f t="shared" si="36"/>
        <v>0</v>
      </c>
      <c r="C1140" t="s">
        <v>1825</v>
      </c>
    </row>
    <row r="1141" spans="1:3" x14ac:dyDescent="0.25">
      <c r="A1141">
        <f t="shared" si="35"/>
        <v>0</v>
      </c>
      <c r="B1141">
        <f t="shared" si="36"/>
        <v>0</v>
      </c>
      <c r="C1141" t="s">
        <v>1825</v>
      </c>
    </row>
    <row r="1142" spans="1:3" x14ac:dyDescent="0.25">
      <c r="A1142">
        <f t="shared" si="35"/>
        <v>0</v>
      </c>
      <c r="B1142">
        <f t="shared" si="36"/>
        <v>0</v>
      </c>
      <c r="C1142" t="s">
        <v>1826</v>
      </c>
    </row>
    <row r="1143" spans="1:3" x14ac:dyDescent="0.25">
      <c r="A1143">
        <f t="shared" si="35"/>
        <v>0</v>
      </c>
      <c r="B1143">
        <f t="shared" si="36"/>
        <v>0</v>
      </c>
      <c r="C1143" t="s">
        <v>2572</v>
      </c>
    </row>
    <row r="1144" spans="1:3" x14ac:dyDescent="0.25">
      <c r="A1144">
        <f t="shared" si="35"/>
        <v>0</v>
      </c>
      <c r="B1144">
        <f t="shared" si="36"/>
        <v>0</v>
      </c>
      <c r="C1144" t="s">
        <v>2941</v>
      </c>
    </row>
    <row r="1145" spans="1:3" x14ac:dyDescent="0.25">
      <c r="A1145">
        <f t="shared" si="35"/>
        <v>0</v>
      </c>
      <c r="B1145">
        <f t="shared" si="36"/>
        <v>0</v>
      </c>
      <c r="C1145" t="s">
        <v>1561</v>
      </c>
    </row>
    <row r="1146" spans="1:3" x14ac:dyDescent="0.25">
      <c r="A1146">
        <f t="shared" si="35"/>
        <v>0</v>
      </c>
      <c r="B1146">
        <f t="shared" si="36"/>
        <v>0</v>
      </c>
      <c r="C1146" t="s">
        <v>2005</v>
      </c>
    </row>
    <row r="1147" spans="1:3" x14ac:dyDescent="0.25">
      <c r="A1147">
        <f t="shared" si="35"/>
        <v>0</v>
      </c>
      <c r="B1147">
        <f t="shared" si="36"/>
        <v>0</v>
      </c>
      <c r="C1147" t="s">
        <v>2799</v>
      </c>
    </row>
    <row r="1148" spans="1:3" x14ac:dyDescent="0.25">
      <c r="A1148">
        <f t="shared" si="35"/>
        <v>0</v>
      </c>
      <c r="B1148">
        <f t="shared" si="36"/>
        <v>0</v>
      </c>
      <c r="C1148" t="s">
        <v>95</v>
      </c>
    </row>
    <row r="1149" spans="1:3" x14ac:dyDescent="0.25">
      <c r="A1149">
        <f t="shared" si="35"/>
        <v>0</v>
      </c>
      <c r="B1149">
        <f t="shared" si="36"/>
        <v>0</v>
      </c>
      <c r="C1149" t="s">
        <v>431</v>
      </c>
    </row>
    <row r="1150" spans="1:3" x14ac:dyDescent="0.25">
      <c r="A1150">
        <f t="shared" si="35"/>
        <v>0</v>
      </c>
      <c r="B1150">
        <f t="shared" si="36"/>
        <v>0</v>
      </c>
      <c r="C1150" t="s">
        <v>2510</v>
      </c>
    </row>
    <row r="1151" spans="1:3" x14ac:dyDescent="0.25">
      <c r="A1151">
        <f t="shared" si="35"/>
        <v>0</v>
      </c>
      <c r="B1151">
        <f t="shared" si="36"/>
        <v>0</v>
      </c>
      <c r="C1151" t="s">
        <v>1562</v>
      </c>
    </row>
    <row r="1152" spans="1:3" x14ac:dyDescent="0.25">
      <c r="A1152">
        <f t="shared" si="35"/>
        <v>0</v>
      </c>
      <c r="B1152">
        <f t="shared" si="36"/>
        <v>0</v>
      </c>
      <c r="C1152" t="s">
        <v>1562</v>
      </c>
    </row>
    <row r="1153" spans="1:3" x14ac:dyDescent="0.25">
      <c r="A1153">
        <f t="shared" si="35"/>
        <v>0</v>
      </c>
      <c r="B1153">
        <f t="shared" si="36"/>
        <v>0</v>
      </c>
      <c r="C1153" t="s">
        <v>2511</v>
      </c>
    </row>
    <row r="1154" spans="1:3" x14ac:dyDescent="0.25">
      <c r="A1154">
        <f t="shared" si="35"/>
        <v>0</v>
      </c>
      <c r="B1154">
        <f t="shared" si="36"/>
        <v>0</v>
      </c>
      <c r="C1154" t="s">
        <v>1890</v>
      </c>
    </row>
    <row r="1155" spans="1:3" x14ac:dyDescent="0.25">
      <c r="A1155">
        <f t="shared" si="35"/>
        <v>0</v>
      </c>
      <c r="B1155">
        <f t="shared" si="36"/>
        <v>0</v>
      </c>
      <c r="C1155" t="s">
        <v>1891</v>
      </c>
    </row>
    <row r="1156" spans="1:3" x14ac:dyDescent="0.25">
      <c r="A1156">
        <f t="shared" ref="A1156:A1219" si="37">COUNTIF(F:F,C1156)</f>
        <v>0</v>
      </c>
      <c r="B1156">
        <f t="shared" si="36"/>
        <v>0</v>
      </c>
      <c r="C1156" t="s">
        <v>2877</v>
      </c>
    </row>
    <row r="1157" spans="1:3" x14ac:dyDescent="0.25">
      <c r="A1157">
        <f t="shared" si="37"/>
        <v>0</v>
      </c>
      <c r="B1157">
        <f t="shared" si="36"/>
        <v>0</v>
      </c>
      <c r="C1157" t="s">
        <v>1114</v>
      </c>
    </row>
    <row r="1158" spans="1:3" x14ac:dyDescent="0.25">
      <c r="A1158">
        <f t="shared" si="37"/>
        <v>0</v>
      </c>
      <c r="B1158">
        <f t="shared" ref="B1158:B1221" si="38">COUNTIF(D:D,C1158)</f>
        <v>0</v>
      </c>
      <c r="C1158" t="s">
        <v>2800</v>
      </c>
    </row>
    <row r="1159" spans="1:3" x14ac:dyDescent="0.25">
      <c r="A1159">
        <f t="shared" si="37"/>
        <v>0</v>
      </c>
      <c r="B1159">
        <f t="shared" si="38"/>
        <v>0</v>
      </c>
      <c r="C1159" t="s">
        <v>2613</v>
      </c>
    </row>
    <row r="1160" spans="1:3" x14ac:dyDescent="0.25">
      <c r="A1160">
        <f t="shared" si="37"/>
        <v>0</v>
      </c>
      <c r="B1160">
        <f t="shared" si="38"/>
        <v>0</v>
      </c>
      <c r="C1160" t="s">
        <v>2512</v>
      </c>
    </row>
    <row r="1161" spans="1:3" x14ac:dyDescent="0.25">
      <c r="A1161">
        <f t="shared" si="37"/>
        <v>0</v>
      </c>
      <c r="B1161">
        <f t="shared" si="38"/>
        <v>0</v>
      </c>
      <c r="C1161" t="s">
        <v>2718</v>
      </c>
    </row>
    <row r="1162" spans="1:3" x14ac:dyDescent="0.25">
      <c r="A1162">
        <f t="shared" si="37"/>
        <v>0</v>
      </c>
      <c r="B1162">
        <f t="shared" si="38"/>
        <v>0</v>
      </c>
      <c r="C1162" t="s">
        <v>1949</v>
      </c>
    </row>
    <row r="1163" spans="1:3" x14ac:dyDescent="0.25">
      <c r="A1163">
        <f t="shared" si="37"/>
        <v>0</v>
      </c>
      <c r="B1163">
        <f t="shared" si="38"/>
        <v>0</v>
      </c>
      <c r="C1163" t="s">
        <v>1238</v>
      </c>
    </row>
    <row r="1164" spans="1:3" x14ac:dyDescent="0.25">
      <c r="A1164">
        <f t="shared" si="37"/>
        <v>0</v>
      </c>
      <c r="B1164">
        <f t="shared" si="38"/>
        <v>0</v>
      </c>
      <c r="C1164" t="s">
        <v>2262</v>
      </c>
    </row>
    <row r="1165" spans="1:3" x14ac:dyDescent="0.25">
      <c r="A1165">
        <f t="shared" si="37"/>
        <v>0</v>
      </c>
      <c r="B1165">
        <f t="shared" si="38"/>
        <v>0</v>
      </c>
      <c r="C1165" t="s">
        <v>1827</v>
      </c>
    </row>
    <row r="1166" spans="1:3" x14ac:dyDescent="0.25">
      <c r="A1166">
        <f t="shared" si="37"/>
        <v>0</v>
      </c>
      <c r="B1166">
        <f t="shared" si="38"/>
        <v>0</v>
      </c>
      <c r="C1166" t="s">
        <v>1950</v>
      </c>
    </row>
    <row r="1167" spans="1:3" x14ac:dyDescent="0.25">
      <c r="A1167">
        <f t="shared" si="37"/>
        <v>0</v>
      </c>
      <c r="B1167">
        <f t="shared" si="38"/>
        <v>0</v>
      </c>
      <c r="C1167" t="s">
        <v>1039</v>
      </c>
    </row>
    <row r="1168" spans="1:3" x14ac:dyDescent="0.25">
      <c r="A1168">
        <f t="shared" si="37"/>
        <v>0</v>
      </c>
      <c r="B1168">
        <f t="shared" si="38"/>
        <v>0</v>
      </c>
      <c r="C1168" t="s">
        <v>1485</v>
      </c>
    </row>
    <row r="1169" spans="1:3" x14ac:dyDescent="0.25">
      <c r="A1169">
        <f t="shared" si="37"/>
        <v>0</v>
      </c>
      <c r="B1169">
        <f t="shared" si="38"/>
        <v>0</v>
      </c>
      <c r="C1169" t="s">
        <v>890</v>
      </c>
    </row>
    <row r="1170" spans="1:3" x14ac:dyDescent="0.25">
      <c r="A1170">
        <f t="shared" si="37"/>
        <v>0</v>
      </c>
      <c r="B1170">
        <f t="shared" si="38"/>
        <v>0</v>
      </c>
      <c r="C1170" t="s">
        <v>2060</v>
      </c>
    </row>
    <row r="1171" spans="1:3" x14ac:dyDescent="0.25">
      <c r="A1171">
        <f t="shared" si="37"/>
        <v>0</v>
      </c>
      <c r="B1171">
        <f t="shared" si="38"/>
        <v>0</v>
      </c>
      <c r="C1171" t="s">
        <v>732</v>
      </c>
    </row>
    <row r="1172" spans="1:3" x14ac:dyDescent="0.25">
      <c r="A1172">
        <f t="shared" si="37"/>
        <v>0</v>
      </c>
      <c r="B1172">
        <f t="shared" si="38"/>
        <v>0</v>
      </c>
      <c r="C1172" t="s">
        <v>804</v>
      </c>
    </row>
    <row r="1173" spans="1:3" x14ac:dyDescent="0.25">
      <c r="A1173">
        <f t="shared" si="37"/>
        <v>0</v>
      </c>
      <c r="B1173">
        <f t="shared" si="38"/>
        <v>0</v>
      </c>
      <c r="C1173" t="s">
        <v>804</v>
      </c>
    </row>
    <row r="1174" spans="1:3" x14ac:dyDescent="0.25">
      <c r="A1174">
        <f t="shared" si="37"/>
        <v>0</v>
      </c>
      <c r="B1174">
        <f t="shared" si="38"/>
        <v>0</v>
      </c>
      <c r="C1174" t="s">
        <v>850</v>
      </c>
    </row>
    <row r="1175" spans="1:3" x14ac:dyDescent="0.25">
      <c r="A1175">
        <f t="shared" si="37"/>
        <v>0</v>
      </c>
      <c r="B1175">
        <f t="shared" si="38"/>
        <v>0</v>
      </c>
      <c r="C1175" t="s">
        <v>1239</v>
      </c>
    </row>
    <row r="1176" spans="1:3" x14ac:dyDescent="0.25">
      <c r="A1176">
        <f t="shared" si="37"/>
        <v>0</v>
      </c>
      <c r="B1176">
        <f t="shared" si="38"/>
        <v>0</v>
      </c>
      <c r="C1176" t="s">
        <v>679</v>
      </c>
    </row>
    <row r="1177" spans="1:3" x14ac:dyDescent="0.25">
      <c r="A1177">
        <f t="shared" si="37"/>
        <v>0</v>
      </c>
      <c r="B1177">
        <f t="shared" si="38"/>
        <v>0</v>
      </c>
      <c r="C1177" t="s">
        <v>981</v>
      </c>
    </row>
    <row r="1178" spans="1:3" x14ac:dyDescent="0.25">
      <c r="A1178">
        <f t="shared" si="37"/>
        <v>0</v>
      </c>
      <c r="B1178">
        <f t="shared" si="38"/>
        <v>0</v>
      </c>
      <c r="C1178" t="s">
        <v>2294</v>
      </c>
    </row>
    <row r="1179" spans="1:3" x14ac:dyDescent="0.25">
      <c r="A1179">
        <f t="shared" si="37"/>
        <v>0</v>
      </c>
      <c r="B1179">
        <f t="shared" si="38"/>
        <v>0</v>
      </c>
      <c r="C1179" t="s">
        <v>2801</v>
      </c>
    </row>
    <row r="1180" spans="1:3" x14ac:dyDescent="0.25">
      <c r="A1180">
        <f t="shared" si="37"/>
        <v>0</v>
      </c>
      <c r="B1180">
        <f t="shared" si="38"/>
        <v>0</v>
      </c>
      <c r="C1180" t="s">
        <v>1828</v>
      </c>
    </row>
    <row r="1181" spans="1:3" x14ac:dyDescent="0.25">
      <c r="A1181">
        <f t="shared" si="37"/>
        <v>0</v>
      </c>
      <c r="B1181">
        <f t="shared" si="38"/>
        <v>0</v>
      </c>
      <c r="C1181" t="s">
        <v>1563</v>
      </c>
    </row>
    <row r="1182" spans="1:3" x14ac:dyDescent="0.25">
      <c r="A1182">
        <f t="shared" si="37"/>
        <v>0</v>
      </c>
      <c r="B1182">
        <f t="shared" si="38"/>
        <v>0</v>
      </c>
      <c r="C1182" t="s">
        <v>2662</v>
      </c>
    </row>
    <row r="1183" spans="1:3" x14ac:dyDescent="0.25">
      <c r="A1183">
        <f t="shared" si="37"/>
        <v>0</v>
      </c>
      <c r="B1183">
        <f t="shared" si="38"/>
        <v>0</v>
      </c>
      <c r="C1183" t="s">
        <v>1240</v>
      </c>
    </row>
    <row r="1184" spans="1:3" x14ac:dyDescent="0.25">
      <c r="A1184">
        <f t="shared" si="37"/>
        <v>0</v>
      </c>
      <c r="B1184">
        <f t="shared" si="38"/>
        <v>0</v>
      </c>
      <c r="C1184" t="s">
        <v>2467</v>
      </c>
    </row>
    <row r="1185" spans="1:3" x14ac:dyDescent="0.25">
      <c r="A1185">
        <f t="shared" si="37"/>
        <v>0</v>
      </c>
      <c r="B1185">
        <f t="shared" si="38"/>
        <v>0</v>
      </c>
      <c r="C1185" t="s">
        <v>2513</v>
      </c>
    </row>
    <row r="1186" spans="1:3" x14ac:dyDescent="0.25">
      <c r="A1186">
        <f t="shared" si="37"/>
        <v>0</v>
      </c>
      <c r="B1186">
        <f t="shared" si="38"/>
        <v>0</v>
      </c>
      <c r="C1186" t="s">
        <v>924</v>
      </c>
    </row>
    <row r="1187" spans="1:3" x14ac:dyDescent="0.25">
      <c r="A1187">
        <f t="shared" si="37"/>
        <v>0</v>
      </c>
      <c r="B1187">
        <f t="shared" si="38"/>
        <v>0</v>
      </c>
      <c r="C1187" t="s">
        <v>2147</v>
      </c>
    </row>
    <row r="1188" spans="1:3" x14ac:dyDescent="0.25">
      <c r="A1188">
        <f t="shared" si="37"/>
        <v>0</v>
      </c>
      <c r="B1188">
        <f t="shared" si="38"/>
        <v>0</v>
      </c>
      <c r="C1188" t="s">
        <v>1922</v>
      </c>
    </row>
    <row r="1189" spans="1:3" x14ac:dyDescent="0.25">
      <c r="A1189">
        <f t="shared" si="37"/>
        <v>0</v>
      </c>
      <c r="B1189">
        <f t="shared" si="38"/>
        <v>0</v>
      </c>
      <c r="C1189" t="s">
        <v>2767</v>
      </c>
    </row>
    <row r="1190" spans="1:3" x14ac:dyDescent="0.25">
      <c r="A1190">
        <f t="shared" si="37"/>
        <v>0</v>
      </c>
      <c r="B1190">
        <f t="shared" si="38"/>
        <v>0</v>
      </c>
      <c r="C1190" t="s">
        <v>1829</v>
      </c>
    </row>
    <row r="1191" spans="1:3" x14ac:dyDescent="0.25">
      <c r="A1191">
        <f t="shared" si="37"/>
        <v>0</v>
      </c>
      <c r="B1191">
        <f t="shared" si="38"/>
        <v>0</v>
      </c>
      <c r="C1191" t="s">
        <v>2663</v>
      </c>
    </row>
    <row r="1192" spans="1:3" x14ac:dyDescent="0.25">
      <c r="A1192">
        <f t="shared" si="37"/>
        <v>0</v>
      </c>
      <c r="B1192">
        <f t="shared" si="38"/>
        <v>0</v>
      </c>
      <c r="C1192" t="s">
        <v>1371</v>
      </c>
    </row>
    <row r="1193" spans="1:3" x14ac:dyDescent="0.25">
      <c r="A1193">
        <f t="shared" si="37"/>
        <v>0</v>
      </c>
      <c r="B1193">
        <f t="shared" si="38"/>
        <v>0</v>
      </c>
      <c r="C1193" t="s">
        <v>1486</v>
      </c>
    </row>
    <row r="1194" spans="1:3" x14ac:dyDescent="0.25">
      <c r="A1194">
        <f t="shared" si="37"/>
        <v>0</v>
      </c>
      <c r="B1194">
        <f t="shared" si="38"/>
        <v>0</v>
      </c>
      <c r="C1194" t="s">
        <v>1213</v>
      </c>
    </row>
    <row r="1195" spans="1:3" x14ac:dyDescent="0.25">
      <c r="A1195">
        <f t="shared" si="37"/>
        <v>0</v>
      </c>
      <c r="B1195">
        <f t="shared" si="38"/>
        <v>0</v>
      </c>
      <c r="C1195" t="s">
        <v>1564</v>
      </c>
    </row>
    <row r="1196" spans="1:3" x14ac:dyDescent="0.25">
      <c r="A1196">
        <f t="shared" si="37"/>
        <v>0</v>
      </c>
      <c r="B1196">
        <f t="shared" si="38"/>
        <v>0</v>
      </c>
      <c r="C1196" t="s">
        <v>1372</v>
      </c>
    </row>
    <row r="1197" spans="1:3" x14ac:dyDescent="0.25">
      <c r="A1197">
        <f t="shared" si="37"/>
        <v>0</v>
      </c>
      <c r="B1197">
        <f t="shared" si="38"/>
        <v>0</v>
      </c>
      <c r="C1197" t="s">
        <v>2170</v>
      </c>
    </row>
    <row r="1198" spans="1:3" x14ac:dyDescent="0.25">
      <c r="A1198">
        <f t="shared" si="37"/>
        <v>0</v>
      </c>
      <c r="B1198">
        <f t="shared" si="38"/>
        <v>0</v>
      </c>
      <c r="C1198" t="s">
        <v>2664</v>
      </c>
    </row>
    <row r="1199" spans="1:3" x14ac:dyDescent="0.25">
      <c r="A1199">
        <f t="shared" si="37"/>
        <v>0</v>
      </c>
      <c r="B1199">
        <f t="shared" si="38"/>
        <v>0</v>
      </c>
      <c r="C1199" t="s">
        <v>2719</v>
      </c>
    </row>
    <row r="1200" spans="1:3" x14ac:dyDescent="0.25">
      <c r="A1200">
        <f t="shared" si="37"/>
        <v>0</v>
      </c>
      <c r="B1200">
        <f t="shared" si="38"/>
        <v>0</v>
      </c>
      <c r="C1200" t="s">
        <v>1373</v>
      </c>
    </row>
    <row r="1201" spans="1:3" x14ac:dyDescent="0.25">
      <c r="A1201">
        <f t="shared" si="37"/>
        <v>0</v>
      </c>
      <c r="B1201">
        <f t="shared" si="38"/>
        <v>0</v>
      </c>
      <c r="C1201" t="s">
        <v>2061</v>
      </c>
    </row>
    <row r="1202" spans="1:3" x14ac:dyDescent="0.25">
      <c r="A1202">
        <f t="shared" si="37"/>
        <v>0</v>
      </c>
      <c r="B1202">
        <f t="shared" si="38"/>
        <v>0</v>
      </c>
      <c r="C1202" t="s">
        <v>1217</v>
      </c>
    </row>
    <row r="1203" spans="1:3" x14ac:dyDescent="0.25">
      <c r="A1203">
        <f t="shared" si="37"/>
        <v>0</v>
      </c>
      <c r="B1203">
        <f t="shared" si="38"/>
        <v>0</v>
      </c>
      <c r="C1203" t="s">
        <v>1615</v>
      </c>
    </row>
    <row r="1204" spans="1:3" x14ac:dyDescent="0.25">
      <c r="A1204">
        <f t="shared" si="37"/>
        <v>0</v>
      </c>
      <c r="B1204">
        <f t="shared" si="38"/>
        <v>0</v>
      </c>
      <c r="C1204" t="s">
        <v>1431</v>
      </c>
    </row>
    <row r="1205" spans="1:3" x14ac:dyDescent="0.25">
      <c r="A1205">
        <f t="shared" si="37"/>
        <v>0</v>
      </c>
      <c r="B1205">
        <f t="shared" si="38"/>
        <v>0</v>
      </c>
      <c r="C1205" t="s">
        <v>1328</v>
      </c>
    </row>
    <row r="1206" spans="1:3" x14ac:dyDescent="0.25">
      <c r="A1206">
        <f t="shared" si="37"/>
        <v>0</v>
      </c>
      <c r="B1206">
        <f t="shared" si="38"/>
        <v>0</v>
      </c>
      <c r="C1206" t="s">
        <v>436</v>
      </c>
    </row>
    <row r="1207" spans="1:3" x14ac:dyDescent="0.25">
      <c r="A1207">
        <f t="shared" si="37"/>
        <v>0</v>
      </c>
      <c r="B1207">
        <f t="shared" si="38"/>
        <v>0</v>
      </c>
      <c r="C1207" t="s">
        <v>1830</v>
      </c>
    </row>
    <row r="1208" spans="1:3" x14ac:dyDescent="0.25">
      <c r="A1208">
        <f t="shared" si="37"/>
        <v>0</v>
      </c>
      <c r="B1208">
        <f t="shared" si="38"/>
        <v>0</v>
      </c>
      <c r="C1208" t="s">
        <v>2430</v>
      </c>
    </row>
    <row r="1209" spans="1:3" x14ac:dyDescent="0.25">
      <c r="A1209">
        <f t="shared" si="37"/>
        <v>0</v>
      </c>
      <c r="B1209">
        <f t="shared" si="38"/>
        <v>0</v>
      </c>
      <c r="C1209" t="s">
        <v>812</v>
      </c>
    </row>
    <row r="1210" spans="1:3" x14ac:dyDescent="0.25">
      <c r="A1210">
        <f t="shared" si="37"/>
        <v>0</v>
      </c>
      <c r="B1210">
        <f t="shared" si="38"/>
        <v>0</v>
      </c>
      <c r="C1210" t="s">
        <v>851</v>
      </c>
    </row>
    <row r="1211" spans="1:3" x14ac:dyDescent="0.25">
      <c r="A1211">
        <f t="shared" si="37"/>
        <v>0</v>
      </c>
      <c r="B1211">
        <f t="shared" si="38"/>
        <v>0</v>
      </c>
      <c r="C1211" t="s">
        <v>851</v>
      </c>
    </row>
    <row r="1212" spans="1:3" x14ac:dyDescent="0.25">
      <c r="A1212">
        <f t="shared" si="37"/>
        <v>0</v>
      </c>
      <c r="B1212">
        <f t="shared" si="38"/>
        <v>0</v>
      </c>
      <c r="C1212" t="s">
        <v>723</v>
      </c>
    </row>
    <row r="1213" spans="1:3" x14ac:dyDescent="0.25">
      <c r="A1213">
        <f t="shared" si="37"/>
        <v>0</v>
      </c>
      <c r="B1213">
        <f t="shared" si="38"/>
        <v>0</v>
      </c>
      <c r="C1213" t="s">
        <v>982</v>
      </c>
    </row>
    <row r="1214" spans="1:3" x14ac:dyDescent="0.25">
      <c r="A1214">
        <f t="shared" si="37"/>
        <v>0</v>
      </c>
      <c r="B1214">
        <f t="shared" si="38"/>
        <v>0</v>
      </c>
      <c r="C1214" t="s">
        <v>2544</v>
      </c>
    </row>
    <row r="1215" spans="1:3" x14ac:dyDescent="0.25">
      <c r="A1215">
        <f t="shared" si="37"/>
        <v>0</v>
      </c>
      <c r="B1215">
        <f t="shared" si="38"/>
        <v>0</v>
      </c>
      <c r="C1215" t="s">
        <v>559</v>
      </c>
    </row>
    <row r="1216" spans="1:3" x14ac:dyDescent="0.25">
      <c r="A1216">
        <f t="shared" si="37"/>
        <v>0</v>
      </c>
      <c r="B1216">
        <f t="shared" si="38"/>
        <v>0</v>
      </c>
      <c r="C1216" t="s">
        <v>2122</v>
      </c>
    </row>
    <row r="1217" spans="1:3" x14ac:dyDescent="0.25">
      <c r="A1217">
        <f t="shared" si="37"/>
        <v>0</v>
      </c>
      <c r="B1217">
        <f t="shared" si="38"/>
        <v>0</v>
      </c>
      <c r="C1217" t="s">
        <v>1040</v>
      </c>
    </row>
    <row r="1218" spans="1:3" x14ac:dyDescent="0.25">
      <c r="A1218">
        <f t="shared" si="37"/>
        <v>0</v>
      </c>
      <c r="B1218">
        <f t="shared" si="38"/>
        <v>0</v>
      </c>
      <c r="C1218" t="s">
        <v>2171</v>
      </c>
    </row>
    <row r="1219" spans="1:3" x14ac:dyDescent="0.25">
      <c r="A1219">
        <f t="shared" si="37"/>
        <v>0</v>
      </c>
      <c r="B1219">
        <f t="shared" si="38"/>
        <v>0</v>
      </c>
      <c r="C1219" t="s">
        <v>891</v>
      </c>
    </row>
    <row r="1220" spans="1:3" x14ac:dyDescent="0.25">
      <c r="A1220">
        <f t="shared" ref="A1220:A1283" si="39">COUNTIF(F:F,C1220)</f>
        <v>0</v>
      </c>
      <c r="B1220">
        <f t="shared" si="38"/>
        <v>0</v>
      </c>
      <c r="C1220" t="s">
        <v>1915</v>
      </c>
    </row>
    <row r="1221" spans="1:3" x14ac:dyDescent="0.25">
      <c r="A1221">
        <f t="shared" si="39"/>
        <v>0</v>
      </c>
      <c r="B1221">
        <f t="shared" si="38"/>
        <v>1</v>
      </c>
      <c r="C1221" t="s">
        <v>369</v>
      </c>
    </row>
    <row r="1222" spans="1:3" x14ac:dyDescent="0.25">
      <c r="A1222">
        <f t="shared" si="39"/>
        <v>0</v>
      </c>
      <c r="B1222">
        <f t="shared" ref="B1222:B1285" si="40">COUNTIF(D:D,C1222)</f>
        <v>0</v>
      </c>
      <c r="C1222" t="s">
        <v>2759</v>
      </c>
    </row>
    <row r="1223" spans="1:3" x14ac:dyDescent="0.25">
      <c r="A1223">
        <f t="shared" si="39"/>
        <v>0</v>
      </c>
      <c r="B1223">
        <f t="shared" si="40"/>
        <v>0</v>
      </c>
      <c r="C1223" t="s">
        <v>658</v>
      </c>
    </row>
    <row r="1224" spans="1:3" x14ac:dyDescent="0.25">
      <c r="A1224">
        <f t="shared" si="39"/>
        <v>0</v>
      </c>
      <c r="B1224">
        <f t="shared" si="40"/>
        <v>0</v>
      </c>
      <c r="C1224" t="s">
        <v>411</v>
      </c>
    </row>
    <row r="1225" spans="1:3" x14ac:dyDescent="0.25">
      <c r="A1225">
        <f t="shared" si="39"/>
        <v>0</v>
      </c>
      <c r="B1225">
        <f t="shared" si="40"/>
        <v>0</v>
      </c>
      <c r="C1225" t="s">
        <v>1892</v>
      </c>
    </row>
    <row r="1226" spans="1:3" x14ac:dyDescent="0.25">
      <c r="A1226">
        <f t="shared" si="39"/>
        <v>0</v>
      </c>
      <c r="B1226">
        <f t="shared" si="40"/>
        <v>0</v>
      </c>
      <c r="C1226" t="s">
        <v>2549</v>
      </c>
    </row>
    <row r="1227" spans="1:3" x14ac:dyDescent="0.25">
      <c r="A1227">
        <f t="shared" si="39"/>
        <v>0</v>
      </c>
      <c r="B1227">
        <f t="shared" si="40"/>
        <v>0</v>
      </c>
      <c r="C1227" t="s">
        <v>1374</v>
      </c>
    </row>
    <row r="1228" spans="1:3" x14ac:dyDescent="0.25">
      <c r="A1228">
        <f t="shared" si="39"/>
        <v>0</v>
      </c>
      <c r="B1228">
        <f t="shared" si="40"/>
        <v>0</v>
      </c>
      <c r="C1228" t="s">
        <v>1737</v>
      </c>
    </row>
    <row r="1229" spans="1:3" x14ac:dyDescent="0.25">
      <c r="A1229">
        <f t="shared" si="39"/>
        <v>0</v>
      </c>
      <c r="B1229">
        <f t="shared" si="40"/>
        <v>0</v>
      </c>
      <c r="C1229" t="s">
        <v>2802</v>
      </c>
    </row>
    <row r="1230" spans="1:3" x14ac:dyDescent="0.25">
      <c r="A1230">
        <f t="shared" si="39"/>
        <v>0</v>
      </c>
      <c r="B1230">
        <f t="shared" si="40"/>
        <v>0</v>
      </c>
      <c r="C1230" t="s">
        <v>566</v>
      </c>
    </row>
    <row r="1231" spans="1:3" x14ac:dyDescent="0.25">
      <c r="A1231">
        <f t="shared" si="39"/>
        <v>0</v>
      </c>
      <c r="B1231">
        <f t="shared" si="40"/>
        <v>0</v>
      </c>
      <c r="C1231" t="s">
        <v>2614</v>
      </c>
    </row>
    <row r="1232" spans="1:3" x14ac:dyDescent="0.25">
      <c r="A1232">
        <f t="shared" si="39"/>
        <v>0</v>
      </c>
      <c r="B1232">
        <f t="shared" si="40"/>
        <v>0</v>
      </c>
      <c r="C1232" t="s">
        <v>1738</v>
      </c>
    </row>
    <row r="1233" spans="1:3" x14ac:dyDescent="0.25">
      <c r="A1233">
        <f t="shared" si="39"/>
        <v>0</v>
      </c>
      <c r="B1233">
        <f t="shared" si="40"/>
        <v>0</v>
      </c>
      <c r="C1233" t="s">
        <v>1182</v>
      </c>
    </row>
    <row r="1234" spans="1:3" x14ac:dyDescent="0.25">
      <c r="A1234">
        <f t="shared" si="39"/>
        <v>0</v>
      </c>
      <c r="B1234">
        <f t="shared" si="40"/>
        <v>0</v>
      </c>
      <c r="C1234" t="s">
        <v>1951</v>
      </c>
    </row>
    <row r="1235" spans="1:3" x14ac:dyDescent="0.25">
      <c r="A1235">
        <f t="shared" si="39"/>
        <v>0</v>
      </c>
      <c r="B1235">
        <f t="shared" si="40"/>
        <v>0</v>
      </c>
      <c r="C1235" t="s">
        <v>596</v>
      </c>
    </row>
    <row r="1236" spans="1:3" x14ac:dyDescent="0.25">
      <c r="A1236">
        <f t="shared" si="39"/>
        <v>0</v>
      </c>
      <c r="B1236">
        <f t="shared" si="40"/>
        <v>0</v>
      </c>
      <c r="C1236" t="s">
        <v>1893</v>
      </c>
    </row>
    <row r="1237" spans="1:3" x14ac:dyDescent="0.25">
      <c r="A1237">
        <f t="shared" si="39"/>
        <v>0</v>
      </c>
      <c r="B1237">
        <f t="shared" si="40"/>
        <v>0</v>
      </c>
      <c r="C1237" t="s">
        <v>1565</v>
      </c>
    </row>
    <row r="1238" spans="1:3" x14ac:dyDescent="0.25">
      <c r="A1238">
        <f t="shared" si="39"/>
        <v>0</v>
      </c>
      <c r="B1238">
        <f t="shared" si="40"/>
        <v>0</v>
      </c>
      <c r="C1238" t="s">
        <v>1674</v>
      </c>
    </row>
    <row r="1239" spans="1:3" x14ac:dyDescent="0.25">
      <c r="A1239">
        <f t="shared" si="39"/>
        <v>0</v>
      </c>
      <c r="B1239">
        <f t="shared" si="40"/>
        <v>0</v>
      </c>
      <c r="C1239" t="s">
        <v>1616</v>
      </c>
    </row>
    <row r="1240" spans="1:3" x14ac:dyDescent="0.25">
      <c r="A1240">
        <f t="shared" si="39"/>
        <v>0</v>
      </c>
      <c r="B1240">
        <f t="shared" si="40"/>
        <v>0</v>
      </c>
      <c r="C1240" t="s">
        <v>1375</v>
      </c>
    </row>
    <row r="1241" spans="1:3" x14ac:dyDescent="0.25">
      <c r="A1241">
        <f t="shared" si="39"/>
        <v>0</v>
      </c>
      <c r="B1241">
        <f t="shared" si="40"/>
        <v>0</v>
      </c>
      <c r="C1241" t="s">
        <v>983</v>
      </c>
    </row>
    <row r="1242" spans="1:3" x14ac:dyDescent="0.25">
      <c r="A1242">
        <f t="shared" si="39"/>
        <v>0</v>
      </c>
      <c r="B1242">
        <f t="shared" si="40"/>
        <v>0</v>
      </c>
      <c r="C1242" t="s">
        <v>2431</v>
      </c>
    </row>
    <row r="1243" spans="1:3" x14ac:dyDescent="0.25">
      <c r="A1243">
        <f t="shared" si="39"/>
        <v>0</v>
      </c>
      <c r="B1243">
        <f t="shared" si="40"/>
        <v>0</v>
      </c>
      <c r="C1243" t="s">
        <v>892</v>
      </c>
    </row>
    <row r="1244" spans="1:3" x14ac:dyDescent="0.25">
      <c r="A1244">
        <f t="shared" si="39"/>
        <v>0</v>
      </c>
      <c r="B1244">
        <f t="shared" si="40"/>
        <v>0</v>
      </c>
      <c r="C1244" t="s">
        <v>1276</v>
      </c>
    </row>
    <row r="1245" spans="1:3" x14ac:dyDescent="0.25">
      <c r="A1245">
        <f t="shared" si="39"/>
        <v>0</v>
      </c>
      <c r="B1245">
        <f t="shared" si="40"/>
        <v>0</v>
      </c>
      <c r="C1245" t="s">
        <v>1432</v>
      </c>
    </row>
    <row r="1246" spans="1:3" x14ac:dyDescent="0.25">
      <c r="A1246">
        <f t="shared" si="39"/>
        <v>0</v>
      </c>
      <c r="B1246">
        <f t="shared" si="40"/>
        <v>0</v>
      </c>
      <c r="C1246" t="s">
        <v>1397</v>
      </c>
    </row>
    <row r="1247" spans="1:3" x14ac:dyDescent="0.25">
      <c r="A1247">
        <f t="shared" si="39"/>
        <v>0</v>
      </c>
      <c r="B1247">
        <f t="shared" si="40"/>
        <v>0</v>
      </c>
      <c r="C1247" t="s">
        <v>2006</v>
      </c>
    </row>
    <row r="1248" spans="1:3" x14ac:dyDescent="0.25">
      <c r="A1248">
        <f t="shared" si="39"/>
        <v>0</v>
      </c>
      <c r="B1248">
        <f t="shared" si="40"/>
        <v>0</v>
      </c>
      <c r="C1248" t="s">
        <v>1184</v>
      </c>
    </row>
    <row r="1249" spans="1:3" x14ac:dyDescent="0.25">
      <c r="A1249">
        <f t="shared" si="39"/>
        <v>0</v>
      </c>
      <c r="B1249">
        <f t="shared" si="40"/>
        <v>0</v>
      </c>
      <c r="C1249" t="s">
        <v>1185</v>
      </c>
    </row>
    <row r="1250" spans="1:3" x14ac:dyDescent="0.25">
      <c r="A1250">
        <f t="shared" si="39"/>
        <v>0</v>
      </c>
      <c r="B1250">
        <f t="shared" si="40"/>
        <v>0</v>
      </c>
      <c r="C1250" t="s">
        <v>1115</v>
      </c>
    </row>
    <row r="1251" spans="1:3" x14ac:dyDescent="0.25">
      <c r="A1251">
        <f t="shared" si="39"/>
        <v>0</v>
      </c>
      <c r="B1251">
        <f t="shared" si="40"/>
        <v>0</v>
      </c>
      <c r="C1251" t="s">
        <v>2401</v>
      </c>
    </row>
    <row r="1252" spans="1:3" x14ac:dyDescent="0.25">
      <c r="A1252">
        <f t="shared" si="39"/>
        <v>0</v>
      </c>
      <c r="B1252">
        <f t="shared" si="40"/>
        <v>0</v>
      </c>
      <c r="C1252" t="s">
        <v>467</v>
      </c>
    </row>
    <row r="1253" spans="1:3" x14ac:dyDescent="0.25">
      <c r="A1253">
        <f t="shared" si="39"/>
        <v>0</v>
      </c>
      <c r="B1253">
        <f t="shared" si="40"/>
        <v>0</v>
      </c>
      <c r="C1253" t="s">
        <v>1241</v>
      </c>
    </row>
    <row r="1254" spans="1:3" x14ac:dyDescent="0.25">
      <c r="A1254">
        <f t="shared" si="39"/>
        <v>0</v>
      </c>
      <c r="B1254">
        <f t="shared" si="40"/>
        <v>0</v>
      </c>
      <c r="C1254" t="s">
        <v>1116</v>
      </c>
    </row>
    <row r="1255" spans="1:3" x14ac:dyDescent="0.25">
      <c r="A1255">
        <f t="shared" si="39"/>
        <v>0</v>
      </c>
      <c r="B1255">
        <f t="shared" si="40"/>
        <v>0</v>
      </c>
      <c r="C1255" t="s">
        <v>1117</v>
      </c>
    </row>
    <row r="1256" spans="1:3" x14ac:dyDescent="0.25">
      <c r="A1256">
        <f t="shared" si="39"/>
        <v>0</v>
      </c>
      <c r="B1256">
        <f t="shared" si="40"/>
        <v>0</v>
      </c>
      <c r="C1256" t="s">
        <v>1242</v>
      </c>
    </row>
    <row r="1257" spans="1:3" x14ac:dyDescent="0.25">
      <c r="A1257">
        <f t="shared" si="39"/>
        <v>0</v>
      </c>
      <c r="B1257">
        <f t="shared" si="40"/>
        <v>0</v>
      </c>
      <c r="C1257" t="s">
        <v>1675</v>
      </c>
    </row>
    <row r="1258" spans="1:3" x14ac:dyDescent="0.25">
      <c r="A1258">
        <f t="shared" si="39"/>
        <v>0</v>
      </c>
      <c r="B1258">
        <f t="shared" si="40"/>
        <v>0</v>
      </c>
      <c r="C1258" t="s">
        <v>1952</v>
      </c>
    </row>
    <row r="1259" spans="1:3" x14ac:dyDescent="0.25">
      <c r="A1259">
        <f t="shared" si="39"/>
        <v>0</v>
      </c>
      <c r="B1259">
        <f t="shared" si="40"/>
        <v>0</v>
      </c>
      <c r="C1259" t="s">
        <v>494</v>
      </c>
    </row>
    <row r="1260" spans="1:3" x14ac:dyDescent="0.25">
      <c r="A1260">
        <f t="shared" si="39"/>
        <v>0</v>
      </c>
      <c r="B1260">
        <f t="shared" si="40"/>
        <v>0</v>
      </c>
      <c r="C1260" t="s">
        <v>753</v>
      </c>
    </row>
    <row r="1261" spans="1:3" x14ac:dyDescent="0.25">
      <c r="A1261">
        <f t="shared" si="39"/>
        <v>0</v>
      </c>
      <c r="B1261">
        <f t="shared" si="40"/>
        <v>0</v>
      </c>
      <c r="C1261" t="s">
        <v>2573</v>
      </c>
    </row>
    <row r="1262" spans="1:3" x14ac:dyDescent="0.25">
      <c r="A1262">
        <f t="shared" si="39"/>
        <v>0</v>
      </c>
      <c r="B1262">
        <f t="shared" si="40"/>
        <v>0</v>
      </c>
      <c r="C1262" t="s">
        <v>1433</v>
      </c>
    </row>
    <row r="1263" spans="1:3" x14ac:dyDescent="0.25">
      <c r="A1263">
        <f t="shared" si="39"/>
        <v>0</v>
      </c>
      <c r="B1263">
        <f t="shared" si="40"/>
        <v>0</v>
      </c>
      <c r="C1263" t="s">
        <v>647</v>
      </c>
    </row>
    <row r="1264" spans="1:3" x14ac:dyDescent="0.25">
      <c r="A1264">
        <f t="shared" si="39"/>
        <v>0</v>
      </c>
      <c r="B1264">
        <f t="shared" si="40"/>
        <v>0</v>
      </c>
      <c r="C1264" t="s">
        <v>2768</v>
      </c>
    </row>
    <row r="1265" spans="1:3" x14ac:dyDescent="0.25">
      <c r="A1265">
        <f t="shared" si="39"/>
        <v>0</v>
      </c>
      <c r="B1265">
        <f t="shared" si="40"/>
        <v>0</v>
      </c>
      <c r="C1265" t="s">
        <v>680</v>
      </c>
    </row>
    <row r="1266" spans="1:3" x14ac:dyDescent="0.25">
      <c r="A1266">
        <f t="shared" si="39"/>
        <v>0</v>
      </c>
      <c r="B1266">
        <f t="shared" si="40"/>
        <v>0</v>
      </c>
      <c r="C1266" t="s">
        <v>576</v>
      </c>
    </row>
    <row r="1267" spans="1:3" x14ac:dyDescent="0.25">
      <c r="A1267">
        <f t="shared" si="39"/>
        <v>0</v>
      </c>
      <c r="B1267">
        <f t="shared" si="40"/>
        <v>0</v>
      </c>
      <c r="C1267" t="s">
        <v>984</v>
      </c>
    </row>
    <row r="1268" spans="1:3" x14ac:dyDescent="0.25">
      <c r="A1268">
        <f t="shared" si="39"/>
        <v>0</v>
      </c>
      <c r="B1268">
        <f t="shared" si="40"/>
        <v>0</v>
      </c>
      <c r="C1268" t="s">
        <v>346</v>
      </c>
    </row>
    <row r="1269" spans="1:3" x14ac:dyDescent="0.25">
      <c r="A1269">
        <f t="shared" si="39"/>
        <v>0</v>
      </c>
      <c r="B1269">
        <f t="shared" si="40"/>
        <v>0</v>
      </c>
      <c r="C1269" t="s">
        <v>2468</v>
      </c>
    </row>
    <row r="1270" spans="1:3" x14ac:dyDescent="0.25">
      <c r="A1270">
        <f t="shared" si="39"/>
        <v>0</v>
      </c>
      <c r="B1270">
        <f t="shared" si="40"/>
        <v>0</v>
      </c>
      <c r="C1270" t="s">
        <v>1739</v>
      </c>
    </row>
    <row r="1271" spans="1:3" x14ac:dyDescent="0.25">
      <c r="A1271">
        <f t="shared" si="39"/>
        <v>0</v>
      </c>
      <c r="B1271">
        <f t="shared" si="40"/>
        <v>0</v>
      </c>
      <c r="C1271" t="s">
        <v>427</v>
      </c>
    </row>
    <row r="1272" spans="1:3" x14ac:dyDescent="0.25">
      <c r="A1272">
        <f t="shared" si="39"/>
        <v>0</v>
      </c>
      <c r="B1272">
        <f t="shared" si="40"/>
        <v>0</v>
      </c>
      <c r="C1272" t="s">
        <v>777</v>
      </c>
    </row>
    <row r="1273" spans="1:3" x14ac:dyDescent="0.25">
      <c r="A1273">
        <f t="shared" si="39"/>
        <v>0</v>
      </c>
      <c r="B1273">
        <f t="shared" si="40"/>
        <v>0</v>
      </c>
      <c r="C1273" t="s">
        <v>589</v>
      </c>
    </row>
    <row r="1274" spans="1:3" x14ac:dyDescent="0.25">
      <c r="A1274">
        <f t="shared" si="39"/>
        <v>0</v>
      </c>
      <c r="B1274">
        <f t="shared" si="40"/>
        <v>0</v>
      </c>
      <c r="C1274" t="s">
        <v>2062</v>
      </c>
    </row>
    <row r="1275" spans="1:3" x14ac:dyDescent="0.25">
      <c r="A1275">
        <f t="shared" si="39"/>
        <v>0</v>
      </c>
      <c r="B1275">
        <f t="shared" si="40"/>
        <v>0</v>
      </c>
      <c r="C1275" t="s">
        <v>1118</v>
      </c>
    </row>
    <row r="1276" spans="1:3" x14ac:dyDescent="0.25">
      <c r="A1276">
        <f t="shared" si="39"/>
        <v>0</v>
      </c>
      <c r="B1276">
        <f t="shared" si="40"/>
        <v>0</v>
      </c>
      <c r="C1276" t="s">
        <v>2295</v>
      </c>
    </row>
    <row r="1277" spans="1:3" x14ac:dyDescent="0.25">
      <c r="A1277">
        <f t="shared" si="39"/>
        <v>0</v>
      </c>
      <c r="B1277">
        <f t="shared" si="40"/>
        <v>0</v>
      </c>
      <c r="C1277" t="s">
        <v>2338</v>
      </c>
    </row>
    <row r="1278" spans="1:3" x14ac:dyDescent="0.25">
      <c r="A1278">
        <f t="shared" si="39"/>
        <v>0</v>
      </c>
      <c r="B1278">
        <f t="shared" si="40"/>
        <v>0</v>
      </c>
      <c r="C1278" t="s">
        <v>1617</v>
      </c>
    </row>
    <row r="1279" spans="1:3" x14ac:dyDescent="0.25">
      <c r="A1279">
        <f t="shared" si="39"/>
        <v>0</v>
      </c>
      <c r="B1279">
        <f t="shared" si="40"/>
        <v>0</v>
      </c>
      <c r="C1279" t="s">
        <v>1277</v>
      </c>
    </row>
    <row r="1280" spans="1:3" x14ac:dyDescent="0.25">
      <c r="A1280">
        <f t="shared" si="39"/>
        <v>0</v>
      </c>
      <c r="B1280">
        <f t="shared" si="40"/>
        <v>0</v>
      </c>
      <c r="C1280" t="s">
        <v>2574</v>
      </c>
    </row>
    <row r="1281" spans="1:3" x14ac:dyDescent="0.25">
      <c r="A1281">
        <f t="shared" si="39"/>
        <v>0</v>
      </c>
      <c r="B1281">
        <f t="shared" si="40"/>
        <v>0</v>
      </c>
      <c r="C1281" t="s">
        <v>2720</v>
      </c>
    </row>
    <row r="1282" spans="1:3" x14ac:dyDescent="0.25">
      <c r="A1282">
        <f t="shared" si="39"/>
        <v>0</v>
      </c>
      <c r="B1282">
        <f t="shared" si="40"/>
        <v>0</v>
      </c>
      <c r="C1282" t="s">
        <v>2469</v>
      </c>
    </row>
    <row r="1283" spans="1:3" x14ac:dyDescent="0.25">
      <c r="A1283">
        <f t="shared" si="39"/>
        <v>0</v>
      </c>
      <c r="B1283">
        <f t="shared" si="40"/>
        <v>0</v>
      </c>
      <c r="C1283" t="s">
        <v>2470</v>
      </c>
    </row>
    <row r="1284" spans="1:3" x14ac:dyDescent="0.25">
      <c r="A1284">
        <f t="shared" ref="A1284:A1347" si="41">COUNTIF(F:F,C1284)</f>
        <v>0</v>
      </c>
      <c r="B1284">
        <f t="shared" si="40"/>
        <v>0</v>
      </c>
      <c r="C1284" t="s">
        <v>2514</v>
      </c>
    </row>
    <row r="1285" spans="1:3" x14ac:dyDescent="0.25">
      <c r="A1285">
        <f t="shared" si="41"/>
        <v>0</v>
      </c>
      <c r="B1285">
        <f t="shared" si="40"/>
        <v>0</v>
      </c>
      <c r="C1285" t="s">
        <v>2432</v>
      </c>
    </row>
    <row r="1286" spans="1:3" x14ac:dyDescent="0.25">
      <c r="A1286">
        <f t="shared" si="41"/>
        <v>0</v>
      </c>
      <c r="B1286">
        <f t="shared" ref="B1286:B1349" si="42">COUNTIF(D:D,C1286)</f>
        <v>0</v>
      </c>
      <c r="C1286" t="s">
        <v>1041</v>
      </c>
    </row>
    <row r="1287" spans="1:3" x14ac:dyDescent="0.25">
      <c r="A1287">
        <f t="shared" si="41"/>
        <v>0</v>
      </c>
      <c r="B1287">
        <f t="shared" si="42"/>
        <v>0</v>
      </c>
      <c r="C1287" t="s">
        <v>1329</v>
      </c>
    </row>
    <row r="1288" spans="1:3" x14ac:dyDescent="0.25">
      <c r="A1288">
        <f t="shared" si="41"/>
        <v>0</v>
      </c>
      <c r="B1288">
        <f t="shared" si="42"/>
        <v>0</v>
      </c>
      <c r="C1288" t="s">
        <v>1434</v>
      </c>
    </row>
    <row r="1289" spans="1:3" x14ac:dyDescent="0.25">
      <c r="A1289">
        <f t="shared" si="41"/>
        <v>0</v>
      </c>
      <c r="B1289">
        <f t="shared" si="42"/>
        <v>0</v>
      </c>
      <c r="C1289" t="s">
        <v>1186</v>
      </c>
    </row>
    <row r="1290" spans="1:3" x14ac:dyDescent="0.25">
      <c r="A1290">
        <f t="shared" si="41"/>
        <v>0</v>
      </c>
      <c r="B1290">
        <f t="shared" si="42"/>
        <v>0</v>
      </c>
      <c r="C1290" t="s">
        <v>1487</v>
      </c>
    </row>
    <row r="1291" spans="1:3" x14ac:dyDescent="0.25">
      <c r="A1291">
        <f t="shared" si="41"/>
        <v>0</v>
      </c>
      <c r="B1291">
        <f t="shared" si="42"/>
        <v>0</v>
      </c>
      <c r="C1291" t="s">
        <v>1187</v>
      </c>
    </row>
    <row r="1292" spans="1:3" x14ac:dyDescent="0.25">
      <c r="A1292">
        <f t="shared" si="41"/>
        <v>0</v>
      </c>
      <c r="B1292">
        <f t="shared" si="42"/>
        <v>0</v>
      </c>
      <c r="C1292" t="s">
        <v>1187</v>
      </c>
    </row>
    <row r="1293" spans="1:3" x14ac:dyDescent="0.25">
      <c r="A1293">
        <f t="shared" si="41"/>
        <v>0</v>
      </c>
      <c r="B1293">
        <f t="shared" si="42"/>
        <v>0</v>
      </c>
      <c r="C1293" t="s">
        <v>2575</v>
      </c>
    </row>
    <row r="1294" spans="1:3" x14ac:dyDescent="0.25">
      <c r="A1294">
        <f t="shared" si="41"/>
        <v>0</v>
      </c>
      <c r="B1294">
        <f t="shared" si="42"/>
        <v>0</v>
      </c>
      <c r="C1294" t="s">
        <v>1618</v>
      </c>
    </row>
    <row r="1295" spans="1:3" x14ac:dyDescent="0.25">
      <c r="A1295">
        <f t="shared" si="41"/>
        <v>0</v>
      </c>
      <c r="B1295">
        <f t="shared" si="42"/>
        <v>0</v>
      </c>
      <c r="C1295" t="s">
        <v>1618</v>
      </c>
    </row>
    <row r="1296" spans="1:3" x14ac:dyDescent="0.25">
      <c r="A1296">
        <f t="shared" si="41"/>
        <v>0</v>
      </c>
      <c r="B1296">
        <f t="shared" si="42"/>
        <v>0</v>
      </c>
      <c r="C1296" t="s">
        <v>1488</v>
      </c>
    </row>
    <row r="1297" spans="1:3" x14ac:dyDescent="0.25">
      <c r="A1297">
        <f t="shared" si="41"/>
        <v>0</v>
      </c>
      <c r="B1297">
        <f t="shared" si="42"/>
        <v>0</v>
      </c>
      <c r="C1297" t="s">
        <v>1119</v>
      </c>
    </row>
    <row r="1298" spans="1:3" x14ac:dyDescent="0.25">
      <c r="A1298">
        <f t="shared" si="41"/>
        <v>0</v>
      </c>
      <c r="B1298">
        <f t="shared" si="42"/>
        <v>0</v>
      </c>
      <c r="C1298" t="s">
        <v>2803</v>
      </c>
    </row>
    <row r="1299" spans="1:3" x14ac:dyDescent="0.25">
      <c r="A1299">
        <f t="shared" si="41"/>
        <v>0</v>
      </c>
      <c r="B1299">
        <f t="shared" si="42"/>
        <v>0</v>
      </c>
      <c r="C1299" t="s">
        <v>893</v>
      </c>
    </row>
    <row r="1300" spans="1:3" x14ac:dyDescent="0.25">
      <c r="A1300">
        <f t="shared" si="41"/>
        <v>0</v>
      </c>
      <c r="B1300">
        <f t="shared" si="42"/>
        <v>0</v>
      </c>
      <c r="C1300" t="s">
        <v>1831</v>
      </c>
    </row>
    <row r="1301" spans="1:3" x14ac:dyDescent="0.25">
      <c r="A1301">
        <f t="shared" si="41"/>
        <v>0</v>
      </c>
      <c r="B1301">
        <f t="shared" si="42"/>
        <v>0</v>
      </c>
      <c r="C1301" t="s">
        <v>2721</v>
      </c>
    </row>
    <row r="1302" spans="1:3" x14ac:dyDescent="0.25">
      <c r="A1302">
        <f t="shared" si="41"/>
        <v>0</v>
      </c>
      <c r="B1302">
        <f t="shared" si="42"/>
        <v>0</v>
      </c>
      <c r="C1302" t="s">
        <v>1619</v>
      </c>
    </row>
    <row r="1303" spans="1:3" x14ac:dyDescent="0.25">
      <c r="A1303">
        <f t="shared" si="41"/>
        <v>0</v>
      </c>
      <c r="B1303">
        <f t="shared" si="42"/>
        <v>0</v>
      </c>
      <c r="C1303" t="s">
        <v>2878</v>
      </c>
    </row>
    <row r="1304" spans="1:3" x14ac:dyDescent="0.25">
      <c r="A1304">
        <f t="shared" si="41"/>
        <v>0</v>
      </c>
      <c r="B1304">
        <f t="shared" si="42"/>
        <v>0</v>
      </c>
      <c r="C1304" t="s">
        <v>709</v>
      </c>
    </row>
    <row r="1305" spans="1:3" x14ac:dyDescent="0.25">
      <c r="A1305">
        <f t="shared" si="41"/>
        <v>0</v>
      </c>
      <c r="B1305">
        <f t="shared" si="42"/>
        <v>0</v>
      </c>
      <c r="C1305" t="s">
        <v>709</v>
      </c>
    </row>
    <row r="1306" spans="1:3" x14ac:dyDescent="0.25">
      <c r="A1306">
        <f t="shared" si="41"/>
        <v>0</v>
      </c>
      <c r="B1306">
        <f t="shared" si="42"/>
        <v>0</v>
      </c>
      <c r="C1306" t="s">
        <v>709</v>
      </c>
    </row>
    <row r="1307" spans="1:3" x14ac:dyDescent="0.25">
      <c r="A1307">
        <f t="shared" si="41"/>
        <v>0</v>
      </c>
      <c r="B1307">
        <f t="shared" si="42"/>
        <v>0</v>
      </c>
      <c r="C1307" t="s">
        <v>2515</v>
      </c>
    </row>
    <row r="1308" spans="1:3" x14ac:dyDescent="0.25">
      <c r="A1308">
        <f t="shared" si="41"/>
        <v>0</v>
      </c>
      <c r="B1308">
        <f t="shared" si="42"/>
        <v>0</v>
      </c>
      <c r="C1308" t="s">
        <v>754</v>
      </c>
    </row>
    <row r="1309" spans="1:3" x14ac:dyDescent="0.25">
      <c r="A1309">
        <f t="shared" si="41"/>
        <v>0</v>
      </c>
      <c r="B1309">
        <f t="shared" si="42"/>
        <v>0</v>
      </c>
      <c r="C1309" t="s">
        <v>1832</v>
      </c>
    </row>
    <row r="1310" spans="1:3" x14ac:dyDescent="0.25">
      <c r="A1310">
        <f t="shared" si="41"/>
        <v>0</v>
      </c>
      <c r="B1310">
        <f t="shared" si="42"/>
        <v>0</v>
      </c>
      <c r="C1310" t="s">
        <v>1566</v>
      </c>
    </row>
    <row r="1311" spans="1:3" x14ac:dyDescent="0.25">
      <c r="A1311">
        <f t="shared" si="41"/>
        <v>0</v>
      </c>
      <c r="B1311">
        <f t="shared" si="42"/>
        <v>0</v>
      </c>
      <c r="C1311" t="s">
        <v>1398</v>
      </c>
    </row>
    <row r="1312" spans="1:3" x14ac:dyDescent="0.25">
      <c r="A1312">
        <f t="shared" si="41"/>
        <v>0</v>
      </c>
      <c r="B1312">
        <f t="shared" si="42"/>
        <v>0</v>
      </c>
      <c r="C1312" t="s">
        <v>2150</v>
      </c>
    </row>
    <row r="1313" spans="1:3" x14ac:dyDescent="0.25">
      <c r="A1313">
        <f t="shared" si="41"/>
        <v>0</v>
      </c>
      <c r="B1313">
        <f t="shared" si="42"/>
        <v>0</v>
      </c>
      <c r="C1313" t="s">
        <v>2471</v>
      </c>
    </row>
    <row r="1314" spans="1:3" x14ac:dyDescent="0.25">
      <c r="A1314">
        <f t="shared" si="41"/>
        <v>0</v>
      </c>
      <c r="B1314">
        <f t="shared" si="42"/>
        <v>0</v>
      </c>
      <c r="C1314" t="s">
        <v>2516</v>
      </c>
    </row>
    <row r="1315" spans="1:3" x14ac:dyDescent="0.25">
      <c r="A1315">
        <f t="shared" si="41"/>
        <v>0</v>
      </c>
      <c r="B1315">
        <f t="shared" si="42"/>
        <v>0</v>
      </c>
      <c r="C1315" t="s">
        <v>947</v>
      </c>
    </row>
    <row r="1316" spans="1:3" x14ac:dyDescent="0.25">
      <c r="A1316">
        <f t="shared" si="41"/>
        <v>0</v>
      </c>
      <c r="B1316">
        <f t="shared" si="42"/>
        <v>0</v>
      </c>
      <c r="C1316" t="s">
        <v>947</v>
      </c>
    </row>
    <row r="1317" spans="1:3" x14ac:dyDescent="0.25">
      <c r="A1317">
        <f t="shared" si="41"/>
        <v>0</v>
      </c>
      <c r="B1317">
        <f t="shared" si="42"/>
        <v>0</v>
      </c>
      <c r="C1317" t="s">
        <v>1894</v>
      </c>
    </row>
    <row r="1318" spans="1:3" x14ac:dyDescent="0.25">
      <c r="A1318">
        <f t="shared" si="41"/>
        <v>0</v>
      </c>
      <c r="B1318">
        <f t="shared" si="42"/>
        <v>0</v>
      </c>
      <c r="C1318" t="s">
        <v>1894</v>
      </c>
    </row>
    <row r="1319" spans="1:3" x14ac:dyDescent="0.25">
      <c r="A1319">
        <f t="shared" si="41"/>
        <v>0</v>
      </c>
      <c r="B1319">
        <f t="shared" si="42"/>
        <v>0</v>
      </c>
      <c r="C1319" t="s">
        <v>2339</v>
      </c>
    </row>
    <row r="1320" spans="1:3" x14ac:dyDescent="0.25">
      <c r="A1320">
        <f t="shared" si="41"/>
        <v>0</v>
      </c>
      <c r="B1320">
        <f t="shared" si="42"/>
        <v>0</v>
      </c>
      <c r="C1320" t="s">
        <v>813</v>
      </c>
    </row>
    <row r="1321" spans="1:3" x14ac:dyDescent="0.25">
      <c r="A1321">
        <f t="shared" si="41"/>
        <v>0</v>
      </c>
      <c r="B1321">
        <f t="shared" si="42"/>
        <v>0</v>
      </c>
      <c r="C1321" t="s">
        <v>813</v>
      </c>
    </row>
    <row r="1322" spans="1:3" x14ac:dyDescent="0.25">
      <c r="A1322">
        <f t="shared" si="41"/>
        <v>0</v>
      </c>
      <c r="B1322">
        <f t="shared" si="42"/>
        <v>0</v>
      </c>
      <c r="C1322" t="s">
        <v>2340</v>
      </c>
    </row>
    <row r="1323" spans="1:3" x14ac:dyDescent="0.25">
      <c r="A1323">
        <f t="shared" si="41"/>
        <v>0</v>
      </c>
      <c r="B1323">
        <f t="shared" si="42"/>
        <v>0</v>
      </c>
      <c r="C1323" t="s">
        <v>2224</v>
      </c>
    </row>
    <row r="1324" spans="1:3" x14ac:dyDescent="0.25">
      <c r="A1324">
        <f t="shared" si="41"/>
        <v>0</v>
      </c>
      <c r="B1324">
        <f t="shared" si="42"/>
        <v>0</v>
      </c>
      <c r="C1324" t="s">
        <v>2804</v>
      </c>
    </row>
    <row r="1325" spans="1:3" x14ac:dyDescent="0.25">
      <c r="A1325">
        <f t="shared" si="41"/>
        <v>0</v>
      </c>
      <c r="B1325">
        <f t="shared" si="42"/>
        <v>0</v>
      </c>
      <c r="C1325" t="s">
        <v>2769</v>
      </c>
    </row>
    <row r="1326" spans="1:3" x14ac:dyDescent="0.25">
      <c r="A1326">
        <f t="shared" si="41"/>
        <v>0</v>
      </c>
      <c r="B1326">
        <f t="shared" si="42"/>
        <v>0</v>
      </c>
      <c r="C1326" t="s">
        <v>2615</v>
      </c>
    </row>
    <row r="1327" spans="1:3" x14ac:dyDescent="0.25">
      <c r="A1327">
        <f t="shared" si="41"/>
        <v>0</v>
      </c>
      <c r="B1327">
        <f t="shared" si="42"/>
        <v>0</v>
      </c>
      <c r="C1327" t="s">
        <v>131</v>
      </c>
    </row>
    <row r="1328" spans="1:3" x14ac:dyDescent="0.25">
      <c r="A1328">
        <f t="shared" si="41"/>
        <v>0</v>
      </c>
      <c r="B1328">
        <f t="shared" si="42"/>
        <v>0</v>
      </c>
      <c r="C1328" t="s">
        <v>1740</v>
      </c>
    </row>
    <row r="1329" spans="1:3" x14ac:dyDescent="0.25">
      <c r="A1329">
        <f t="shared" si="41"/>
        <v>0</v>
      </c>
      <c r="B1329">
        <f t="shared" si="42"/>
        <v>0</v>
      </c>
      <c r="C1329" t="s">
        <v>2722</v>
      </c>
    </row>
    <row r="1330" spans="1:3" x14ac:dyDescent="0.25">
      <c r="A1330">
        <f t="shared" si="41"/>
        <v>0</v>
      </c>
      <c r="B1330">
        <f t="shared" si="42"/>
        <v>0</v>
      </c>
      <c r="C1330" t="s">
        <v>2063</v>
      </c>
    </row>
    <row r="1331" spans="1:3" x14ac:dyDescent="0.25">
      <c r="A1331">
        <f t="shared" si="41"/>
        <v>0</v>
      </c>
      <c r="B1331">
        <f t="shared" si="42"/>
        <v>0</v>
      </c>
      <c r="C1331" t="s">
        <v>1676</v>
      </c>
    </row>
    <row r="1332" spans="1:3" x14ac:dyDescent="0.25">
      <c r="A1332">
        <f t="shared" si="41"/>
        <v>0</v>
      </c>
      <c r="B1332">
        <f t="shared" si="42"/>
        <v>1</v>
      </c>
      <c r="C1332" t="s">
        <v>278</v>
      </c>
    </row>
    <row r="1333" spans="1:3" x14ac:dyDescent="0.25">
      <c r="A1333">
        <f t="shared" si="41"/>
        <v>0</v>
      </c>
      <c r="B1333">
        <f t="shared" si="42"/>
        <v>0</v>
      </c>
      <c r="C1333" t="s">
        <v>432</v>
      </c>
    </row>
    <row r="1334" spans="1:3" x14ac:dyDescent="0.25">
      <c r="A1334">
        <f t="shared" si="41"/>
        <v>0</v>
      </c>
      <c r="B1334">
        <f t="shared" si="42"/>
        <v>0</v>
      </c>
      <c r="C1334" t="s">
        <v>2517</v>
      </c>
    </row>
    <row r="1335" spans="1:3" x14ac:dyDescent="0.25">
      <c r="A1335">
        <f t="shared" si="41"/>
        <v>0</v>
      </c>
      <c r="B1335">
        <f t="shared" si="42"/>
        <v>0</v>
      </c>
      <c r="C1335" t="s">
        <v>2402</v>
      </c>
    </row>
    <row r="1336" spans="1:3" x14ac:dyDescent="0.25">
      <c r="A1336">
        <f t="shared" si="41"/>
        <v>0</v>
      </c>
      <c r="B1336">
        <f t="shared" si="42"/>
        <v>0</v>
      </c>
      <c r="C1336" t="s">
        <v>577</v>
      </c>
    </row>
    <row r="1337" spans="1:3" x14ac:dyDescent="0.25">
      <c r="A1337">
        <f t="shared" si="41"/>
        <v>0</v>
      </c>
      <c r="B1337">
        <f t="shared" si="42"/>
        <v>0</v>
      </c>
      <c r="C1337" t="s">
        <v>376</v>
      </c>
    </row>
    <row r="1338" spans="1:3" x14ac:dyDescent="0.25">
      <c r="A1338">
        <f t="shared" si="41"/>
        <v>0</v>
      </c>
      <c r="B1338">
        <f t="shared" si="42"/>
        <v>0</v>
      </c>
      <c r="C1338" t="s">
        <v>1330</v>
      </c>
    </row>
    <row r="1339" spans="1:3" x14ac:dyDescent="0.25">
      <c r="A1339">
        <f t="shared" si="41"/>
        <v>0</v>
      </c>
      <c r="B1339">
        <f t="shared" si="42"/>
        <v>0</v>
      </c>
      <c r="C1339" t="s">
        <v>1489</v>
      </c>
    </row>
    <row r="1340" spans="1:3" x14ac:dyDescent="0.25">
      <c r="A1340">
        <f t="shared" si="41"/>
        <v>0</v>
      </c>
      <c r="B1340">
        <f t="shared" si="42"/>
        <v>0</v>
      </c>
      <c r="C1340" t="s">
        <v>1490</v>
      </c>
    </row>
    <row r="1341" spans="1:3" x14ac:dyDescent="0.25">
      <c r="A1341">
        <f t="shared" si="41"/>
        <v>0</v>
      </c>
      <c r="B1341">
        <f t="shared" si="42"/>
        <v>0</v>
      </c>
      <c r="C1341" t="s">
        <v>1278</v>
      </c>
    </row>
    <row r="1342" spans="1:3" x14ac:dyDescent="0.25">
      <c r="A1342">
        <f t="shared" si="41"/>
        <v>0</v>
      </c>
      <c r="B1342">
        <f t="shared" si="42"/>
        <v>0</v>
      </c>
      <c r="C1342" t="s">
        <v>2723</v>
      </c>
    </row>
    <row r="1343" spans="1:3" x14ac:dyDescent="0.25">
      <c r="A1343">
        <f t="shared" si="41"/>
        <v>0</v>
      </c>
      <c r="B1343">
        <f t="shared" si="42"/>
        <v>0</v>
      </c>
      <c r="C1343" t="s">
        <v>894</v>
      </c>
    </row>
    <row r="1344" spans="1:3" x14ac:dyDescent="0.25">
      <c r="A1344">
        <f t="shared" si="41"/>
        <v>0</v>
      </c>
      <c r="B1344">
        <f t="shared" si="42"/>
        <v>0</v>
      </c>
      <c r="C1344" t="s">
        <v>1567</v>
      </c>
    </row>
    <row r="1345" spans="1:3" x14ac:dyDescent="0.25">
      <c r="A1345">
        <f t="shared" si="41"/>
        <v>0</v>
      </c>
      <c r="B1345">
        <f t="shared" si="42"/>
        <v>0</v>
      </c>
      <c r="C1345" t="s">
        <v>578</v>
      </c>
    </row>
    <row r="1346" spans="1:3" x14ac:dyDescent="0.25">
      <c r="A1346">
        <f t="shared" si="41"/>
        <v>0</v>
      </c>
      <c r="B1346">
        <f t="shared" si="42"/>
        <v>0</v>
      </c>
      <c r="C1346" t="s">
        <v>2879</v>
      </c>
    </row>
    <row r="1347" spans="1:3" x14ac:dyDescent="0.25">
      <c r="A1347">
        <f t="shared" si="41"/>
        <v>0</v>
      </c>
      <c r="B1347">
        <f t="shared" si="42"/>
        <v>0</v>
      </c>
      <c r="C1347" t="s">
        <v>583</v>
      </c>
    </row>
    <row r="1348" spans="1:3" x14ac:dyDescent="0.25">
      <c r="A1348">
        <f t="shared" ref="A1348:A1411" si="43">COUNTIF(F:F,C1348)</f>
        <v>0</v>
      </c>
      <c r="B1348">
        <f t="shared" si="42"/>
        <v>0</v>
      </c>
      <c r="C1348" t="s">
        <v>2880</v>
      </c>
    </row>
    <row r="1349" spans="1:3" x14ac:dyDescent="0.25">
      <c r="A1349">
        <f t="shared" si="43"/>
        <v>0</v>
      </c>
      <c r="B1349">
        <f t="shared" si="42"/>
        <v>0</v>
      </c>
      <c r="C1349" t="s">
        <v>681</v>
      </c>
    </row>
    <row r="1350" spans="1:3" x14ac:dyDescent="0.25">
      <c r="A1350">
        <f t="shared" si="43"/>
        <v>0</v>
      </c>
      <c r="B1350">
        <f t="shared" ref="B1350:B1413" si="44">COUNTIF(D:D,C1350)</f>
        <v>0</v>
      </c>
      <c r="C1350" t="s">
        <v>2724</v>
      </c>
    </row>
    <row r="1351" spans="1:3" x14ac:dyDescent="0.25">
      <c r="A1351">
        <f t="shared" si="43"/>
        <v>0</v>
      </c>
      <c r="B1351">
        <f t="shared" si="44"/>
        <v>0</v>
      </c>
      <c r="C1351" t="s">
        <v>2665</v>
      </c>
    </row>
    <row r="1352" spans="1:3" x14ac:dyDescent="0.25">
      <c r="A1352">
        <f t="shared" si="43"/>
        <v>0</v>
      </c>
      <c r="B1352">
        <f t="shared" si="44"/>
        <v>0</v>
      </c>
      <c r="C1352" t="s">
        <v>682</v>
      </c>
    </row>
    <row r="1353" spans="1:3" x14ac:dyDescent="0.25">
      <c r="A1353">
        <f t="shared" si="43"/>
        <v>0</v>
      </c>
      <c r="B1353">
        <f t="shared" si="44"/>
        <v>0</v>
      </c>
      <c r="C1353" t="s">
        <v>447</v>
      </c>
    </row>
    <row r="1354" spans="1:3" x14ac:dyDescent="0.25">
      <c r="A1354">
        <f t="shared" si="43"/>
        <v>0</v>
      </c>
      <c r="B1354">
        <f t="shared" si="44"/>
        <v>0</v>
      </c>
      <c r="C1354" t="s">
        <v>1741</v>
      </c>
    </row>
    <row r="1355" spans="1:3" x14ac:dyDescent="0.25">
      <c r="A1355">
        <f t="shared" si="43"/>
        <v>0</v>
      </c>
      <c r="B1355">
        <f t="shared" si="44"/>
        <v>0</v>
      </c>
      <c r="C1355" t="s">
        <v>190</v>
      </c>
    </row>
    <row r="1356" spans="1:3" x14ac:dyDescent="0.25">
      <c r="A1356">
        <f t="shared" si="43"/>
        <v>0</v>
      </c>
      <c r="B1356">
        <f t="shared" si="44"/>
        <v>0</v>
      </c>
      <c r="C1356" t="s">
        <v>2576</v>
      </c>
    </row>
    <row r="1357" spans="1:3" x14ac:dyDescent="0.25">
      <c r="A1357">
        <f t="shared" si="43"/>
        <v>0</v>
      </c>
      <c r="B1357">
        <f t="shared" si="44"/>
        <v>0</v>
      </c>
      <c r="C1357" t="s">
        <v>2881</v>
      </c>
    </row>
    <row r="1358" spans="1:3" x14ac:dyDescent="0.25">
      <c r="A1358">
        <f t="shared" si="43"/>
        <v>0</v>
      </c>
      <c r="B1358">
        <f t="shared" si="44"/>
        <v>0</v>
      </c>
      <c r="C1358" t="s">
        <v>2882</v>
      </c>
    </row>
    <row r="1359" spans="1:3" x14ac:dyDescent="0.25">
      <c r="A1359">
        <f t="shared" si="43"/>
        <v>0</v>
      </c>
      <c r="B1359">
        <f t="shared" si="44"/>
        <v>0</v>
      </c>
      <c r="C1359" t="s">
        <v>2883</v>
      </c>
    </row>
    <row r="1360" spans="1:3" x14ac:dyDescent="0.25">
      <c r="A1360">
        <f t="shared" si="43"/>
        <v>0</v>
      </c>
      <c r="B1360">
        <f t="shared" si="44"/>
        <v>0</v>
      </c>
      <c r="C1360" t="s">
        <v>1188</v>
      </c>
    </row>
    <row r="1361" spans="1:3" x14ac:dyDescent="0.25">
      <c r="A1361">
        <f t="shared" si="43"/>
        <v>0</v>
      </c>
      <c r="B1361">
        <f t="shared" si="44"/>
        <v>0</v>
      </c>
      <c r="C1361" t="s">
        <v>1279</v>
      </c>
    </row>
    <row r="1362" spans="1:3" x14ac:dyDescent="0.25">
      <c r="A1362">
        <f t="shared" si="43"/>
        <v>0</v>
      </c>
      <c r="B1362">
        <f t="shared" si="44"/>
        <v>0</v>
      </c>
      <c r="C1362" t="s">
        <v>925</v>
      </c>
    </row>
    <row r="1363" spans="1:3" x14ac:dyDescent="0.25">
      <c r="A1363">
        <f t="shared" si="43"/>
        <v>0</v>
      </c>
      <c r="B1363">
        <f t="shared" si="44"/>
        <v>0</v>
      </c>
      <c r="C1363" t="s">
        <v>852</v>
      </c>
    </row>
    <row r="1364" spans="1:3" x14ac:dyDescent="0.25">
      <c r="A1364">
        <f t="shared" si="43"/>
        <v>0</v>
      </c>
      <c r="B1364">
        <f t="shared" si="44"/>
        <v>0</v>
      </c>
      <c r="C1364" t="s">
        <v>1120</v>
      </c>
    </row>
    <row r="1365" spans="1:3" x14ac:dyDescent="0.25">
      <c r="A1365">
        <f t="shared" si="43"/>
        <v>0</v>
      </c>
      <c r="B1365">
        <f t="shared" si="44"/>
        <v>0</v>
      </c>
      <c r="C1365" t="s">
        <v>1121</v>
      </c>
    </row>
    <row r="1366" spans="1:3" x14ac:dyDescent="0.25">
      <c r="A1366">
        <f t="shared" si="43"/>
        <v>0</v>
      </c>
      <c r="B1366">
        <f t="shared" si="44"/>
        <v>0</v>
      </c>
      <c r="C1366" t="s">
        <v>1923</v>
      </c>
    </row>
    <row r="1367" spans="1:3" x14ac:dyDescent="0.25">
      <c r="A1367">
        <f t="shared" si="43"/>
        <v>0</v>
      </c>
      <c r="B1367">
        <f t="shared" si="44"/>
        <v>0</v>
      </c>
      <c r="C1367" t="s">
        <v>1833</v>
      </c>
    </row>
    <row r="1368" spans="1:3" x14ac:dyDescent="0.25">
      <c r="A1368">
        <f t="shared" si="43"/>
        <v>0</v>
      </c>
      <c r="B1368">
        <f t="shared" si="44"/>
        <v>0</v>
      </c>
      <c r="C1368" t="s">
        <v>683</v>
      </c>
    </row>
    <row r="1369" spans="1:3" x14ac:dyDescent="0.25">
      <c r="A1369">
        <f t="shared" si="43"/>
        <v>0</v>
      </c>
      <c r="B1369">
        <f t="shared" si="44"/>
        <v>0</v>
      </c>
      <c r="C1369" t="s">
        <v>2341</v>
      </c>
    </row>
    <row r="1370" spans="1:3" x14ac:dyDescent="0.25">
      <c r="A1370">
        <f t="shared" si="43"/>
        <v>0</v>
      </c>
      <c r="B1370">
        <f t="shared" si="44"/>
        <v>0</v>
      </c>
      <c r="C1370" t="s">
        <v>1568</v>
      </c>
    </row>
    <row r="1371" spans="1:3" x14ac:dyDescent="0.25">
      <c r="A1371">
        <f t="shared" si="43"/>
        <v>0</v>
      </c>
      <c r="B1371">
        <f t="shared" si="44"/>
        <v>0</v>
      </c>
      <c r="C1371" t="s">
        <v>2369</v>
      </c>
    </row>
    <row r="1372" spans="1:3" x14ac:dyDescent="0.25">
      <c r="A1372">
        <f t="shared" si="43"/>
        <v>0</v>
      </c>
      <c r="B1372">
        <f t="shared" si="44"/>
        <v>0</v>
      </c>
      <c r="C1372" t="s">
        <v>595</v>
      </c>
    </row>
    <row r="1373" spans="1:3" x14ac:dyDescent="0.25">
      <c r="A1373">
        <f t="shared" si="43"/>
        <v>0</v>
      </c>
      <c r="B1373">
        <f t="shared" si="44"/>
        <v>0</v>
      </c>
      <c r="C1373" t="s">
        <v>895</v>
      </c>
    </row>
    <row r="1374" spans="1:3" x14ac:dyDescent="0.25">
      <c r="A1374">
        <f t="shared" si="43"/>
        <v>0</v>
      </c>
      <c r="B1374">
        <f t="shared" si="44"/>
        <v>0</v>
      </c>
      <c r="C1374" t="s">
        <v>2577</v>
      </c>
    </row>
    <row r="1375" spans="1:3" x14ac:dyDescent="0.25">
      <c r="A1375">
        <f t="shared" si="43"/>
        <v>0</v>
      </c>
      <c r="B1375">
        <f t="shared" si="44"/>
        <v>0</v>
      </c>
      <c r="C1375" t="s">
        <v>1834</v>
      </c>
    </row>
    <row r="1376" spans="1:3" x14ac:dyDescent="0.25">
      <c r="A1376">
        <f t="shared" si="43"/>
        <v>0</v>
      </c>
      <c r="B1376">
        <f t="shared" si="44"/>
        <v>0</v>
      </c>
      <c r="C1376" t="s">
        <v>124</v>
      </c>
    </row>
    <row r="1377" spans="1:3" x14ac:dyDescent="0.25">
      <c r="A1377">
        <f t="shared" si="43"/>
        <v>0</v>
      </c>
      <c r="B1377">
        <f t="shared" si="44"/>
        <v>0</v>
      </c>
      <c r="C1377" t="s">
        <v>985</v>
      </c>
    </row>
    <row r="1378" spans="1:3" x14ac:dyDescent="0.25">
      <c r="A1378">
        <f t="shared" si="43"/>
        <v>0</v>
      </c>
      <c r="B1378">
        <f t="shared" si="44"/>
        <v>0</v>
      </c>
      <c r="C1378" t="s">
        <v>1491</v>
      </c>
    </row>
    <row r="1379" spans="1:3" x14ac:dyDescent="0.25">
      <c r="A1379">
        <f t="shared" si="43"/>
        <v>0</v>
      </c>
      <c r="B1379">
        <f t="shared" si="44"/>
        <v>0</v>
      </c>
      <c r="C1379" t="s">
        <v>1924</v>
      </c>
    </row>
    <row r="1380" spans="1:3" x14ac:dyDescent="0.25">
      <c r="A1380">
        <f t="shared" si="43"/>
        <v>0</v>
      </c>
      <c r="B1380">
        <f t="shared" si="44"/>
        <v>0</v>
      </c>
      <c r="C1380" t="s">
        <v>1925</v>
      </c>
    </row>
    <row r="1381" spans="1:3" x14ac:dyDescent="0.25">
      <c r="A1381">
        <f t="shared" si="43"/>
        <v>0</v>
      </c>
      <c r="B1381">
        <f t="shared" si="44"/>
        <v>0</v>
      </c>
      <c r="C1381" t="s">
        <v>1742</v>
      </c>
    </row>
    <row r="1382" spans="1:3" x14ac:dyDescent="0.25">
      <c r="A1382">
        <f t="shared" si="43"/>
        <v>0</v>
      </c>
      <c r="B1382">
        <f t="shared" si="44"/>
        <v>0</v>
      </c>
      <c r="C1382" t="s">
        <v>2616</v>
      </c>
    </row>
    <row r="1383" spans="1:3" x14ac:dyDescent="0.25">
      <c r="A1383">
        <f t="shared" si="43"/>
        <v>0</v>
      </c>
      <c r="B1383">
        <f t="shared" si="44"/>
        <v>0</v>
      </c>
      <c r="C1383" t="s">
        <v>2007</v>
      </c>
    </row>
    <row r="1384" spans="1:3" x14ac:dyDescent="0.25">
      <c r="A1384">
        <f t="shared" si="43"/>
        <v>0</v>
      </c>
      <c r="B1384">
        <f t="shared" si="44"/>
        <v>0</v>
      </c>
      <c r="C1384" t="s">
        <v>1189</v>
      </c>
    </row>
    <row r="1385" spans="1:3" x14ac:dyDescent="0.25">
      <c r="A1385">
        <f t="shared" si="43"/>
        <v>0</v>
      </c>
      <c r="B1385">
        <f t="shared" si="44"/>
        <v>0</v>
      </c>
      <c r="C1385" t="s">
        <v>1399</v>
      </c>
    </row>
    <row r="1386" spans="1:3" x14ac:dyDescent="0.25">
      <c r="A1386">
        <f t="shared" si="43"/>
        <v>0</v>
      </c>
      <c r="B1386">
        <f t="shared" si="44"/>
        <v>0</v>
      </c>
      <c r="C1386" t="s">
        <v>1492</v>
      </c>
    </row>
    <row r="1387" spans="1:3" x14ac:dyDescent="0.25">
      <c r="A1387">
        <f t="shared" si="43"/>
        <v>0</v>
      </c>
      <c r="B1387">
        <f t="shared" si="44"/>
        <v>0</v>
      </c>
      <c r="C1387" t="s">
        <v>2518</v>
      </c>
    </row>
    <row r="1388" spans="1:3" x14ac:dyDescent="0.25">
      <c r="A1388">
        <f t="shared" si="43"/>
        <v>0</v>
      </c>
      <c r="B1388">
        <f t="shared" si="44"/>
        <v>0</v>
      </c>
      <c r="C1388" t="s">
        <v>1493</v>
      </c>
    </row>
    <row r="1389" spans="1:3" x14ac:dyDescent="0.25">
      <c r="A1389">
        <f t="shared" si="43"/>
        <v>0</v>
      </c>
      <c r="B1389">
        <f t="shared" si="44"/>
        <v>0</v>
      </c>
      <c r="C1389" t="s">
        <v>986</v>
      </c>
    </row>
    <row r="1390" spans="1:3" x14ac:dyDescent="0.25">
      <c r="A1390">
        <f t="shared" si="43"/>
        <v>0</v>
      </c>
      <c r="B1390">
        <f t="shared" si="44"/>
        <v>0</v>
      </c>
      <c r="C1390" t="s">
        <v>987</v>
      </c>
    </row>
    <row r="1391" spans="1:3" x14ac:dyDescent="0.25">
      <c r="A1391">
        <f t="shared" si="43"/>
        <v>0</v>
      </c>
      <c r="B1391">
        <f t="shared" si="44"/>
        <v>0</v>
      </c>
      <c r="C1391" t="s">
        <v>1677</v>
      </c>
    </row>
    <row r="1392" spans="1:3" x14ac:dyDescent="0.25">
      <c r="A1392">
        <f t="shared" si="43"/>
        <v>0</v>
      </c>
      <c r="B1392">
        <f t="shared" si="44"/>
        <v>0</v>
      </c>
      <c r="C1392" t="s">
        <v>1953</v>
      </c>
    </row>
    <row r="1393" spans="1:3" x14ac:dyDescent="0.25">
      <c r="A1393">
        <f t="shared" si="43"/>
        <v>0</v>
      </c>
      <c r="B1393">
        <f t="shared" si="44"/>
        <v>0</v>
      </c>
      <c r="C1393" t="s">
        <v>555</v>
      </c>
    </row>
    <row r="1394" spans="1:3" x14ac:dyDescent="0.25">
      <c r="A1394">
        <f t="shared" si="43"/>
        <v>0</v>
      </c>
      <c r="B1394">
        <f t="shared" si="44"/>
        <v>0</v>
      </c>
      <c r="C1394" t="s">
        <v>622</v>
      </c>
    </row>
    <row r="1395" spans="1:3" x14ac:dyDescent="0.25">
      <c r="A1395">
        <f t="shared" si="43"/>
        <v>0</v>
      </c>
      <c r="B1395">
        <f t="shared" si="44"/>
        <v>0</v>
      </c>
      <c r="C1395" t="s">
        <v>2472</v>
      </c>
    </row>
    <row r="1396" spans="1:3" x14ac:dyDescent="0.25">
      <c r="A1396">
        <f t="shared" si="43"/>
        <v>0</v>
      </c>
      <c r="B1396">
        <f t="shared" si="44"/>
        <v>0</v>
      </c>
      <c r="C1396" t="s">
        <v>1494</v>
      </c>
    </row>
    <row r="1397" spans="1:3" x14ac:dyDescent="0.25">
      <c r="A1397">
        <f t="shared" si="43"/>
        <v>0</v>
      </c>
      <c r="B1397">
        <f t="shared" si="44"/>
        <v>0</v>
      </c>
      <c r="C1397" t="s">
        <v>2884</v>
      </c>
    </row>
    <row r="1398" spans="1:3" x14ac:dyDescent="0.25">
      <c r="A1398">
        <f t="shared" si="43"/>
        <v>0</v>
      </c>
      <c r="B1398">
        <f t="shared" si="44"/>
        <v>0</v>
      </c>
      <c r="C1398" t="s">
        <v>2578</v>
      </c>
    </row>
    <row r="1399" spans="1:3" x14ac:dyDescent="0.25">
      <c r="A1399">
        <f t="shared" si="43"/>
        <v>0</v>
      </c>
      <c r="B1399">
        <f t="shared" si="44"/>
        <v>0</v>
      </c>
      <c r="C1399" t="s">
        <v>853</v>
      </c>
    </row>
    <row r="1400" spans="1:3" x14ac:dyDescent="0.25">
      <c r="A1400">
        <f t="shared" si="43"/>
        <v>0</v>
      </c>
      <c r="B1400">
        <f t="shared" si="44"/>
        <v>0</v>
      </c>
      <c r="C1400" t="s">
        <v>2805</v>
      </c>
    </row>
    <row r="1401" spans="1:3" x14ac:dyDescent="0.25">
      <c r="A1401">
        <f t="shared" si="43"/>
        <v>0</v>
      </c>
      <c r="B1401">
        <f t="shared" si="44"/>
        <v>0</v>
      </c>
      <c r="C1401" t="s">
        <v>2433</v>
      </c>
    </row>
    <row r="1402" spans="1:3" x14ac:dyDescent="0.25">
      <c r="A1402">
        <f t="shared" si="43"/>
        <v>0</v>
      </c>
      <c r="B1402">
        <f t="shared" si="44"/>
        <v>0</v>
      </c>
      <c r="C1402" t="s">
        <v>2519</v>
      </c>
    </row>
    <row r="1403" spans="1:3" x14ac:dyDescent="0.25">
      <c r="A1403">
        <f t="shared" si="43"/>
        <v>0</v>
      </c>
      <c r="B1403">
        <f t="shared" si="44"/>
        <v>0</v>
      </c>
      <c r="C1403" t="s">
        <v>778</v>
      </c>
    </row>
    <row r="1404" spans="1:3" x14ac:dyDescent="0.25">
      <c r="A1404">
        <f t="shared" si="43"/>
        <v>0</v>
      </c>
      <c r="B1404">
        <f t="shared" si="44"/>
        <v>0</v>
      </c>
      <c r="C1404" t="s">
        <v>779</v>
      </c>
    </row>
    <row r="1405" spans="1:3" x14ac:dyDescent="0.25">
      <c r="A1405">
        <f t="shared" si="43"/>
        <v>0</v>
      </c>
      <c r="B1405">
        <f t="shared" si="44"/>
        <v>0</v>
      </c>
      <c r="C1405" t="s">
        <v>1435</v>
      </c>
    </row>
    <row r="1406" spans="1:3" x14ac:dyDescent="0.25">
      <c r="A1406">
        <f t="shared" si="43"/>
        <v>0</v>
      </c>
      <c r="B1406">
        <f t="shared" si="44"/>
        <v>0</v>
      </c>
      <c r="C1406" t="s">
        <v>1436</v>
      </c>
    </row>
    <row r="1407" spans="1:3" x14ac:dyDescent="0.25">
      <c r="A1407">
        <f t="shared" si="43"/>
        <v>0</v>
      </c>
      <c r="B1407">
        <f t="shared" si="44"/>
        <v>0</v>
      </c>
      <c r="C1407" t="s">
        <v>390</v>
      </c>
    </row>
    <row r="1408" spans="1:3" x14ac:dyDescent="0.25">
      <c r="A1408">
        <f t="shared" si="43"/>
        <v>0</v>
      </c>
      <c r="B1408">
        <f t="shared" si="44"/>
        <v>0</v>
      </c>
      <c r="C1408" t="s">
        <v>2617</v>
      </c>
    </row>
    <row r="1409" spans="1:3" x14ac:dyDescent="0.25">
      <c r="A1409">
        <f t="shared" si="43"/>
        <v>0</v>
      </c>
      <c r="B1409">
        <f t="shared" si="44"/>
        <v>0</v>
      </c>
      <c r="C1409" t="s">
        <v>2725</v>
      </c>
    </row>
    <row r="1410" spans="1:3" x14ac:dyDescent="0.25">
      <c r="A1410">
        <f t="shared" si="43"/>
        <v>0</v>
      </c>
      <c r="B1410">
        <f t="shared" si="44"/>
        <v>0</v>
      </c>
      <c r="C1410" t="s">
        <v>710</v>
      </c>
    </row>
    <row r="1411" spans="1:3" x14ac:dyDescent="0.25">
      <c r="A1411">
        <f t="shared" si="43"/>
        <v>0</v>
      </c>
      <c r="B1411">
        <f t="shared" si="44"/>
        <v>0</v>
      </c>
      <c r="C1411" t="s">
        <v>684</v>
      </c>
    </row>
    <row r="1412" spans="1:3" x14ac:dyDescent="0.25">
      <c r="A1412">
        <f t="shared" ref="A1412:A1475" si="45">COUNTIF(F:F,C1412)</f>
        <v>0</v>
      </c>
      <c r="B1412">
        <f t="shared" si="44"/>
        <v>0</v>
      </c>
      <c r="C1412" t="s">
        <v>2885</v>
      </c>
    </row>
    <row r="1413" spans="1:3" x14ac:dyDescent="0.25">
      <c r="A1413">
        <f t="shared" si="45"/>
        <v>0</v>
      </c>
      <c r="B1413">
        <f t="shared" si="44"/>
        <v>0</v>
      </c>
      <c r="C1413" t="s">
        <v>2520</v>
      </c>
    </row>
    <row r="1414" spans="1:3" x14ac:dyDescent="0.25">
      <c r="A1414">
        <f t="shared" si="45"/>
        <v>0</v>
      </c>
      <c r="B1414">
        <f t="shared" ref="B1414:B1477" si="46">COUNTIF(D:D,C1414)</f>
        <v>0</v>
      </c>
      <c r="C1414" t="s">
        <v>1243</v>
      </c>
    </row>
    <row r="1415" spans="1:3" x14ac:dyDescent="0.25">
      <c r="A1415">
        <f t="shared" si="45"/>
        <v>0</v>
      </c>
      <c r="B1415">
        <f t="shared" si="46"/>
        <v>0</v>
      </c>
      <c r="C1415" t="s">
        <v>512</v>
      </c>
    </row>
    <row r="1416" spans="1:3" x14ac:dyDescent="0.25">
      <c r="A1416">
        <f t="shared" si="45"/>
        <v>0</v>
      </c>
      <c r="B1416">
        <f t="shared" si="46"/>
        <v>0</v>
      </c>
      <c r="C1416" t="s">
        <v>2008</v>
      </c>
    </row>
    <row r="1417" spans="1:3" x14ac:dyDescent="0.25">
      <c r="A1417">
        <f t="shared" si="45"/>
        <v>0</v>
      </c>
      <c r="B1417">
        <f t="shared" si="46"/>
        <v>0</v>
      </c>
      <c r="C1417" t="s">
        <v>2886</v>
      </c>
    </row>
    <row r="1418" spans="1:3" x14ac:dyDescent="0.25">
      <c r="A1418">
        <f t="shared" si="45"/>
        <v>0</v>
      </c>
      <c r="B1418">
        <f t="shared" si="46"/>
        <v>0</v>
      </c>
      <c r="C1418" t="s">
        <v>2473</v>
      </c>
    </row>
    <row r="1419" spans="1:3" x14ac:dyDescent="0.25">
      <c r="A1419">
        <f t="shared" si="45"/>
        <v>0</v>
      </c>
      <c r="B1419">
        <f t="shared" si="46"/>
        <v>0</v>
      </c>
      <c r="C1419" t="s">
        <v>2225</v>
      </c>
    </row>
    <row r="1420" spans="1:3" x14ac:dyDescent="0.25">
      <c r="A1420">
        <f t="shared" si="45"/>
        <v>0</v>
      </c>
      <c r="B1420">
        <f t="shared" si="46"/>
        <v>0</v>
      </c>
      <c r="C1420" t="s">
        <v>2806</v>
      </c>
    </row>
    <row r="1421" spans="1:3" x14ac:dyDescent="0.25">
      <c r="A1421">
        <f t="shared" si="45"/>
        <v>0</v>
      </c>
      <c r="B1421">
        <f t="shared" si="46"/>
        <v>0</v>
      </c>
      <c r="C1421" t="s">
        <v>2807</v>
      </c>
    </row>
    <row r="1422" spans="1:3" x14ac:dyDescent="0.25">
      <c r="A1422">
        <f t="shared" si="45"/>
        <v>0</v>
      </c>
      <c r="B1422">
        <f t="shared" si="46"/>
        <v>0</v>
      </c>
      <c r="C1422" t="s">
        <v>2666</v>
      </c>
    </row>
    <row r="1423" spans="1:3" x14ac:dyDescent="0.25">
      <c r="A1423">
        <f t="shared" si="45"/>
        <v>0</v>
      </c>
      <c r="B1423">
        <f t="shared" si="46"/>
        <v>0</v>
      </c>
      <c r="C1423" t="s">
        <v>711</v>
      </c>
    </row>
    <row r="1424" spans="1:3" x14ac:dyDescent="0.25">
      <c r="A1424">
        <f t="shared" si="45"/>
        <v>0</v>
      </c>
      <c r="B1424">
        <f t="shared" si="46"/>
        <v>0</v>
      </c>
      <c r="C1424" t="s">
        <v>926</v>
      </c>
    </row>
    <row r="1425" spans="1:3" x14ac:dyDescent="0.25">
      <c r="A1425">
        <f t="shared" si="45"/>
        <v>0</v>
      </c>
      <c r="B1425">
        <f t="shared" si="46"/>
        <v>0</v>
      </c>
      <c r="C1425" t="s">
        <v>988</v>
      </c>
    </row>
    <row r="1426" spans="1:3" x14ac:dyDescent="0.25">
      <c r="A1426">
        <f t="shared" si="45"/>
        <v>0</v>
      </c>
      <c r="B1426">
        <f t="shared" si="46"/>
        <v>0</v>
      </c>
      <c r="C1426" t="s">
        <v>1495</v>
      </c>
    </row>
    <row r="1427" spans="1:3" x14ac:dyDescent="0.25">
      <c r="A1427">
        <f t="shared" si="45"/>
        <v>0</v>
      </c>
      <c r="B1427">
        <f t="shared" si="46"/>
        <v>0</v>
      </c>
      <c r="C1427" t="s">
        <v>1835</v>
      </c>
    </row>
    <row r="1428" spans="1:3" x14ac:dyDescent="0.25">
      <c r="A1428">
        <f t="shared" si="45"/>
        <v>0</v>
      </c>
      <c r="B1428">
        <f t="shared" si="46"/>
        <v>0</v>
      </c>
      <c r="C1428" t="s">
        <v>989</v>
      </c>
    </row>
    <row r="1429" spans="1:3" x14ac:dyDescent="0.25">
      <c r="A1429">
        <f t="shared" si="45"/>
        <v>0</v>
      </c>
      <c r="B1429">
        <f t="shared" si="46"/>
        <v>0</v>
      </c>
      <c r="C1429" t="s">
        <v>1496</v>
      </c>
    </row>
    <row r="1430" spans="1:3" x14ac:dyDescent="0.25">
      <c r="A1430">
        <f t="shared" si="45"/>
        <v>0</v>
      </c>
      <c r="B1430">
        <f t="shared" si="46"/>
        <v>0</v>
      </c>
      <c r="C1430" t="s">
        <v>2009</v>
      </c>
    </row>
    <row r="1431" spans="1:3" x14ac:dyDescent="0.25">
      <c r="A1431">
        <f t="shared" si="45"/>
        <v>0</v>
      </c>
      <c r="B1431">
        <f t="shared" si="46"/>
        <v>0</v>
      </c>
      <c r="C1431" t="s">
        <v>2667</v>
      </c>
    </row>
    <row r="1432" spans="1:3" x14ac:dyDescent="0.25">
      <c r="A1432">
        <f t="shared" si="45"/>
        <v>0</v>
      </c>
      <c r="B1432">
        <f t="shared" si="46"/>
        <v>0</v>
      </c>
      <c r="C1432" t="s">
        <v>2296</v>
      </c>
    </row>
    <row r="1433" spans="1:3" x14ac:dyDescent="0.25">
      <c r="A1433">
        <f t="shared" si="45"/>
        <v>0</v>
      </c>
      <c r="B1433">
        <f t="shared" si="46"/>
        <v>0</v>
      </c>
      <c r="C1433" t="s">
        <v>1569</v>
      </c>
    </row>
    <row r="1434" spans="1:3" x14ac:dyDescent="0.25">
      <c r="A1434">
        <f t="shared" si="45"/>
        <v>0</v>
      </c>
      <c r="B1434">
        <f t="shared" si="46"/>
        <v>0</v>
      </c>
      <c r="C1434" t="s">
        <v>2010</v>
      </c>
    </row>
    <row r="1435" spans="1:3" x14ac:dyDescent="0.25">
      <c r="A1435">
        <f t="shared" si="45"/>
        <v>0</v>
      </c>
      <c r="B1435">
        <f t="shared" si="46"/>
        <v>0</v>
      </c>
      <c r="C1435" t="s">
        <v>648</v>
      </c>
    </row>
    <row r="1436" spans="1:3" x14ac:dyDescent="0.25">
      <c r="A1436">
        <f t="shared" si="45"/>
        <v>0</v>
      </c>
      <c r="B1436">
        <f t="shared" si="46"/>
        <v>0</v>
      </c>
      <c r="C1436" t="s">
        <v>2942</v>
      </c>
    </row>
    <row r="1437" spans="1:3" x14ac:dyDescent="0.25">
      <c r="A1437">
        <f t="shared" si="45"/>
        <v>0</v>
      </c>
      <c r="B1437">
        <f t="shared" si="46"/>
        <v>0</v>
      </c>
      <c r="C1437" t="s">
        <v>2011</v>
      </c>
    </row>
    <row r="1438" spans="1:3" x14ac:dyDescent="0.25">
      <c r="A1438">
        <f t="shared" si="45"/>
        <v>0</v>
      </c>
      <c r="B1438">
        <f t="shared" si="46"/>
        <v>0</v>
      </c>
      <c r="C1438" t="s">
        <v>1743</v>
      </c>
    </row>
    <row r="1439" spans="1:3" x14ac:dyDescent="0.25">
      <c r="A1439">
        <f t="shared" si="45"/>
        <v>0</v>
      </c>
      <c r="B1439">
        <f t="shared" si="46"/>
        <v>0</v>
      </c>
      <c r="C1439" t="s">
        <v>1332</v>
      </c>
    </row>
    <row r="1440" spans="1:3" x14ac:dyDescent="0.25">
      <c r="A1440">
        <f t="shared" si="45"/>
        <v>0</v>
      </c>
      <c r="B1440">
        <f t="shared" si="46"/>
        <v>0</v>
      </c>
      <c r="C1440" t="s">
        <v>1332</v>
      </c>
    </row>
    <row r="1441" spans="1:3" x14ac:dyDescent="0.25">
      <c r="A1441">
        <f t="shared" si="45"/>
        <v>0</v>
      </c>
      <c r="B1441">
        <f t="shared" si="46"/>
        <v>0</v>
      </c>
      <c r="C1441" t="s">
        <v>1332</v>
      </c>
    </row>
    <row r="1442" spans="1:3" x14ac:dyDescent="0.25">
      <c r="A1442">
        <f t="shared" si="45"/>
        <v>0</v>
      </c>
      <c r="B1442">
        <f t="shared" si="46"/>
        <v>0</v>
      </c>
      <c r="C1442" t="s">
        <v>1332</v>
      </c>
    </row>
    <row r="1443" spans="1:3" x14ac:dyDescent="0.25">
      <c r="A1443">
        <f t="shared" si="45"/>
        <v>0</v>
      </c>
      <c r="B1443">
        <f t="shared" si="46"/>
        <v>0</v>
      </c>
      <c r="C1443" t="s">
        <v>484</v>
      </c>
    </row>
    <row r="1444" spans="1:3" x14ac:dyDescent="0.25">
      <c r="A1444">
        <f t="shared" si="45"/>
        <v>0</v>
      </c>
      <c r="B1444">
        <f t="shared" si="46"/>
        <v>0</v>
      </c>
      <c r="C1444" t="s">
        <v>1836</v>
      </c>
    </row>
    <row r="1445" spans="1:3" x14ac:dyDescent="0.25">
      <c r="A1445">
        <f t="shared" si="45"/>
        <v>0</v>
      </c>
      <c r="B1445">
        <f t="shared" si="46"/>
        <v>0</v>
      </c>
      <c r="C1445" t="s">
        <v>497</v>
      </c>
    </row>
    <row r="1446" spans="1:3" x14ac:dyDescent="0.25">
      <c r="A1446">
        <f t="shared" si="45"/>
        <v>0</v>
      </c>
      <c r="B1446">
        <f t="shared" si="46"/>
        <v>0</v>
      </c>
      <c r="C1446" t="s">
        <v>2887</v>
      </c>
    </row>
    <row r="1447" spans="1:3" x14ac:dyDescent="0.25">
      <c r="A1447">
        <f t="shared" si="45"/>
        <v>0</v>
      </c>
      <c r="B1447">
        <f t="shared" si="46"/>
        <v>0</v>
      </c>
      <c r="C1447" t="s">
        <v>1678</v>
      </c>
    </row>
    <row r="1448" spans="1:3" x14ac:dyDescent="0.25">
      <c r="A1448">
        <f t="shared" si="45"/>
        <v>0</v>
      </c>
      <c r="B1448">
        <f t="shared" si="46"/>
        <v>0</v>
      </c>
      <c r="C1448" t="s">
        <v>2012</v>
      </c>
    </row>
    <row r="1449" spans="1:3" x14ac:dyDescent="0.25">
      <c r="A1449">
        <f t="shared" si="45"/>
        <v>0</v>
      </c>
      <c r="B1449">
        <f t="shared" si="46"/>
        <v>0</v>
      </c>
      <c r="C1449" t="s">
        <v>1190</v>
      </c>
    </row>
    <row r="1450" spans="1:3" x14ac:dyDescent="0.25">
      <c r="A1450">
        <f t="shared" si="45"/>
        <v>0</v>
      </c>
      <c r="B1450">
        <f t="shared" si="46"/>
        <v>0</v>
      </c>
      <c r="C1450" t="s">
        <v>377</v>
      </c>
    </row>
    <row r="1451" spans="1:3" x14ac:dyDescent="0.25">
      <c r="A1451">
        <f t="shared" si="45"/>
        <v>0</v>
      </c>
      <c r="B1451">
        <f t="shared" si="46"/>
        <v>0</v>
      </c>
      <c r="C1451" t="s">
        <v>1837</v>
      </c>
    </row>
    <row r="1452" spans="1:3" x14ac:dyDescent="0.25">
      <c r="A1452">
        <f t="shared" si="45"/>
        <v>0</v>
      </c>
      <c r="B1452">
        <f t="shared" si="46"/>
        <v>0</v>
      </c>
      <c r="C1452" t="s">
        <v>927</v>
      </c>
    </row>
    <row r="1453" spans="1:3" x14ac:dyDescent="0.25">
      <c r="A1453">
        <f t="shared" si="45"/>
        <v>0</v>
      </c>
      <c r="B1453">
        <f t="shared" si="46"/>
        <v>0</v>
      </c>
      <c r="C1453" t="s">
        <v>927</v>
      </c>
    </row>
    <row r="1454" spans="1:3" x14ac:dyDescent="0.25">
      <c r="A1454">
        <f t="shared" si="45"/>
        <v>0</v>
      </c>
      <c r="B1454">
        <f t="shared" si="46"/>
        <v>0</v>
      </c>
      <c r="C1454" t="s">
        <v>2172</v>
      </c>
    </row>
    <row r="1455" spans="1:3" x14ac:dyDescent="0.25">
      <c r="A1455">
        <f t="shared" si="45"/>
        <v>0</v>
      </c>
      <c r="B1455">
        <f t="shared" si="46"/>
        <v>0</v>
      </c>
      <c r="C1455" t="s">
        <v>1679</v>
      </c>
    </row>
    <row r="1456" spans="1:3" x14ac:dyDescent="0.25">
      <c r="A1456">
        <f t="shared" si="45"/>
        <v>0</v>
      </c>
      <c r="B1456">
        <f t="shared" si="46"/>
        <v>0</v>
      </c>
      <c r="C1456" t="s">
        <v>1680</v>
      </c>
    </row>
    <row r="1457" spans="1:3" x14ac:dyDescent="0.25">
      <c r="A1457">
        <f t="shared" si="45"/>
        <v>0</v>
      </c>
      <c r="B1457">
        <f t="shared" si="46"/>
        <v>0</v>
      </c>
      <c r="C1457" t="s">
        <v>2434</v>
      </c>
    </row>
    <row r="1458" spans="1:3" x14ac:dyDescent="0.25">
      <c r="A1458">
        <f t="shared" si="45"/>
        <v>0</v>
      </c>
      <c r="B1458">
        <f t="shared" si="46"/>
        <v>0</v>
      </c>
      <c r="C1458" t="s">
        <v>733</v>
      </c>
    </row>
    <row r="1459" spans="1:3" x14ac:dyDescent="0.25">
      <c r="A1459">
        <f t="shared" si="45"/>
        <v>0</v>
      </c>
      <c r="B1459">
        <f t="shared" si="46"/>
        <v>0</v>
      </c>
      <c r="C1459" t="s">
        <v>733</v>
      </c>
    </row>
    <row r="1460" spans="1:3" x14ac:dyDescent="0.25">
      <c r="A1460">
        <f t="shared" si="45"/>
        <v>0</v>
      </c>
      <c r="B1460">
        <f t="shared" si="46"/>
        <v>0</v>
      </c>
      <c r="C1460" t="s">
        <v>2403</v>
      </c>
    </row>
    <row r="1461" spans="1:3" x14ac:dyDescent="0.25">
      <c r="A1461">
        <f t="shared" si="45"/>
        <v>0</v>
      </c>
      <c r="B1461">
        <f t="shared" si="46"/>
        <v>0</v>
      </c>
      <c r="C1461" t="s">
        <v>2435</v>
      </c>
    </row>
    <row r="1462" spans="1:3" x14ac:dyDescent="0.25">
      <c r="A1462">
        <f t="shared" si="45"/>
        <v>0</v>
      </c>
      <c r="B1462">
        <f t="shared" si="46"/>
        <v>0</v>
      </c>
      <c r="C1462" t="s">
        <v>2404</v>
      </c>
    </row>
    <row r="1463" spans="1:3" x14ac:dyDescent="0.25">
      <c r="A1463">
        <f t="shared" si="45"/>
        <v>0</v>
      </c>
      <c r="B1463">
        <f t="shared" si="46"/>
        <v>0</v>
      </c>
      <c r="C1463" t="s">
        <v>1191</v>
      </c>
    </row>
    <row r="1464" spans="1:3" x14ac:dyDescent="0.25">
      <c r="A1464">
        <f t="shared" si="45"/>
        <v>0</v>
      </c>
      <c r="B1464">
        <f t="shared" si="46"/>
        <v>0</v>
      </c>
      <c r="C1464" t="s">
        <v>2064</v>
      </c>
    </row>
    <row r="1465" spans="1:3" x14ac:dyDescent="0.25">
      <c r="A1465">
        <f t="shared" si="45"/>
        <v>0</v>
      </c>
      <c r="B1465">
        <f t="shared" si="46"/>
        <v>0</v>
      </c>
      <c r="C1465" t="s">
        <v>2297</v>
      </c>
    </row>
    <row r="1466" spans="1:3" x14ac:dyDescent="0.25">
      <c r="A1466">
        <f t="shared" si="45"/>
        <v>0</v>
      </c>
      <c r="B1466">
        <f t="shared" si="46"/>
        <v>0</v>
      </c>
      <c r="C1466" t="s">
        <v>498</v>
      </c>
    </row>
    <row r="1467" spans="1:3" x14ac:dyDescent="0.25">
      <c r="A1467">
        <f t="shared" si="45"/>
        <v>0</v>
      </c>
      <c r="B1467">
        <f t="shared" si="46"/>
        <v>0</v>
      </c>
      <c r="C1467" t="s">
        <v>896</v>
      </c>
    </row>
    <row r="1468" spans="1:3" x14ac:dyDescent="0.25">
      <c r="A1468">
        <f t="shared" si="45"/>
        <v>0</v>
      </c>
      <c r="B1468">
        <f t="shared" si="46"/>
        <v>0</v>
      </c>
      <c r="C1468" t="s">
        <v>504</v>
      </c>
    </row>
    <row r="1469" spans="1:3" x14ac:dyDescent="0.25">
      <c r="A1469">
        <f t="shared" si="45"/>
        <v>0</v>
      </c>
      <c r="B1469">
        <f t="shared" si="46"/>
        <v>0</v>
      </c>
      <c r="C1469" t="s">
        <v>854</v>
      </c>
    </row>
    <row r="1470" spans="1:3" x14ac:dyDescent="0.25">
      <c r="A1470">
        <f t="shared" si="45"/>
        <v>0</v>
      </c>
      <c r="B1470">
        <f t="shared" si="46"/>
        <v>0</v>
      </c>
      <c r="C1470" t="s">
        <v>854</v>
      </c>
    </row>
    <row r="1471" spans="1:3" x14ac:dyDescent="0.25">
      <c r="A1471">
        <f t="shared" si="45"/>
        <v>0</v>
      </c>
      <c r="B1471">
        <f t="shared" si="46"/>
        <v>0</v>
      </c>
      <c r="C1471" t="s">
        <v>854</v>
      </c>
    </row>
    <row r="1472" spans="1:3" x14ac:dyDescent="0.25">
      <c r="A1472">
        <f t="shared" si="45"/>
        <v>0</v>
      </c>
      <c r="B1472">
        <f t="shared" si="46"/>
        <v>0</v>
      </c>
      <c r="C1472" t="s">
        <v>1895</v>
      </c>
    </row>
    <row r="1473" spans="1:3" x14ac:dyDescent="0.25">
      <c r="A1473">
        <f t="shared" si="45"/>
        <v>0</v>
      </c>
      <c r="B1473">
        <f t="shared" si="46"/>
        <v>0</v>
      </c>
      <c r="C1473" t="s">
        <v>420</v>
      </c>
    </row>
    <row r="1474" spans="1:3" x14ac:dyDescent="0.25">
      <c r="A1474">
        <f t="shared" si="45"/>
        <v>0</v>
      </c>
      <c r="B1474">
        <f t="shared" si="46"/>
        <v>0</v>
      </c>
      <c r="C1474" t="s">
        <v>2474</v>
      </c>
    </row>
    <row r="1475" spans="1:3" x14ac:dyDescent="0.25">
      <c r="A1475">
        <f t="shared" si="45"/>
        <v>0</v>
      </c>
      <c r="B1475">
        <f t="shared" si="46"/>
        <v>0</v>
      </c>
      <c r="C1475" t="s">
        <v>1896</v>
      </c>
    </row>
    <row r="1476" spans="1:3" x14ac:dyDescent="0.25">
      <c r="A1476">
        <f t="shared" ref="A1476:A1539" si="47">COUNTIF(F:F,C1476)</f>
        <v>0</v>
      </c>
      <c r="B1476">
        <f t="shared" si="46"/>
        <v>0</v>
      </c>
      <c r="C1476" t="s">
        <v>2579</v>
      </c>
    </row>
    <row r="1477" spans="1:3" x14ac:dyDescent="0.25">
      <c r="A1477">
        <f t="shared" si="47"/>
        <v>0</v>
      </c>
      <c r="B1477">
        <f t="shared" si="46"/>
        <v>0</v>
      </c>
      <c r="C1477" t="s">
        <v>1437</v>
      </c>
    </row>
    <row r="1478" spans="1:3" x14ac:dyDescent="0.25">
      <c r="A1478">
        <f t="shared" si="47"/>
        <v>0</v>
      </c>
      <c r="B1478">
        <f t="shared" ref="B1478:B1541" si="48">COUNTIF(D:D,C1478)</f>
        <v>0</v>
      </c>
      <c r="C1478" t="s">
        <v>358</v>
      </c>
    </row>
    <row r="1479" spans="1:3" x14ac:dyDescent="0.25">
      <c r="A1479">
        <f t="shared" si="47"/>
        <v>0</v>
      </c>
      <c r="B1479">
        <f t="shared" si="48"/>
        <v>0</v>
      </c>
      <c r="C1479" t="s">
        <v>1333</v>
      </c>
    </row>
    <row r="1480" spans="1:3" x14ac:dyDescent="0.25">
      <c r="A1480">
        <f t="shared" si="47"/>
        <v>0</v>
      </c>
      <c r="B1480">
        <f t="shared" si="48"/>
        <v>0</v>
      </c>
      <c r="C1480" t="s">
        <v>897</v>
      </c>
    </row>
    <row r="1481" spans="1:3" x14ac:dyDescent="0.25">
      <c r="A1481">
        <f t="shared" si="47"/>
        <v>0</v>
      </c>
      <c r="B1481">
        <f t="shared" si="48"/>
        <v>0</v>
      </c>
      <c r="C1481" t="s">
        <v>1438</v>
      </c>
    </row>
    <row r="1482" spans="1:3" x14ac:dyDescent="0.25">
      <c r="A1482">
        <f t="shared" si="47"/>
        <v>0</v>
      </c>
      <c r="B1482">
        <f t="shared" si="48"/>
        <v>0</v>
      </c>
      <c r="C1482" t="s">
        <v>1042</v>
      </c>
    </row>
    <row r="1483" spans="1:3" x14ac:dyDescent="0.25">
      <c r="A1483">
        <f t="shared" si="47"/>
        <v>0</v>
      </c>
      <c r="B1483">
        <f t="shared" si="48"/>
        <v>0</v>
      </c>
      <c r="C1483" t="s">
        <v>2475</v>
      </c>
    </row>
    <row r="1484" spans="1:3" x14ac:dyDescent="0.25">
      <c r="A1484">
        <f t="shared" si="47"/>
        <v>0</v>
      </c>
      <c r="B1484">
        <f t="shared" si="48"/>
        <v>0</v>
      </c>
      <c r="C1484" t="s">
        <v>625</v>
      </c>
    </row>
    <row r="1485" spans="1:3" x14ac:dyDescent="0.25">
      <c r="A1485">
        <f t="shared" si="47"/>
        <v>0</v>
      </c>
      <c r="B1485">
        <f t="shared" si="48"/>
        <v>0</v>
      </c>
      <c r="C1485" t="s">
        <v>625</v>
      </c>
    </row>
    <row r="1486" spans="1:3" x14ac:dyDescent="0.25">
      <c r="A1486">
        <f t="shared" si="47"/>
        <v>0</v>
      </c>
      <c r="B1486">
        <f t="shared" si="48"/>
        <v>1</v>
      </c>
      <c r="C1486" t="s">
        <v>271</v>
      </c>
    </row>
    <row r="1487" spans="1:3" x14ac:dyDescent="0.25">
      <c r="A1487">
        <f t="shared" si="47"/>
        <v>0</v>
      </c>
      <c r="B1487">
        <f t="shared" si="48"/>
        <v>0</v>
      </c>
      <c r="C1487" t="s">
        <v>1280</v>
      </c>
    </row>
    <row r="1488" spans="1:3" x14ac:dyDescent="0.25">
      <c r="A1488">
        <f t="shared" si="47"/>
        <v>0</v>
      </c>
      <c r="B1488">
        <f t="shared" si="48"/>
        <v>1</v>
      </c>
      <c r="C1488" t="s">
        <v>255</v>
      </c>
    </row>
    <row r="1489" spans="1:3" x14ac:dyDescent="0.25">
      <c r="A1489">
        <f t="shared" si="47"/>
        <v>0</v>
      </c>
      <c r="B1489">
        <f t="shared" si="48"/>
        <v>0</v>
      </c>
      <c r="C1489" t="s">
        <v>421</v>
      </c>
    </row>
    <row r="1490" spans="1:3" x14ac:dyDescent="0.25">
      <c r="A1490">
        <f t="shared" si="47"/>
        <v>0</v>
      </c>
      <c r="B1490">
        <f t="shared" si="48"/>
        <v>0</v>
      </c>
      <c r="C1490" t="s">
        <v>344</v>
      </c>
    </row>
    <row r="1491" spans="1:3" x14ac:dyDescent="0.25">
      <c r="A1491">
        <f t="shared" si="47"/>
        <v>0</v>
      </c>
      <c r="B1491">
        <f t="shared" si="48"/>
        <v>0</v>
      </c>
      <c r="C1491" t="s">
        <v>2065</v>
      </c>
    </row>
    <row r="1492" spans="1:3" x14ac:dyDescent="0.25">
      <c r="A1492">
        <f t="shared" si="47"/>
        <v>0</v>
      </c>
      <c r="B1492">
        <f t="shared" si="48"/>
        <v>0</v>
      </c>
      <c r="C1492" t="s">
        <v>1744</v>
      </c>
    </row>
    <row r="1493" spans="1:3" x14ac:dyDescent="0.25">
      <c r="A1493">
        <f t="shared" si="47"/>
        <v>0</v>
      </c>
      <c r="B1493">
        <f t="shared" si="48"/>
        <v>0</v>
      </c>
      <c r="C1493" t="s">
        <v>1281</v>
      </c>
    </row>
    <row r="1494" spans="1:3" x14ac:dyDescent="0.25">
      <c r="A1494">
        <f t="shared" si="47"/>
        <v>0</v>
      </c>
      <c r="B1494">
        <f t="shared" si="48"/>
        <v>0</v>
      </c>
      <c r="C1494" t="s">
        <v>1897</v>
      </c>
    </row>
    <row r="1495" spans="1:3" x14ac:dyDescent="0.25">
      <c r="A1495">
        <f t="shared" si="47"/>
        <v>0</v>
      </c>
      <c r="B1495">
        <f t="shared" si="48"/>
        <v>0</v>
      </c>
      <c r="C1495" t="s">
        <v>2298</v>
      </c>
    </row>
    <row r="1496" spans="1:3" x14ac:dyDescent="0.25">
      <c r="A1496">
        <f t="shared" si="47"/>
        <v>0</v>
      </c>
      <c r="B1496">
        <f t="shared" si="48"/>
        <v>0</v>
      </c>
      <c r="C1496" t="s">
        <v>1745</v>
      </c>
    </row>
    <row r="1497" spans="1:3" x14ac:dyDescent="0.25">
      <c r="A1497">
        <f t="shared" si="47"/>
        <v>0</v>
      </c>
      <c r="B1497">
        <f t="shared" si="48"/>
        <v>0</v>
      </c>
      <c r="C1497" t="s">
        <v>301</v>
      </c>
    </row>
    <row r="1498" spans="1:3" x14ac:dyDescent="0.25">
      <c r="A1498">
        <f t="shared" si="47"/>
        <v>0</v>
      </c>
      <c r="B1498">
        <f t="shared" si="48"/>
        <v>0</v>
      </c>
      <c r="C1498" t="s">
        <v>597</v>
      </c>
    </row>
    <row r="1499" spans="1:3" x14ac:dyDescent="0.25">
      <c r="A1499">
        <f t="shared" si="47"/>
        <v>0</v>
      </c>
      <c r="B1499">
        <f t="shared" si="48"/>
        <v>0</v>
      </c>
      <c r="C1499" t="s">
        <v>1746</v>
      </c>
    </row>
    <row r="1500" spans="1:3" x14ac:dyDescent="0.25">
      <c r="A1500">
        <f t="shared" si="47"/>
        <v>0</v>
      </c>
      <c r="B1500">
        <f t="shared" si="48"/>
        <v>0</v>
      </c>
      <c r="C1500" t="s">
        <v>2550</v>
      </c>
    </row>
    <row r="1501" spans="1:3" x14ac:dyDescent="0.25">
      <c r="A1501">
        <f t="shared" si="47"/>
        <v>0</v>
      </c>
      <c r="B1501">
        <f t="shared" si="48"/>
        <v>0</v>
      </c>
      <c r="C1501" t="s">
        <v>2888</v>
      </c>
    </row>
    <row r="1502" spans="1:3" x14ac:dyDescent="0.25">
      <c r="A1502">
        <f t="shared" si="47"/>
        <v>0</v>
      </c>
      <c r="B1502">
        <f t="shared" si="48"/>
        <v>1</v>
      </c>
      <c r="C1502" t="s">
        <v>256</v>
      </c>
    </row>
    <row r="1503" spans="1:3" x14ac:dyDescent="0.25">
      <c r="A1503">
        <f t="shared" si="47"/>
        <v>0</v>
      </c>
      <c r="B1503">
        <f t="shared" si="48"/>
        <v>0</v>
      </c>
      <c r="C1503" t="s">
        <v>1954</v>
      </c>
    </row>
    <row r="1504" spans="1:3" x14ac:dyDescent="0.25">
      <c r="A1504">
        <f t="shared" si="47"/>
        <v>0</v>
      </c>
      <c r="B1504">
        <f t="shared" si="48"/>
        <v>0</v>
      </c>
      <c r="C1504" t="s">
        <v>2476</v>
      </c>
    </row>
    <row r="1505" spans="1:3" x14ac:dyDescent="0.25">
      <c r="A1505">
        <f t="shared" si="47"/>
        <v>0</v>
      </c>
      <c r="B1505">
        <f t="shared" si="48"/>
        <v>0</v>
      </c>
      <c r="C1505" t="s">
        <v>332</v>
      </c>
    </row>
    <row r="1506" spans="1:3" x14ac:dyDescent="0.25">
      <c r="A1506">
        <f t="shared" si="47"/>
        <v>0</v>
      </c>
      <c r="B1506">
        <f t="shared" si="48"/>
        <v>0</v>
      </c>
      <c r="C1506" t="s">
        <v>175</v>
      </c>
    </row>
    <row r="1507" spans="1:3" x14ac:dyDescent="0.25">
      <c r="A1507">
        <f t="shared" si="47"/>
        <v>0</v>
      </c>
      <c r="B1507">
        <f t="shared" si="48"/>
        <v>0</v>
      </c>
      <c r="C1507" t="s">
        <v>948</v>
      </c>
    </row>
    <row r="1508" spans="1:3" x14ac:dyDescent="0.25">
      <c r="A1508">
        <f t="shared" si="47"/>
        <v>0</v>
      </c>
      <c r="B1508">
        <f t="shared" si="48"/>
        <v>0</v>
      </c>
      <c r="C1508" t="s">
        <v>412</v>
      </c>
    </row>
    <row r="1509" spans="1:3" x14ac:dyDescent="0.25">
      <c r="A1509">
        <f t="shared" si="47"/>
        <v>0</v>
      </c>
      <c r="B1509">
        <f t="shared" si="48"/>
        <v>0</v>
      </c>
      <c r="C1509" t="s">
        <v>2808</v>
      </c>
    </row>
    <row r="1510" spans="1:3" x14ac:dyDescent="0.25">
      <c r="A1510">
        <f t="shared" si="47"/>
        <v>0</v>
      </c>
      <c r="B1510">
        <f t="shared" si="48"/>
        <v>0</v>
      </c>
      <c r="C1510" t="s">
        <v>2668</v>
      </c>
    </row>
    <row r="1511" spans="1:3" x14ac:dyDescent="0.25">
      <c r="A1511">
        <f t="shared" si="47"/>
        <v>0</v>
      </c>
      <c r="B1511">
        <f t="shared" si="48"/>
        <v>0</v>
      </c>
      <c r="C1511" t="s">
        <v>492</v>
      </c>
    </row>
    <row r="1512" spans="1:3" x14ac:dyDescent="0.25">
      <c r="A1512">
        <f t="shared" si="47"/>
        <v>0</v>
      </c>
      <c r="B1512">
        <f t="shared" si="48"/>
        <v>0</v>
      </c>
      <c r="C1512" t="s">
        <v>437</v>
      </c>
    </row>
    <row r="1513" spans="1:3" x14ac:dyDescent="0.25">
      <c r="A1513">
        <f t="shared" si="47"/>
        <v>0</v>
      </c>
      <c r="B1513">
        <f t="shared" si="48"/>
        <v>0</v>
      </c>
      <c r="C1513" t="s">
        <v>2809</v>
      </c>
    </row>
    <row r="1514" spans="1:3" x14ac:dyDescent="0.25">
      <c r="A1514">
        <f t="shared" si="47"/>
        <v>0</v>
      </c>
      <c r="B1514">
        <f t="shared" si="48"/>
        <v>0</v>
      </c>
      <c r="C1514" t="s">
        <v>796</v>
      </c>
    </row>
    <row r="1515" spans="1:3" x14ac:dyDescent="0.25">
      <c r="A1515">
        <f t="shared" si="47"/>
        <v>0</v>
      </c>
      <c r="B1515">
        <f t="shared" si="48"/>
        <v>0</v>
      </c>
      <c r="C1515" t="s">
        <v>2226</v>
      </c>
    </row>
    <row r="1516" spans="1:3" x14ac:dyDescent="0.25">
      <c r="A1516">
        <f t="shared" si="47"/>
        <v>0</v>
      </c>
      <c r="B1516">
        <f t="shared" si="48"/>
        <v>0</v>
      </c>
      <c r="C1516" t="s">
        <v>455</v>
      </c>
    </row>
    <row r="1517" spans="1:3" x14ac:dyDescent="0.25">
      <c r="A1517">
        <f t="shared" si="47"/>
        <v>0</v>
      </c>
      <c r="B1517">
        <f t="shared" si="48"/>
        <v>0</v>
      </c>
      <c r="C1517" t="s">
        <v>2943</v>
      </c>
    </row>
    <row r="1518" spans="1:3" x14ac:dyDescent="0.25">
      <c r="A1518">
        <f t="shared" si="47"/>
        <v>0</v>
      </c>
      <c r="B1518">
        <f t="shared" si="48"/>
        <v>0</v>
      </c>
      <c r="C1518" t="s">
        <v>2173</v>
      </c>
    </row>
    <row r="1519" spans="1:3" x14ac:dyDescent="0.25">
      <c r="A1519">
        <f t="shared" si="47"/>
        <v>0</v>
      </c>
      <c r="B1519">
        <f t="shared" si="48"/>
        <v>0</v>
      </c>
      <c r="C1519" t="s">
        <v>1376</v>
      </c>
    </row>
    <row r="1520" spans="1:3" x14ac:dyDescent="0.25">
      <c r="A1520">
        <f t="shared" si="47"/>
        <v>0</v>
      </c>
      <c r="B1520">
        <f t="shared" si="48"/>
        <v>0</v>
      </c>
      <c r="C1520" t="s">
        <v>468</v>
      </c>
    </row>
    <row r="1521" spans="1:3" x14ac:dyDescent="0.25">
      <c r="A1521">
        <f t="shared" si="47"/>
        <v>0</v>
      </c>
      <c r="B1521">
        <f t="shared" si="48"/>
        <v>0</v>
      </c>
      <c r="C1521" t="s">
        <v>1926</v>
      </c>
    </row>
    <row r="1522" spans="1:3" x14ac:dyDescent="0.25">
      <c r="A1522">
        <f t="shared" si="47"/>
        <v>0</v>
      </c>
      <c r="B1522">
        <f t="shared" si="48"/>
        <v>0</v>
      </c>
      <c r="C1522" t="s">
        <v>2013</v>
      </c>
    </row>
    <row r="1523" spans="1:3" x14ac:dyDescent="0.25">
      <c r="A1523">
        <f t="shared" si="47"/>
        <v>0</v>
      </c>
      <c r="B1523">
        <f t="shared" si="48"/>
        <v>0</v>
      </c>
      <c r="C1523" t="s">
        <v>1043</v>
      </c>
    </row>
    <row r="1524" spans="1:3" x14ac:dyDescent="0.25">
      <c r="A1524">
        <f t="shared" si="47"/>
        <v>0</v>
      </c>
      <c r="B1524">
        <f t="shared" si="48"/>
        <v>0</v>
      </c>
      <c r="C1524" t="s">
        <v>1638</v>
      </c>
    </row>
    <row r="1525" spans="1:3" x14ac:dyDescent="0.25">
      <c r="A1525">
        <f t="shared" si="47"/>
        <v>0</v>
      </c>
      <c r="B1525">
        <f t="shared" si="48"/>
        <v>0</v>
      </c>
      <c r="C1525" t="s">
        <v>1497</v>
      </c>
    </row>
    <row r="1526" spans="1:3" x14ac:dyDescent="0.25">
      <c r="A1526">
        <f t="shared" si="47"/>
        <v>0</v>
      </c>
      <c r="B1526">
        <f t="shared" si="48"/>
        <v>0</v>
      </c>
      <c r="C1526" t="s">
        <v>2299</v>
      </c>
    </row>
    <row r="1527" spans="1:3" x14ac:dyDescent="0.25">
      <c r="A1527">
        <f t="shared" si="47"/>
        <v>0</v>
      </c>
      <c r="B1527">
        <f t="shared" si="48"/>
        <v>0</v>
      </c>
      <c r="C1527" t="s">
        <v>1377</v>
      </c>
    </row>
    <row r="1528" spans="1:3" x14ac:dyDescent="0.25">
      <c r="A1528">
        <f t="shared" si="47"/>
        <v>0</v>
      </c>
      <c r="B1528">
        <f t="shared" si="48"/>
        <v>0</v>
      </c>
      <c r="C1528" t="s">
        <v>172</v>
      </c>
    </row>
    <row r="1529" spans="1:3" x14ac:dyDescent="0.25">
      <c r="A1529">
        <f t="shared" si="47"/>
        <v>0</v>
      </c>
      <c r="B1529">
        <f t="shared" si="48"/>
        <v>0</v>
      </c>
      <c r="C1529" t="s">
        <v>1570</v>
      </c>
    </row>
    <row r="1530" spans="1:3" x14ac:dyDescent="0.25">
      <c r="A1530">
        <f t="shared" si="47"/>
        <v>0</v>
      </c>
      <c r="B1530">
        <f t="shared" si="48"/>
        <v>0</v>
      </c>
      <c r="C1530" t="s">
        <v>567</v>
      </c>
    </row>
    <row r="1531" spans="1:3" x14ac:dyDescent="0.25">
      <c r="A1531">
        <f t="shared" si="47"/>
        <v>0</v>
      </c>
      <c r="B1531">
        <f t="shared" si="48"/>
        <v>0</v>
      </c>
      <c r="C1531" t="s">
        <v>2810</v>
      </c>
    </row>
    <row r="1532" spans="1:3" x14ac:dyDescent="0.25">
      <c r="A1532">
        <f t="shared" si="47"/>
        <v>0</v>
      </c>
      <c r="B1532">
        <f t="shared" si="48"/>
        <v>0</v>
      </c>
      <c r="C1532" t="s">
        <v>2726</v>
      </c>
    </row>
    <row r="1533" spans="1:3" x14ac:dyDescent="0.25">
      <c r="A1533">
        <f t="shared" si="47"/>
        <v>0</v>
      </c>
      <c r="B1533">
        <f t="shared" si="48"/>
        <v>0</v>
      </c>
      <c r="C1533" t="s">
        <v>1639</v>
      </c>
    </row>
    <row r="1534" spans="1:3" x14ac:dyDescent="0.25">
      <c r="A1534">
        <f t="shared" si="47"/>
        <v>0</v>
      </c>
      <c r="B1534">
        <f t="shared" si="48"/>
        <v>0</v>
      </c>
      <c r="C1534" t="s">
        <v>2669</v>
      </c>
    </row>
    <row r="1535" spans="1:3" x14ac:dyDescent="0.25">
      <c r="A1535">
        <f t="shared" si="47"/>
        <v>0</v>
      </c>
      <c r="B1535">
        <f t="shared" si="48"/>
        <v>0</v>
      </c>
      <c r="C1535" t="s">
        <v>469</v>
      </c>
    </row>
    <row r="1536" spans="1:3" x14ac:dyDescent="0.25">
      <c r="A1536">
        <f t="shared" si="47"/>
        <v>0</v>
      </c>
      <c r="B1536">
        <f t="shared" si="48"/>
        <v>0</v>
      </c>
      <c r="C1536" t="s">
        <v>2066</v>
      </c>
    </row>
    <row r="1537" spans="1:3" x14ac:dyDescent="0.25">
      <c r="A1537">
        <f t="shared" si="47"/>
        <v>0</v>
      </c>
      <c r="B1537">
        <f t="shared" si="48"/>
        <v>0</v>
      </c>
      <c r="C1537" t="s">
        <v>1571</v>
      </c>
    </row>
    <row r="1538" spans="1:3" x14ac:dyDescent="0.25">
      <c r="A1538">
        <f t="shared" si="47"/>
        <v>0</v>
      </c>
      <c r="B1538">
        <f t="shared" si="48"/>
        <v>0</v>
      </c>
      <c r="C1538" t="s">
        <v>1838</v>
      </c>
    </row>
    <row r="1539" spans="1:3" x14ac:dyDescent="0.25">
      <c r="A1539">
        <f t="shared" si="47"/>
        <v>0</v>
      </c>
      <c r="B1539">
        <f t="shared" si="48"/>
        <v>1</v>
      </c>
      <c r="C1539" t="s">
        <v>302</v>
      </c>
    </row>
    <row r="1540" spans="1:3" x14ac:dyDescent="0.25">
      <c r="A1540">
        <f t="shared" ref="A1540:A1603" si="49">COUNTIF(F:F,C1540)</f>
        <v>0</v>
      </c>
      <c r="B1540">
        <f t="shared" si="48"/>
        <v>0</v>
      </c>
      <c r="C1540" t="s">
        <v>2300</v>
      </c>
    </row>
    <row r="1541" spans="1:3" x14ac:dyDescent="0.25">
      <c r="A1541">
        <f t="shared" si="49"/>
        <v>0</v>
      </c>
      <c r="B1541">
        <f t="shared" si="48"/>
        <v>0</v>
      </c>
      <c r="C1541" t="s">
        <v>2811</v>
      </c>
    </row>
    <row r="1542" spans="1:3" x14ac:dyDescent="0.25">
      <c r="A1542">
        <f t="shared" si="49"/>
        <v>0</v>
      </c>
      <c r="B1542">
        <f t="shared" ref="B1542:B1605" si="50">COUNTIF(D:D,C1542)</f>
        <v>0</v>
      </c>
      <c r="C1542" t="s">
        <v>2014</v>
      </c>
    </row>
    <row r="1543" spans="1:3" x14ac:dyDescent="0.25">
      <c r="A1543">
        <f t="shared" si="49"/>
        <v>0</v>
      </c>
      <c r="B1543">
        <f t="shared" si="50"/>
        <v>0</v>
      </c>
      <c r="C1543" t="s">
        <v>1400</v>
      </c>
    </row>
    <row r="1544" spans="1:3" x14ac:dyDescent="0.25">
      <c r="A1544">
        <f t="shared" si="49"/>
        <v>0</v>
      </c>
      <c r="B1544">
        <f t="shared" si="50"/>
        <v>0</v>
      </c>
      <c r="C1544" t="s">
        <v>1498</v>
      </c>
    </row>
    <row r="1545" spans="1:3" x14ac:dyDescent="0.25">
      <c r="A1545">
        <f t="shared" si="49"/>
        <v>0</v>
      </c>
      <c r="B1545">
        <f t="shared" si="50"/>
        <v>0</v>
      </c>
      <c r="C1545" t="s">
        <v>1122</v>
      </c>
    </row>
    <row r="1546" spans="1:3" x14ac:dyDescent="0.25">
      <c r="A1546">
        <f t="shared" si="49"/>
        <v>0</v>
      </c>
      <c r="B1546">
        <f t="shared" si="50"/>
        <v>0</v>
      </c>
      <c r="C1546" t="s">
        <v>635</v>
      </c>
    </row>
    <row r="1547" spans="1:3" x14ac:dyDescent="0.25">
      <c r="A1547">
        <f t="shared" si="49"/>
        <v>0</v>
      </c>
      <c r="B1547">
        <f t="shared" si="50"/>
        <v>0</v>
      </c>
      <c r="C1547" t="s">
        <v>568</v>
      </c>
    </row>
    <row r="1548" spans="1:3" x14ac:dyDescent="0.25">
      <c r="A1548">
        <f t="shared" si="49"/>
        <v>0</v>
      </c>
      <c r="B1548">
        <f t="shared" si="50"/>
        <v>0</v>
      </c>
      <c r="C1548" t="s">
        <v>2067</v>
      </c>
    </row>
    <row r="1549" spans="1:3" x14ac:dyDescent="0.25">
      <c r="A1549">
        <f t="shared" si="49"/>
        <v>0</v>
      </c>
      <c r="B1549">
        <f t="shared" si="50"/>
        <v>0</v>
      </c>
      <c r="C1549" t="s">
        <v>1439</v>
      </c>
    </row>
    <row r="1550" spans="1:3" x14ac:dyDescent="0.25">
      <c r="A1550">
        <f t="shared" si="49"/>
        <v>0</v>
      </c>
      <c r="B1550">
        <f t="shared" si="50"/>
        <v>0</v>
      </c>
      <c r="C1550" t="s">
        <v>2727</v>
      </c>
    </row>
    <row r="1551" spans="1:3" x14ac:dyDescent="0.25">
      <c r="A1551">
        <f t="shared" si="49"/>
        <v>0</v>
      </c>
      <c r="B1551">
        <f t="shared" si="50"/>
        <v>0</v>
      </c>
      <c r="C1551" t="s">
        <v>298</v>
      </c>
    </row>
    <row r="1552" spans="1:3" x14ac:dyDescent="0.25">
      <c r="A1552">
        <f t="shared" si="49"/>
        <v>0</v>
      </c>
      <c r="B1552">
        <f t="shared" si="50"/>
        <v>0</v>
      </c>
      <c r="C1552" t="s">
        <v>2068</v>
      </c>
    </row>
    <row r="1553" spans="1:3" x14ac:dyDescent="0.25">
      <c r="A1553">
        <f t="shared" si="49"/>
        <v>0</v>
      </c>
      <c r="B1553">
        <f t="shared" si="50"/>
        <v>0</v>
      </c>
      <c r="C1553" t="s">
        <v>2728</v>
      </c>
    </row>
    <row r="1554" spans="1:3" x14ac:dyDescent="0.25">
      <c r="A1554">
        <f t="shared" si="49"/>
        <v>0</v>
      </c>
      <c r="B1554">
        <f t="shared" si="50"/>
        <v>0</v>
      </c>
      <c r="C1554" t="s">
        <v>755</v>
      </c>
    </row>
    <row r="1555" spans="1:3" x14ac:dyDescent="0.25">
      <c r="A1555">
        <f t="shared" si="49"/>
        <v>0</v>
      </c>
      <c r="B1555">
        <f t="shared" si="50"/>
        <v>0</v>
      </c>
      <c r="C1555" t="s">
        <v>1572</v>
      </c>
    </row>
    <row r="1556" spans="1:3" x14ac:dyDescent="0.25">
      <c r="A1556">
        <f t="shared" si="49"/>
        <v>0</v>
      </c>
      <c r="B1556">
        <f t="shared" si="50"/>
        <v>0</v>
      </c>
      <c r="C1556" t="s">
        <v>438</v>
      </c>
    </row>
    <row r="1557" spans="1:3" x14ac:dyDescent="0.25">
      <c r="A1557">
        <f t="shared" si="49"/>
        <v>0</v>
      </c>
      <c r="B1557">
        <f t="shared" si="50"/>
        <v>0</v>
      </c>
      <c r="C1557" t="s">
        <v>2521</v>
      </c>
    </row>
    <row r="1558" spans="1:3" x14ac:dyDescent="0.25">
      <c r="A1558">
        <f t="shared" si="49"/>
        <v>0</v>
      </c>
      <c r="B1558">
        <f t="shared" si="50"/>
        <v>0</v>
      </c>
      <c r="C1558" t="s">
        <v>1123</v>
      </c>
    </row>
    <row r="1559" spans="1:3" x14ac:dyDescent="0.25">
      <c r="A1559">
        <f t="shared" si="49"/>
        <v>0</v>
      </c>
      <c r="B1559">
        <f t="shared" si="50"/>
        <v>0</v>
      </c>
      <c r="C1559" t="s">
        <v>2889</v>
      </c>
    </row>
    <row r="1560" spans="1:3" x14ac:dyDescent="0.25">
      <c r="A1560">
        <f t="shared" si="49"/>
        <v>0</v>
      </c>
      <c r="B1560">
        <f t="shared" si="50"/>
        <v>0</v>
      </c>
      <c r="C1560" t="s">
        <v>2890</v>
      </c>
    </row>
    <row r="1561" spans="1:3" x14ac:dyDescent="0.25">
      <c r="A1561">
        <f t="shared" si="49"/>
        <v>0</v>
      </c>
      <c r="B1561">
        <f t="shared" si="50"/>
        <v>0</v>
      </c>
      <c r="C1561" t="s">
        <v>1681</v>
      </c>
    </row>
    <row r="1562" spans="1:3" x14ac:dyDescent="0.25">
      <c r="A1562">
        <f t="shared" si="49"/>
        <v>0</v>
      </c>
      <c r="B1562">
        <f t="shared" si="50"/>
        <v>0</v>
      </c>
      <c r="C1562" t="s">
        <v>1681</v>
      </c>
    </row>
    <row r="1563" spans="1:3" x14ac:dyDescent="0.25">
      <c r="A1563">
        <f t="shared" si="49"/>
        <v>0</v>
      </c>
      <c r="B1563">
        <f t="shared" si="50"/>
        <v>0</v>
      </c>
      <c r="C1563" t="s">
        <v>1747</v>
      </c>
    </row>
    <row r="1564" spans="1:3" x14ac:dyDescent="0.25">
      <c r="A1564">
        <f t="shared" si="49"/>
        <v>0</v>
      </c>
      <c r="B1564">
        <f t="shared" si="50"/>
        <v>0</v>
      </c>
      <c r="C1564" t="s">
        <v>2263</v>
      </c>
    </row>
    <row r="1565" spans="1:3" x14ac:dyDescent="0.25">
      <c r="A1565">
        <f t="shared" si="49"/>
        <v>0</v>
      </c>
      <c r="B1565">
        <f t="shared" si="50"/>
        <v>0</v>
      </c>
      <c r="C1565" t="s">
        <v>1044</v>
      </c>
    </row>
    <row r="1566" spans="1:3" x14ac:dyDescent="0.25">
      <c r="A1566">
        <f t="shared" si="49"/>
        <v>0</v>
      </c>
      <c r="B1566">
        <f t="shared" si="50"/>
        <v>0</v>
      </c>
      <c r="C1566" t="s">
        <v>1334</v>
      </c>
    </row>
    <row r="1567" spans="1:3" x14ac:dyDescent="0.25">
      <c r="A1567">
        <f t="shared" si="49"/>
        <v>0</v>
      </c>
      <c r="B1567">
        <f t="shared" si="50"/>
        <v>0</v>
      </c>
      <c r="C1567" t="s">
        <v>2301</v>
      </c>
    </row>
    <row r="1568" spans="1:3" x14ac:dyDescent="0.25">
      <c r="A1568">
        <f t="shared" si="49"/>
        <v>0</v>
      </c>
      <c r="B1568">
        <f t="shared" si="50"/>
        <v>0</v>
      </c>
      <c r="C1568" t="s">
        <v>1192</v>
      </c>
    </row>
    <row r="1569" spans="1:3" x14ac:dyDescent="0.25">
      <c r="A1569">
        <f t="shared" si="49"/>
        <v>0</v>
      </c>
      <c r="B1569">
        <f t="shared" si="50"/>
        <v>0</v>
      </c>
      <c r="C1569" t="s">
        <v>174</v>
      </c>
    </row>
    <row r="1570" spans="1:3" x14ac:dyDescent="0.25">
      <c r="A1570">
        <f t="shared" si="49"/>
        <v>0</v>
      </c>
      <c r="B1570">
        <f t="shared" si="50"/>
        <v>0</v>
      </c>
      <c r="C1570" t="s">
        <v>928</v>
      </c>
    </row>
    <row r="1571" spans="1:3" x14ac:dyDescent="0.25">
      <c r="A1571">
        <f t="shared" si="49"/>
        <v>0</v>
      </c>
      <c r="B1571">
        <f t="shared" si="50"/>
        <v>0</v>
      </c>
      <c r="C1571" t="s">
        <v>1499</v>
      </c>
    </row>
    <row r="1572" spans="1:3" x14ac:dyDescent="0.25">
      <c r="A1572">
        <f t="shared" si="49"/>
        <v>0</v>
      </c>
      <c r="B1572">
        <f t="shared" si="50"/>
        <v>0</v>
      </c>
      <c r="C1572" t="s">
        <v>485</v>
      </c>
    </row>
    <row r="1573" spans="1:3" x14ac:dyDescent="0.25">
      <c r="A1573">
        <f t="shared" si="49"/>
        <v>0</v>
      </c>
      <c r="B1573">
        <f t="shared" si="50"/>
        <v>0</v>
      </c>
      <c r="C1573" t="s">
        <v>1244</v>
      </c>
    </row>
    <row r="1574" spans="1:3" x14ac:dyDescent="0.25">
      <c r="A1574">
        <f t="shared" si="49"/>
        <v>0</v>
      </c>
      <c r="B1574">
        <f t="shared" si="50"/>
        <v>0</v>
      </c>
      <c r="C1574" t="s">
        <v>288</v>
      </c>
    </row>
    <row r="1575" spans="1:3" x14ac:dyDescent="0.25">
      <c r="A1575">
        <f t="shared" si="49"/>
        <v>0</v>
      </c>
      <c r="B1575">
        <f t="shared" si="50"/>
        <v>0</v>
      </c>
      <c r="C1575" t="s">
        <v>2944</v>
      </c>
    </row>
    <row r="1576" spans="1:3" x14ac:dyDescent="0.25">
      <c r="A1576">
        <f t="shared" si="49"/>
        <v>0</v>
      </c>
      <c r="B1576">
        <f t="shared" si="50"/>
        <v>0</v>
      </c>
      <c r="C1576" t="s">
        <v>593</v>
      </c>
    </row>
    <row r="1577" spans="1:3" x14ac:dyDescent="0.25">
      <c r="A1577">
        <f t="shared" si="49"/>
        <v>0</v>
      </c>
      <c r="B1577">
        <f t="shared" si="50"/>
        <v>0</v>
      </c>
      <c r="C1577" t="s">
        <v>2580</v>
      </c>
    </row>
    <row r="1578" spans="1:3" x14ac:dyDescent="0.25">
      <c r="A1578">
        <f t="shared" si="49"/>
        <v>0</v>
      </c>
      <c r="B1578">
        <f t="shared" si="50"/>
        <v>0</v>
      </c>
      <c r="C1578" t="s">
        <v>2123</v>
      </c>
    </row>
    <row r="1579" spans="1:3" x14ac:dyDescent="0.25">
      <c r="A1579">
        <f t="shared" si="49"/>
        <v>0</v>
      </c>
      <c r="B1579">
        <f t="shared" si="50"/>
        <v>0</v>
      </c>
      <c r="C1579" t="s">
        <v>1045</v>
      </c>
    </row>
    <row r="1580" spans="1:3" x14ac:dyDescent="0.25">
      <c r="A1580">
        <f t="shared" si="49"/>
        <v>0</v>
      </c>
      <c r="B1580">
        <f t="shared" si="50"/>
        <v>0</v>
      </c>
      <c r="C1580" t="s">
        <v>898</v>
      </c>
    </row>
    <row r="1581" spans="1:3" x14ac:dyDescent="0.25">
      <c r="A1581">
        <f t="shared" si="49"/>
        <v>0</v>
      </c>
      <c r="B1581">
        <f t="shared" si="50"/>
        <v>0</v>
      </c>
      <c r="C1581" t="s">
        <v>1335</v>
      </c>
    </row>
    <row r="1582" spans="1:3" x14ac:dyDescent="0.25">
      <c r="A1582">
        <f t="shared" si="49"/>
        <v>0</v>
      </c>
      <c r="B1582">
        <f t="shared" si="50"/>
        <v>0</v>
      </c>
      <c r="C1582" t="s">
        <v>2264</v>
      </c>
    </row>
    <row r="1583" spans="1:3" x14ac:dyDescent="0.25">
      <c r="A1583">
        <f t="shared" si="49"/>
        <v>0</v>
      </c>
      <c r="B1583">
        <f t="shared" si="50"/>
        <v>0</v>
      </c>
      <c r="C1583" t="s">
        <v>428</v>
      </c>
    </row>
    <row r="1584" spans="1:3" x14ac:dyDescent="0.25">
      <c r="A1584">
        <f t="shared" si="49"/>
        <v>0</v>
      </c>
      <c r="B1584">
        <f t="shared" si="50"/>
        <v>0</v>
      </c>
      <c r="C1584" t="s">
        <v>2342</v>
      </c>
    </row>
    <row r="1585" spans="1:3" x14ac:dyDescent="0.25">
      <c r="A1585">
        <f t="shared" si="49"/>
        <v>0</v>
      </c>
      <c r="B1585">
        <f t="shared" si="50"/>
        <v>0</v>
      </c>
      <c r="C1585" t="s">
        <v>1282</v>
      </c>
    </row>
    <row r="1586" spans="1:3" x14ac:dyDescent="0.25">
      <c r="A1586">
        <f t="shared" si="49"/>
        <v>0</v>
      </c>
      <c r="B1586">
        <f t="shared" si="50"/>
        <v>0</v>
      </c>
      <c r="C1586" t="s">
        <v>2670</v>
      </c>
    </row>
    <row r="1587" spans="1:3" x14ac:dyDescent="0.25">
      <c r="A1587">
        <f t="shared" si="49"/>
        <v>0</v>
      </c>
      <c r="B1587">
        <f t="shared" si="50"/>
        <v>0</v>
      </c>
      <c r="C1587" t="s">
        <v>536</v>
      </c>
    </row>
    <row r="1588" spans="1:3" x14ac:dyDescent="0.25">
      <c r="A1588">
        <f t="shared" si="49"/>
        <v>0</v>
      </c>
      <c r="B1588">
        <f t="shared" si="50"/>
        <v>0</v>
      </c>
      <c r="C1588" t="s">
        <v>1682</v>
      </c>
    </row>
    <row r="1589" spans="1:3" x14ac:dyDescent="0.25">
      <c r="A1589">
        <f t="shared" si="49"/>
        <v>0</v>
      </c>
      <c r="B1589">
        <f t="shared" si="50"/>
        <v>0</v>
      </c>
      <c r="C1589" t="s">
        <v>1650</v>
      </c>
    </row>
    <row r="1590" spans="1:3" x14ac:dyDescent="0.25">
      <c r="A1590">
        <f t="shared" si="49"/>
        <v>0</v>
      </c>
      <c r="B1590">
        <f t="shared" si="50"/>
        <v>0</v>
      </c>
      <c r="C1590" t="s">
        <v>2891</v>
      </c>
    </row>
    <row r="1591" spans="1:3" x14ac:dyDescent="0.25">
      <c r="A1591">
        <f t="shared" si="49"/>
        <v>0</v>
      </c>
      <c r="B1591">
        <f t="shared" si="50"/>
        <v>0</v>
      </c>
      <c r="C1591" t="s">
        <v>2124</v>
      </c>
    </row>
    <row r="1592" spans="1:3" x14ac:dyDescent="0.25">
      <c r="A1592">
        <f t="shared" si="49"/>
        <v>0</v>
      </c>
      <c r="B1592">
        <f t="shared" si="50"/>
        <v>0</v>
      </c>
      <c r="C1592" t="s">
        <v>929</v>
      </c>
    </row>
    <row r="1593" spans="1:3" x14ac:dyDescent="0.25">
      <c r="A1593">
        <f t="shared" si="49"/>
        <v>0</v>
      </c>
      <c r="B1593">
        <f t="shared" si="50"/>
        <v>0</v>
      </c>
      <c r="C1593" t="s">
        <v>780</v>
      </c>
    </row>
    <row r="1594" spans="1:3" x14ac:dyDescent="0.25">
      <c r="A1594">
        <f t="shared" si="49"/>
        <v>0</v>
      </c>
      <c r="B1594">
        <f t="shared" si="50"/>
        <v>0</v>
      </c>
      <c r="C1594" t="s">
        <v>780</v>
      </c>
    </row>
    <row r="1595" spans="1:3" x14ac:dyDescent="0.25">
      <c r="A1595">
        <f t="shared" si="49"/>
        <v>0</v>
      </c>
      <c r="B1595">
        <f t="shared" si="50"/>
        <v>0</v>
      </c>
      <c r="C1595" t="s">
        <v>1046</v>
      </c>
    </row>
    <row r="1596" spans="1:3" x14ac:dyDescent="0.25">
      <c r="A1596">
        <f t="shared" si="49"/>
        <v>0</v>
      </c>
      <c r="B1596">
        <f t="shared" si="50"/>
        <v>0</v>
      </c>
      <c r="C1596" t="s">
        <v>2477</v>
      </c>
    </row>
    <row r="1597" spans="1:3" x14ac:dyDescent="0.25">
      <c r="A1597">
        <f t="shared" si="49"/>
        <v>0</v>
      </c>
      <c r="B1597">
        <f t="shared" si="50"/>
        <v>0</v>
      </c>
      <c r="C1597" t="s">
        <v>2729</v>
      </c>
    </row>
    <row r="1598" spans="1:3" x14ac:dyDescent="0.25">
      <c r="A1598">
        <f t="shared" si="49"/>
        <v>0</v>
      </c>
      <c r="B1598">
        <f t="shared" si="50"/>
        <v>0</v>
      </c>
      <c r="C1598" t="s">
        <v>569</v>
      </c>
    </row>
    <row r="1599" spans="1:3" x14ac:dyDescent="0.25">
      <c r="A1599">
        <f t="shared" si="49"/>
        <v>0</v>
      </c>
      <c r="B1599">
        <f t="shared" si="50"/>
        <v>0</v>
      </c>
      <c r="C1599" t="s">
        <v>2892</v>
      </c>
    </row>
    <row r="1600" spans="1:3" x14ac:dyDescent="0.25">
      <c r="A1600">
        <f t="shared" si="49"/>
        <v>0</v>
      </c>
      <c r="B1600">
        <f t="shared" si="50"/>
        <v>0</v>
      </c>
      <c r="C1600" t="s">
        <v>2893</v>
      </c>
    </row>
    <row r="1601" spans="1:3" x14ac:dyDescent="0.25">
      <c r="A1601">
        <f t="shared" si="49"/>
        <v>0</v>
      </c>
      <c r="B1601">
        <f t="shared" si="50"/>
        <v>0</v>
      </c>
      <c r="C1601" t="s">
        <v>2812</v>
      </c>
    </row>
    <row r="1602" spans="1:3" x14ac:dyDescent="0.25">
      <c r="A1602">
        <f t="shared" si="49"/>
        <v>0</v>
      </c>
      <c r="B1602">
        <f t="shared" si="50"/>
        <v>0</v>
      </c>
      <c r="C1602" t="s">
        <v>2813</v>
      </c>
    </row>
    <row r="1603" spans="1:3" x14ac:dyDescent="0.25">
      <c r="A1603">
        <f t="shared" si="49"/>
        <v>0</v>
      </c>
      <c r="B1603">
        <f t="shared" si="50"/>
        <v>0</v>
      </c>
      <c r="C1603" t="s">
        <v>2894</v>
      </c>
    </row>
    <row r="1604" spans="1:3" x14ac:dyDescent="0.25">
      <c r="A1604">
        <f t="shared" ref="A1604:A1667" si="51">COUNTIF(F:F,C1604)</f>
        <v>0</v>
      </c>
      <c r="B1604">
        <f t="shared" si="50"/>
        <v>0</v>
      </c>
      <c r="C1604" t="s">
        <v>2814</v>
      </c>
    </row>
    <row r="1605" spans="1:3" x14ac:dyDescent="0.25">
      <c r="A1605">
        <f t="shared" si="51"/>
        <v>0</v>
      </c>
      <c r="B1605">
        <f t="shared" si="50"/>
        <v>0</v>
      </c>
      <c r="C1605" t="s">
        <v>2671</v>
      </c>
    </row>
    <row r="1606" spans="1:3" x14ac:dyDescent="0.25">
      <c r="A1606">
        <f t="shared" si="51"/>
        <v>0</v>
      </c>
      <c r="B1606">
        <f t="shared" ref="B1606:B1669" si="52">COUNTIF(D:D,C1606)</f>
        <v>0</v>
      </c>
      <c r="C1606" t="s">
        <v>349</v>
      </c>
    </row>
    <row r="1607" spans="1:3" x14ac:dyDescent="0.25">
      <c r="A1607">
        <f t="shared" si="51"/>
        <v>0</v>
      </c>
      <c r="B1607">
        <f t="shared" si="52"/>
        <v>0</v>
      </c>
      <c r="C1607" t="s">
        <v>304</v>
      </c>
    </row>
    <row r="1608" spans="1:3" x14ac:dyDescent="0.25">
      <c r="A1608">
        <f t="shared" si="51"/>
        <v>0</v>
      </c>
      <c r="B1608">
        <f t="shared" si="52"/>
        <v>0</v>
      </c>
      <c r="C1608" t="s">
        <v>570</v>
      </c>
    </row>
    <row r="1609" spans="1:3" x14ac:dyDescent="0.25">
      <c r="A1609">
        <f t="shared" si="51"/>
        <v>0</v>
      </c>
      <c r="B1609">
        <f t="shared" si="52"/>
        <v>0</v>
      </c>
      <c r="C1609" t="s">
        <v>2895</v>
      </c>
    </row>
    <row r="1610" spans="1:3" x14ac:dyDescent="0.25">
      <c r="A1610">
        <f t="shared" si="51"/>
        <v>0</v>
      </c>
      <c r="B1610">
        <f t="shared" si="52"/>
        <v>0</v>
      </c>
      <c r="C1610" t="s">
        <v>584</v>
      </c>
    </row>
    <row r="1611" spans="1:3" x14ac:dyDescent="0.25">
      <c r="A1611">
        <f t="shared" si="51"/>
        <v>0</v>
      </c>
      <c r="B1611">
        <f t="shared" si="52"/>
        <v>0</v>
      </c>
      <c r="C1611" t="s">
        <v>550</v>
      </c>
    </row>
    <row r="1612" spans="1:3" x14ac:dyDescent="0.25">
      <c r="A1612">
        <f t="shared" si="51"/>
        <v>0</v>
      </c>
      <c r="B1612">
        <f t="shared" si="52"/>
        <v>0</v>
      </c>
      <c r="C1612" t="s">
        <v>189</v>
      </c>
    </row>
    <row r="1613" spans="1:3" x14ac:dyDescent="0.25">
      <c r="A1613">
        <f t="shared" si="51"/>
        <v>0</v>
      </c>
      <c r="B1613">
        <f t="shared" si="52"/>
        <v>0</v>
      </c>
      <c r="C1613" t="s">
        <v>1440</v>
      </c>
    </row>
    <row r="1614" spans="1:3" x14ac:dyDescent="0.25">
      <c r="A1614">
        <f t="shared" si="51"/>
        <v>0</v>
      </c>
      <c r="B1614">
        <f t="shared" si="52"/>
        <v>0</v>
      </c>
      <c r="C1614" t="s">
        <v>1898</v>
      </c>
    </row>
    <row r="1615" spans="1:3" x14ac:dyDescent="0.25">
      <c r="A1615">
        <f t="shared" si="51"/>
        <v>0</v>
      </c>
      <c r="B1615">
        <f t="shared" si="52"/>
        <v>0</v>
      </c>
      <c r="C1615" t="s">
        <v>855</v>
      </c>
    </row>
    <row r="1616" spans="1:3" x14ac:dyDescent="0.25">
      <c r="A1616">
        <f t="shared" si="51"/>
        <v>0</v>
      </c>
      <c r="B1616">
        <f t="shared" si="52"/>
        <v>0</v>
      </c>
      <c r="C1616" t="s">
        <v>1124</v>
      </c>
    </row>
    <row r="1617" spans="1:3" x14ac:dyDescent="0.25">
      <c r="A1617">
        <f t="shared" si="51"/>
        <v>0</v>
      </c>
      <c r="B1617">
        <f t="shared" si="52"/>
        <v>0</v>
      </c>
      <c r="C1617" t="s">
        <v>1839</v>
      </c>
    </row>
    <row r="1618" spans="1:3" x14ac:dyDescent="0.25">
      <c r="A1618">
        <f t="shared" si="51"/>
        <v>0</v>
      </c>
      <c r="B1618">
        <f t="shared" si="52"/>
        <v>0</v>
      </c>
      <c r="C1618" t="s">
        <v>1283</v>
      </c>
    </row>
    <row r="1619" spans="1:3" x14ac:dyDescent="0.25">
      <c r="A1619">
        <f t="shared" si="51"/>
        <v>0</v>
      </c>
      <c r="B1619">
        <f t="shared" si="52"/>
        <v>0</v>
      </c>
      <c r="C1619" t="s">
        <v>1748</v>
      </c>
    </row>
    <row r="1620" spans="1:3" x14ac:dyDescent="0.25">
      <c r="A1620">
        <f t="shared" si="51"/>
        <v>0</v>
      </c>
      <c r="B1620">
        <f t="shared" si="52"/>
        <v>0</v>
      </c>
      <c r="C1620" t="s">
        <v>1899</v>
      </c>
    </row>
    <row r="1621" spans="1:3" x14ac:dyDescent="0.25">
      <c r="A1621">
        <f t="shared" si="51"/>
        <v>0</v>
      </c>
      <c r="B1621">
        <f t="shared" si="52"/>
        <v>0</v>
      </c>
      <c r="C1621" t="s">
        <v>2730</v>
      </c>
    </row>
    <row r="1622" spans="1:3" x14ac:dyDescent="0.25">
      <c r="A1622">
        <f t="shared" si="51"/>
        <v>0</v>
      </c>
      <c r="B1622">
        <f t="shared" si="52"/>
        <v>0</v>
      </c>
      <c r="C1622" t="s">
        <v>1749</v>
      </c>
    </row>
    <row r="1623" spans="1:3" x14ac:dyDescent="0.25">
      <c r="A1623">
        <f t="shared" si="51"/>
        <v>0</v>
      </c>
      <c r="B1623">
        <f t="shared" si="52"/>
        <v>0</v>
      </c>
      <c r="C1623" t="s">
        <v>1336</v>
      </c>
    </row>
    <row r="1624" spans="1:3" x14ac:dyDescent="0.25">
      <c r="A1624">
        <f t="shared" si="51"/>
        <v>0</v>
      </c>
      <c r="B1624">
        <f t="shared" si="52"/>
        <v>0</v>
      </c>
      <c r="C1624" t="s">
        <v>990</v>
      </c>
    </row>
    <row r="1625" spans="1:3" x14ac:dyDescent="0.25">
      <c r="A1625">
        <f t="shared" si="51"/>
        <v>0</v>
      </c>
      <c r="B1625">
        <f t="shared" si="52"/>
        <v>0</v>
      </c>
      <c r="C1625" t="s">
        <v>2815</v>
      </c>
    </row>
    <row r="1626" spans="1:3" x14ac:dyDescent="0.25">
      <c r="A1626">
        <f t="shared" si="51"/>
        <v>0</v>
      </c>
      <c r="B1626">
        <f t="shared" si="52"/>
        <v>0</v>
      </c>
      <c r="C1626" t="s">
        <v>2405</v>
      </c>
    </row>
    <row r="1627" spans="1:3" x14ac:dyDescent="0.25">
      <c r="A1627">
        <f t="shared" si="51"/>
        <v>0</v>
      </c>
      <c r="B1627">
        <f t="shared" si="52"/>
        <v>0</v>
      </c>
      <c r="C1627" t="s">
        <v>2816</v>
      </c>
    </row>
    <row r="1628" spans="1:3" x14ac:dyDescent="0.25">
      <c r="A1628">
        <f t="shared" si="51"/>
        <v>0</v>
      </c>
      <c r="B1628">
        <f t="shared" si="52"/>
        <v>0</v>
      </c>
      <c r="C1628" t="s">
        <v>991</v>
      </c>
    </row>
    <row r="1629" spans="1:3" x14ac:dyDescent="0.25">
      <c r="A1629">
        <f t="shared" si="51"/>
        <v>0</v>
      </c>
      <c r="B1629">
        <f t="shared" si="52"/>
        <v>0</v>
      </c>
      <c r="C1629" t="s">
        <v>296</v>
      </c>
    </row>
    <row r="1630" spans="1:3" x14ac:dyDescent="0.25">
      <c r="A1630">
        <f t="shared" si="51"/>
        <v>0</v>
      </c>
      <c r="B1630">
        <f t="shared" si="52"/>
        <v>0</v>
      </c>
      <c r="C1630" t="s">
        <v>2896</v>
      </c>
    </row>
    <row r="1631" spans="1:3" x14ac:dyDescent="0.25">
      <c r="A1631">
        <f t="shared" si="51"/>
        <v>0</v>
      </c>
      <c r="B1631">
        <f t="shared" si="52"/>
        <v>0</v>
      </c>
      <c r="C1631" t="s">
        <v>2897</v>
      </c>
    </row>
    <row r="1632" spans="1:3" x14ac:dyDescent="0.25">
      <c r="A1632">
        <f t="shared" si="51"/>
        <v>0</v>
      </c>
      <c r="B1632">
        <f t="shared" si="52"/>
        <v>0</v>
      </c>
      <c r="C1632" t="s">
        <v>2945</v>
      </c>
    </row>
    <row r="1633" spans="1:3" x14ac:dyDescent="0.25">
      <c r="A1633">
        <f t="shared" si="51"/>
        <v>0</v>
      </c>
      <c r="B1633">
        <f t="shared" si="52"/>
        <v>0</v>
      </c>
      <c r="C1633" t="s">
        <v>1683</v>
      </c>
    </row>
    <row r="1634" spans="1:3" x14ac:dyDescent="0.25">
      <c r="A1634">
        <f t="shared" si="51"/>
        <v>0</v>
      </c>
      <c r="B1634">
        <f t="shared" si="52"/>
        <v>0</v>
      </c>
      <c r="C1634" t="s">
        <v>1401</v>
      </c>
    </row>
    <row r="1635" spans="1:3" x14ac:dyDescent="0.25">
      <c r="A1635">
        <f t="shared" si="51"/>
        <v>0</v>
      </c>
      <c r="B1635">
        <f t="shared" si="52"/>
        <v>0</v>
      </c>
      <c r="C1635" t="s">
        <v>2385</v>
      </c>
    </row>
    <row r="1636" spans="1:3" x14ac:dyDescent="0.25">
      <c r="A1636">
        <f t="shared" si="51"/>
        <v>0</v>
      </c>
      <c r="B1636">
        <f t="shared" si="52"/>
        <v>0</v>
      </c>
      <c r="C1636" t="s">
        <v>2302</v>
      </c>
    </row>
    <row r="1637" spans="1:3" x14ac:dyDescent="0.25">
      <c r="A1637">
        <f t="shared" si="51"/>
        <v>0</v>
      </c>
      <c r="B1637">
        <f t="shared" si="52"/>
        <v>0</v>
      </c>
      <c r="C1637" t="s">
        <v>1245</v>
      </c>
    </row>
    <row r="1638" spans="1:3" x14ac:dyDescent="0.25">
      <c r="A1638">
        <f t="shared" si="51"/>
        <v>0</v>
      </c>
      <c r="B1638">
        <f t="shared" si="52"/>
        <v>0</v>
      </c>
      <c r="C1638" t="s">
        <v>2770</v>
      </c>
    </row>
    <row r="1639" spans="1:3" x14ac:dyDescent="0.25">
      <c r="A1639">
        <f t="shared" si="51"/>
        <v>0</v>
      </c>
      <c r="B1639">
        <f t="shared" si="52"/>
        <v>0</v>
      </c>
      <c r="C1639" t="s">
        <v>992</v>
      </c>
    </row>
    <row r="1640" spans="1:3" x14ac:dyDescent="0.25">
      <c r="A1640">
        <f t="shared" si="51"/>
        <v>0</v>
      </c>
      <c r="B1640">
        <f t="shared" si="52"/>
        <v>0</v>
      </c>
      <c r="C1640" t="s">
        <v>2015</v>
      </c>
    </row>
    <row r="1641" spans="1:3" x14ac:dyDescent="0.25">
      <c r="A1641">
        <f t="shared" si="51"/>
        <v>0</v>
      </c>
      <c r="B1641">
        <f t="shared" si="52"/>
        <v>0</v>
      </c>
      <c r="C1641" t="s">
        <v>2016</v>
      </c>
    </row>
    <row r="1642" spans="1:3" x14ac:dyDescent="0.25">
      <c r="A1642">
        <f t="shared" si="51"/>
        <v>0</v>
      </c>
      <c r="B1642">
        <f t="shared" si="52"/>
        <v>0</v>
      </c>
      <c r="C1642" t="s">
        <v>1337</v>
      </c>
    </row>
    <row r="1643" spans="1:3" x14ac:dyDescent="0.25">
      <c r="A1643">
        <f t="shared" si="51"/>
        <v>0</v>
      </c>
      <c r="B1643">
        <f t="shared" si="52"/>
        <v>0</v>
      </c>
      <c r="C1643" t="s">
        <v>823</v>
      </c>
    </row>
    <row r="1644" spans="1:3" x14ac:dyDescent="0.25">
      <c r="A1644">
        <f t="shared" si="51"/>
        <v>0</v>
      </c>
      <c r="B1644">
        <f t="shared" si="52"/>
        <v>0</v>
      </c>
      <c r="C1644" t="s">
        <v>1125</v>
      </c>
    </row>
    <row r="1645" spans="1:3" x14ac:dyDescent="0.25">
      <c r="A1645">
        <f t="shared" si="51"/>
        <v>0</v>
      </c>
      <c r="B1645">
        <f t="shared" si="52"/>
        <v>0</v>
      </c>
      <c r="C1645" t="s">
        <v>2898</v>
      </c>
    </row>
    <row r="1646" spans="1:3" x14ac:dyDescent="0.25">
      <c r="A1646">
        <f t="shared" si="51"/>
        <v>0</v>
      </c>
      <c r="B1646">
        <f t="shared" si="52"/>
        <v>0</v>
      </c>
      <c r="C1646" t="s">
        <v>461</v>
      </c>
    </row>
    <row r="1647" spans="1:3" x14ac:dyDescent="0.25">
      <c r="A1647">
        <f t="shared" si="51"/>
        <v>0</v>
      </c>
      <c r="B1647">
        <f t="shared" si="52"/>
        <v>0</v>
      </c>
      <c r="C1647" t="s">
        <v>1338</v>
      </c>
    </row>
    <row r="1648" spans="1:3" x14ac:dyDescent="0.25">
      <c r="A1648">
        <f t="shared" si="51"/>
        <v>0</v>
      </c>
      <c r="B1648">
        <f t="shared" si="52"/>
        <v>0</v>
      </c>
      <c r="C1648" t="s">
        <v>1900</v>
      </c>
    </row>
    <row r="1649" spans="1:3" x14ac:dyDescent="0.25">
      <c r="A1649">
        <f t="shared" si="51"/>
        <v>0</v>
      </c>
      <c r="B1649">
        <f t="shared" si="52"/>
        <v>0</v>
      </c>
      <c r="C1649" t="s">
        <v>2227</v>
      </c>
    </row>
    <row r="1650" spans="1:3" x14ac:dyDescent="0.25">
      <c r="A1650">
        <f t="shared" si="51"/>
        <v>0</v>
      </c>
      <c r="B1650">
        <f t="shared" si="52"/>
        <v>0</v>
      </c>
      <c r="C1650" t="s">
        <v>2265</v>
      </c>
    </row>
    <row r="1651" spans="1:3" x14ac:dyDescent="0.25">
      <c r="A1651">
        <f t="shared" si="51"/>
        <v>0</v>
      </c>
      <c r="B1651">
        <f t="shared" si="52"/>
        <v>0</v>
      </c>
      <c r="C1651" t="s">
        <v>2817</v>
      </c>
    </row>
    <row r="1652" spans="1:3" x14ac:dyDescent="0.25">
      <c r="A1652">
        <f t="shared" si="51"/>
        <v>0</v>
      </c>
      <c r="B1652">
        <f t="shared" si="52"/>
        <v>0</v>
      </c>
      <c r="C1652" t="s">
        <v>1955</v>
      </c>
    </row>
    <row r="1653" spans="1:3" x14ac:dyDescent="0.25">
      <c r="A1653">
        <f t="shared" si="51"/>
        <v>0</v>
      </c>
      <c r="B1653">
        <f t="shared" si="52"/>
        <v>0</v>
      </c>
      <c r="C1653" t="s">
        <v>2370</v>
      </c>
    </row>
    <row r="1654" spans="1:3" x14ac:dyDescent="0.25">
      <c r="A1654">
        <f t="shared" si="51"/>
        <v>0</v>
      </c>
      <c r="B1654">
        <f t="shared" si="52"/>
        <v>0</v>
      </c>
      <c r="C1654" t="s">
        <v>505</v>
      </c>
    </row>
    <row r="1655" spans="1:3" x14ac:dyDescent="0.25">
      <c r="A1655">
        <f t="shared" si="51"/>
        <v>0</v>
      </c>
      <c r="B1655">
        <f t="shared" si="52"/>
        <v>0</v>
      </c>
      <c r="C1655" t="s">
        <v>1651</v>
      </c>
    </row>
    <row r="1656" spans="1:3" x14ac:dyDescent="0.25">
      <c r="A1656">
        <f t="shared" si="51"/>
        <v>0</v>
      </c>
      <c r="B1656">
        <f t="shared" si="52"/>
        <v>0</v>
      </c>
      <c r="C1656" t="s">
        <v>2069</v>
      </c>
    </row>
    <row r="1657" spans="1:3" x14ac:dyDescent="0.25">
      <c r="A1657">
        <f t="shared" si="51"/>
        <v>0</v>
      </c>
      <c r="B1657">
        <f t="shared" si="52"/>
        <v>0</v>
      </c>
      <c r="C1657" t="s">
        <v>1956</v>
      </c>
    </row>
    <row r="1658" spans="1:3" x14ac:dyDescent="0.25">
      <c r="A1658">
        <f t="shared" si="51"/>
        <v>0</v>
      </c>
      <c r="B1658">
        <f t="shared" si="52"/>
        <v>0</v>
      </c>
      <c r="C1658" t="s">
        <v>2618</v>
      </c>
    </row>
    <row r="1659" spans="1:3" x14ac:dyDescent="0.25">
      <c r="A1659">
        <f t="shared" si="51"/>
        <v>0</v>
      </c>
      <c r="B1659">
        <f t="shared" si="52"/>
        <v>0</v>
      </c>
      <c r="C1659" t="s">
        <v>405</v>
      </c>
    </row>
    <row r="1660" spans="1:3" x14ac:dyDescent="0.25">
      <c r="A1660">
        <f t="shared" si="51"/>
        <v>0</v>
      </c>
      <c r="B1660">
        <f t="shared" si="52"/>
        <v>0</v>
      </c>
      <c r="C1660" t="s">
        <v>1500</v>
      </c>
    </row>
    <row r="1661" spans="1:3" x14ac:dyDescent="0.25">
      <c r="A1661">
        <f t="shared" si="51"/>
        <v>0</v>
      </c>
      <c r="B1661">
        <f t="shared" si="52"/>
        <v>0</v>
      </c>
      <c r="C1661" t="s">
        <v>856</v>
      </c>
    </row>
    <row r="1662" spans="1:3" x14ac:dyDescent="0.25">
      <c r="A1662">
        <f t="shared" si="51"/>
        <v>0</v>
      </c>
      <c r="B1662">
        <f t="shared" si="52"/>
        <v>0</v>
      </c>
      <c r="C1662" t="s">
        <v>1441</v>
      </c>
    </row>
    <row r="1663" spans="1:3" x14ac:dyDescent="0.25">
      <c r="A1663">
        <f t="shared" si="51"/>
        <v>0</v>
      </c>
      <c r="B1663">
        <f t="shared" si="52"/>
        <v>0</v>
      </c>
      <c r="C1663" t="s">
        <v>724</v>
      </c>
    </row>
    <row r="1664" spans="1:3" x14ac:dyDescent="0.25">
      <c r="A1664">
        <f t="shared" si="51"/>
        <v>0</v>
      </c>
      <c r="B1664">
        <f t="shared" si="52"/>
        <v>0</v>
      </c>
      <c r="C1664" t="s">
        <v>1573</v>
      </c>
    </row>
    <row r="1665" spans="1:3" x14ac:dyDescent="0.25">
      <c r="A1665">
        <f t="shared" si="51"/>
        <v>0</v>
      </c>
      <c r="B1665">
        <f t="shared" si="52"/>
        <v>0</v>
      </c>
      <c r="C1665" t="s">
        <v>2174</v>
      </c>
    </row>
    <row r="1666" spans="1:3" x14ac:dyDescent="0.25">
      <c r="A1666">
        <f t="shared" si="51"/>
        <v>0</v>
      </c>
      <c r="B1666">
        <f t="shared" si="52"/>
        <v>0</v>
      </c>
      <c r="C1666" t="s">
        <v>2174</v>
      </c>
    </row>
    <row r="1667" spans="1:3" x14ac:dyDescent="0.25">
      <c r="A1667">
        <f t="shared" si="51"/>
        <v>0</v>
      </c>
      <c r="B1667">
        <f t="shared" si="52"/>
        <v>0</v>
      </c>
      <c r="C1667" t="s">
        <v>429</v>
      </c>
    </row>
    <row r="1668" spans="1:3" x14ac:dyDescent="0.25">
      <c r="A1668">
        <f t="shared" ref="A1668:A1731" si="53">COUNTIF(F:F,C1668)</f>
        <v>0</v>
      </c>
      <c r="B1668">
        <f t="shared" si="52"/>
        <v>0</v>
      </c>
      <c r="C1668" t="s">
        <v>1750</v>
      </c>
    </row>
    <row r="1669" spans="1:3" x14ac:dyDescent="0.25">
      <c r="A1669">
        <f t="shared" si="53"/>
        <v>0</v>
      </c>
      <c r="B1669">
        <f t="shared" si="52"/>
        <v>0</v>
      </c>
      <c r="C1669" t="s">
        <v>2228</v>
      </c>
    </row>
    <row r="1670" spans="1:3" x14ac:dyDescent="0.25">
      <c r="A1670">
        <f t="shared" si="53"/>
        <v>0</v>
      </c>
      <c r="B1670">
        <f t="shared" ref="B1670:B1733" si="54">COUNTIF(D:D,C1670)</f>
        <v>0</v>
      </c>
      <c r="C1670" t="s">
        <v>1378</v>
      </c>
    </row>
    <row r="1671" spans="1:3" x14ac:dyDescent="0.25">
      <c r="A1671">
        <f t="shared" si="53"/>
        <v>0</v>
      </c>
      <c r="B1671">
        <f t="shared" si="54"/>
        <v>0</v>
      </c>
      <c r="C1671" t="s">
        <v>2619</v>
      </c>
    </row>
    <row r="1672" spans="1:3" x14ac:dyDescent="0.25">
      <c r="A1672">
        <f t="shared" si="53"/>
        <v>0</v>
      </c>
      <c r="B1672">
        <f t="shared" si="54"/>
        <v>0</v>
      </c>
      <c r="C1672" t="s">
        <v>2731</v>
      </c>
    </row>
    <row r="1673" spans="1:3" x14ac:dyDescent="0.25">
      <c r="A1673">
        <f t="shared" si="53"/>
        <v>0</v>
      </c>
      <c r="B1673">
        <f t="shared" si="54"/>
        <v>0</v>
      </c>
      <c r="C1673" t="s">
        <v>2125</v>
      </c>
    </row>
    <row r="1674" spans="1:3" x14ac:dyDescent="0.25">
      <c r="A1674">
        <f t="shared" si="53"/>
        <v>0</v>
      </c>
      <c r="B1674">
        <f t="shared" si="54"/>
        <v>0</v>
      </c>
      <c r="C1674" t="s">
        <v>2017</v>
      </c>
    </row>
    <row r="1675" spans="1:3" x14ac:dyDescent="0.25">
      <c r="A1675">
        <f t="shared" si="53"/>
        <v>0</v>
      </c>
      <c r="B1675">
        <f t="shared" si="54"/>
        <v>0</v>
      </c>
      <c r="C1675" t="s">
        <v>1126</v>
      </c>
    </row>
    <row r="1676" spans="1:3" x14ac:dyDescent="0.25">
      <c r="A1676">
        <f t="shared" si="53"/>
        <v>0</v>
      </c>
      <c r="B1676">
        <f t="shared" si="54"/>
        <v>0</v>
      </c>
      <c r="C1676" t="s">
        <v>1126</v>
      </c>
    </row>
    <row r="1677" spans="1:3" x14ac:dyDescent="0.25">
      <c r="A1677">
        <f t="shared" si="53"/>
        <v>0</v>
      </c>
      <c r="B1677">
        <f t="shared" si="54"/>
        <v>0</v>
      </c>
      <c r="C1677" t="s">
        <v>2946</v>
      </c>
    </row>
    <row r="1678" spans="1:3" x14ac:dyDescent="0.25">
      <c r="A1678">
        <f t="shared" si="53"/>
        <v>0</v>
      </c>
      <c r="B1678">
        <f t="shared" si="54"/>
        <v>0</v>
      </c>
      <c r="C1678" t="s">
        <v>1127</v>
      </c>
    </row>
    <row r="1679" spans="1:3" x14ac:dyDescent="0.25">
      <c r="A1679">
        <f t="shared" si="53"/>
        <v>0</v>
      </c>
      <c r="B1679">
        <f t="shared" si="54"/>
        <v>0</v>
      </c>
      <c r="C1679" t="s">
        <v>756</v>
      </c>
    </row>
    <row r="1680" spans="1:3" x14ac:dyDescent="0.25">
      <c r="A1680">
        <f t="shared" si="53"/>
        <v>0</v>
      </c>
      <c r="B1680">
        <f t="shared" si="54"/>
        <v>0</v>
      </c>
      <c r="C1680" t="s">
        <v>756</v>
      </c>
    </row>
    <row r="1681" spans="1:3" x14ac:dyDescent="0.25">
      <c r="A1681">
        <f t="shared" si="53"/>
        <v>0</v>
      </c>
      <c r="B1681">
        <f t="shared" si="54"/>
        <v>0</v>
      </c>
      <c r="C1681" t="s">
        <v>685</v>
      </c>
    </row>
    <row r="1682" spans="1:3" x14ac:dyDescent="0.25">
      <c r="A1682">
        <f t="shared" si="53"/>
        <v>0</v>
      </c>
      <c r="B1682">
        <f t="shared" si="54"/>
        <v>0</v>
      </c>
      <c r="C1682" t="s">
        <v>2478</v>
      </c>
    </row>
    <row r="1683" spans="1:3" x14ac:dyDescent="0.25">
      <c r="A1683">
        <f t="shared" si="53"/>
        <v>0</v>
      </c>
      <c r="B1683">
        <f t="shared" si="54"/>
        <v>0</v>
      </c>
      <c r="C1683" t="s">
        <v>2229</v>
      </c>
    </row>
    <row r="1684" spans="1:3" x14ac:dyDescent="0.25">
      <c r="A1684">
        <f t="shared" si="53"/>
        <v>0</v>
      </c>
      <c r="B1684">
        <f t="shared" si="54"/>
        <v>0</v>
      </c>
      <c r="C1684" t="s">
        <v>2818</v>
      </c>
    </row>
    <row r="1685" spans="1:3" x14ac:dyDescent="0.25">
      <c r="A1685">
        <f t="shared" si="53"/>
        <v>0</v>
      </c>
      <c r="B1685">
        <f t="shared" si="54"/>
        <v>0</v>
      </c>
      <c r="C1685" t="s">
        <v>2175</v>
      </c>
    </row>
    <row r="1686" spans="1:3" x14ac:dyDescent="0.25">
      <c r="A1686">
        <f t="shared" si="53"/>
        <v>0</v>
      </c>
      <c r="B1686">
        <f t="shared" si="54"/>
        <v>0</v>
      </c>
      <c r="C1686" t="s">
        <v>2070</v>
      </c>
    </row>
    <row r="1687" spans="1:3" x14ac:dyDescent="0.25">
      <c r="A1687">
        <f t="shared" si="53"/>
        <v>0</v>
      </c>
      <c r="B1687">
        <f t="shared" si="54"/>
        <v>0</v>
      </c>
      <c r="C1687" t="s">
        <v>2196</v>
      </c>
    </row>
    <row r="1688" spans="1:3" x14ac:dyDescent="0.25">
      <c r="A1688">
        <f t="shared" si="53"/>
        <v>0</v>
      </c>
      <c r="B1688">
        <f t="shared" si="54"/>
        <v>0</v>
      </c>
      <c r="C1688" t="s">
        <v>1339</v>
      </c>
    </row>
    <row r="1689" spans="1:3" x14ac:dyDescent="0.25">
      <c r="A1689">
        <f t="shared" si="53"/>
        <v>0</v>
      </c>
      <c r="B1689">
        <f t="shared" si="54"/>
        <v>0</v>
      </c>
      <c r="C1689" t="s">
        <v>899</v>
      </c>
    </row>
    <row r="1690" spans="1:3" x14ac:dyDescent="0.25">
      <c r="A1690">
        <f t="shared" si="53"/>
        <v>0</v>
      </c>
      <c r="B1690">
        <f t="shared" si="54"/>
        <v>0</v>
      </c>
      <c r="C1690" t="s">
        <v>1501</v>
      </c>
    </row>
    <row r="1691" spans="1:3" x14ac:dyDescent="0.25">
      <c r="A1691">
        <f t="shared" si="53"/>
        <v>0</v>
      </c>
      <c r="B1691">
        <f t="shared" si="54"/>
        <v>0</v>
      </c>
      <c r="C1691" t="s">
        <v>1340</v>
      </c>
    </row>
    <row r="1692" spans="1:3" x14ac:dyDescent="0.25">
      <c r="A1692">
        <f t="shared" si="53"/>
        <v>0</v>
      </c>
      <c r="B1692">
        <f t="shared" si="54"/>
        <v>0</v>
      </c>
      <c r="C1692" t="s">
        <v>1751</v>
      </c>
    </row>
    <row r="1693" spans="1:3" x14ac:dyDescent="0.25">
      <c r="A1693">
        <f t="shared" si="53"/>
        <v>0</v>
      </c>
      <c r="B1693">
        <f t="shared" si="54"/>
        <v>0</v>
      </c>
      <c r="C1693" t="s">
        <v>1840</v>
      </c>
    </row>
    <row r="1694" spans="1:3" x14ac:dyDescent="0.25">
      <c r="A1694">
        <f t="shared" si="53"/>
        <v>0</v>
      </c>
      <c r="B1694">
        <f t="shared" si="54"/>
        <v>0</v>
      </c>
      <c r="C1694" t="s">
        <v>1841</v>
      </c>
    </row>
    <row r="1695" spans="1:3" x14ac:dyDescent="0.25">
      <c r="A1695">
        <f t="shared" si="53"/>
        <v>0</v>
      </c>
      <c r="B1695">
        <f t="shared" si="54"/>
        <v>0</v>
      </c>
      <c r="C1695" t="s">
        <v>2771</v>
      </c>
    </row>
    <row r="1696" spans="1:3" x14ac:dyDescent="0.25">
      <c r="A1696">
        <f t="shared" si="53"/>
        <v>0</v>
      </c>
      <c r="B1696">
        <f t="shared" si="54"/>
        <v>0</v>
      </c>
      <c r="C1696" t="s">
        <v>2732</v>
      </c>
    </row>
    <row r="1697" spans="1:3" x14ac:dyDescent="0.25">
      <c r="A1697">
        <f t="shared" si="53"/>
        <v>0</v>
      </c>
      <c r="B1697">
        <f t="shared" si="54"/>
        <v>0</v>
      </c>
      <c r="C1697" t="s">
        <v>2733</v>
      </c>
    </row>
    <row r="1698" spans="1:3" x14ac:dyDescent="0.25">
      <c r="A1698">
        <f t="shared" si="53"/>
        <v>0</v>
      </c>
      <c r="B1698">
        <f t="shared" si="54"/>
        <v>0</v>
      </c>
      <c r="C1698" t="s">
        <v>1684</v>
      </c>
    </row>
    <row r="1699" spans="1:3" x14ac:dyDescent="0.25">
      <c r="A1699">
        <f t="shared" si="53"/>
        <v>0</v>
      </c>
      <c r="B1699">
        <f t="shared" si="54"/>
        <v>0</v>
      </c>
      <c r="C1699" t="s">
        <v>2620</v>
      </c>
    </row>
    <row r="1700" spans="1:3" x14ac:dyDescent="0.25">
      <c r="A1700">
        <f t="shared" si="53"/>
        <v>0</v>
      </c>
      <c r="B1700">
        <f t="shared" si="54"/>
        <v>0</v>
      </c>
      <c r="C1700" t="s">
        <v>2734</v>
      </c>
    </row>
    <row r="1701" spans="1:3" x14ac:dyDescent="0.25">
      <c r="A1701">
        <f t="shared" si="53"/>
        <v>0</v>
      </c>
      <c r="B1701">
        <f t="shared" si="54"/>
        <v>0</v>
      </c>
      <c r="C1701" t="s">
        <v>2522</v>
      </c>
    </row>
    <row r="1702" spans="1:3" x14ac:dyDescent="0.25">
      <c r="A1702">
        <f t="shared" si="53"/>
        <v>0</v>
      </c>
      <c r="B1702">
        <f t="shared" si="54"/>
        <v>0</v>
      </c>
      <c r="C1702" t="s">
        <v>1685</v>
      </c>
    </row>
    <row r="1703" spans="1:3" x14ac:dyDescent="0.25">
      <c r="A1703">
        <f t="shared" si="53"/>
        <v>0</v>
      </c>
      <c r="B1703">
        <f t="shared" si="54"/>
        <v>0</v>
      </c>
      <c r="C1703" t="s">
        <v>551</v>
      </c>
    </row>
    <row r="1704" spans="1:3" x14ac:dyDescent="0.25">
      <c r="A1704">
        <f t="shared" si="53"/>
        <v>0</v>
      </c>
      <c r="B1704">
        <f t="shared" si="54"/>
        <v>0</v>
      </c>
      <c r="C1704" t="s">
        <v>2672</v>
      </c>
    </row>
    <row r="1705" spans="1:3" x14ac:dyDescent="0.25">
      <c r="A1705">
        <f t="shared" si="53"/>
        <v>0</v>
      </c>
      <c r="B1705">
        <f t="shared" si="54"/>
        <v>0</v>
      </c>
      <c r="C1705" t="s">
        <v>2673</v>
      </c>
    </row>
    <row r="1706" spans="1:3" x14ac:dyDescent="0.25">
      <c r="A1706">
        <f t="shared" si="53"/>
        <v>0</v>
      </c>
      <c r="B1706">
        <f t="shared" si="54"/>
        <v>0</v>
      </c>
      <c r="C1706" t="s">
        <v>2899</v>
      </c>
    </row>
    <row r="1707" spans="1:3" x14ac:dyDescent="0.25">
      <c r="A1707">
        <f t="shared" si="53"/>
        <v>0</v>
      </c>
      <c r="B1707">
        <f t="shared" si="54"/>
        <v>0</v>
      </c>
      <c r="C1707" t="s">
        <v>824</v>
      </c>
    </row>
    <row r="1708" spans="1:3" x14ac:dyDescent="0.25">
      <c r="A1708">
        <f t="shared" si="53"/>
        <v>0</v>
      </c>
      <c r="B1708">
        <f t="shared" si="54"/>
        <v>0</v>
      </c>
      <c r="C1708" t="s">
        <v>1442</v>
      </c>
    </row>
    <row r="1709" spans="1:3" x14ac:dyDescent="0.25">
      <c r="A1709">
        <f t="shared" si="53"/>
        <v>0</v>
      </c>
      <c r="B1709">
        <f t="shared" si="54"/>
        <v>0</v>
      </c>
      <c r="C1709" t="s">
        <v>826</v>
      </c>
    </row>
    <row r="1710" spans="1:3" x14ac:dyDescent="0.25">
      <c r="A1710">
        <f t="shared" si="53"/>
        <v>0</v>
      </c>
      <c r="B1710">
        <f t="shared" si="54"/>
        <v>0</v>
      </c>
      <c r="C1710" t="s">
        <v>2900</v>
      </c>
    </row>
    <row r="1711" spans="1:3" x14ac:dyDescent="0.25">
      <c r="A1711">
        <f t="shared" si="53"/>
        <v>0</v>
      </c>
      <c r="B1711">
        <f t="shared" si="54"/>
        <v>0</v>
      </c>
      <c r="C1711" t="s">
        <v>2523</v>
      </c>
    </row>
    <row r="1712" spans="1:3" x14ac:dyDescent="0.25">
      <c r="A1712">
        <f t="shared" si="53"/>
        <v>0</v>
      </c>
      <c r="B1712">
        <f t="shared" si="54"/>
        <v>0</v>
      </c>
      <c r="C1712" t="s">
        <v>2674</v>
      </c>
    </row>
    <row r="1713" spans="1:3" x14ac:dyDescent="0.25">
      <c r="A1713">
        <f t="shared" si="53"/>
        <v>0</v>
      </c>
      <c r="B1713">
        <f t="shared" si="54"/>
        <v>0</v>
      </c>
      <c r="C1713" t="s">
        <v>2819</v>
      </c>
    </row>
    <row r="1714" spans="1:3" x14ac:dyDescent="0.25">
      <c r="A1714">
        <f t="shared" si="53"/>
        <v>0</v>
      </c>
      <c r="B1714">
        <f t="shared" si="54"/>
        <v>0</v>
      </c>
      <c r="C1714" t="s">
        <v>191</v>
      </c>
    </row>
    <row r="1715" spans="1:3" x14ac:dyDescent="0.25">
      <c r="A1715">
        <f t="shared" si="53"/>
        <v>0</v>
      </c>
      <c r="B1715">
        <f t="shared" si="54"/>
        <v>0</v>
      </c>
      <c r="C1715" t="s">
        <v>556</v>
      </c>
    </row>
    <row r="1716" spans="1:3" x14ac:dyDescent="0.25">
      <c r="A1716">
        <f t="shared" si="53"/>
        <v>0</v>
      </c>
      <c r="B1716">
        <f t="shared" si="54"/>
        <v>0</v>
      </c>
      <c r="C1716" t="s">
        <v>2901</v>
      </c>
    </row>
    <row r="1717" spans="1:3" x14ac:dyDescent="0.25">
      <c r="A1717">
        <f t="shared" si="53"/>
        <v>0</v>
      </c>
      <c r="B1717">
        <f t="shared" si="54"/>
        <v>0</v>
      </c>
      <c r="C1717" t="s">
        <v>1957</v>
      </c>
    </row>
    <row r="1718" spans="1:3" x14ac:dyDescent="0.25">
      <c r="A1718">
        <f t="shared" si="53"/>
        <v>0</v>
      </c>
      <c r="B1718">
        <f t="shared" si="54"/>
        <v>0</v>
      </c>
      <c r="C1718" t="s">
        <v>2820</v>
      </c>
    </row>
    <row r="1719" spans="1:3" x14ac:dyDescent="0.25">
      <c r="A1719">
        <f t="shared" si="53"/>
        <v>0</v>
      </c>
      <c r="B1719">
        <f t="shared" si="54"/>
        <v>0</v>
      </c>
      <c r="C1719" t="s">
        <v>2821</v>
      </c>
    </row>
    <row r="1720" spans="1:3" x14ac:dyDescent="0.25">
      <c r="A1720">
        <f t="shared" si="53"/>
        <v>0</v>
      </c>
      <c r="B1720">
        <f t="shared" si="54"/>
        <v>0</v>
      </c>
      <c r="C1720" t="s">
        <v>2822</v>
      </c>
    </row>
    <row r="1721" spans="1:3" x14ac:dyDescent="0.25">
      <c r="A1721">
        <f t="shared" si="53"/>
        <v>0</v>
      </c>
      <c r="B1721">
        <f t="shared" si="54"/>
        <v>0</v>
      </c>
      <c r="C1721" t="s">
        <v>2823</v>
      </c>
    </row>
    <row r="1722" spans="1:3" x14ac:dyDescent="0.25">
      <c r="A1722">
        <f t="shared" si="53"/>
        <v>0</v>
      </c>
      <c r="B1722">
        <f t="shared" si="54"/>
        <v>0</v>
      </c>
      <c r="C1722" t="s">
        <v>283</v>
      </c>
    </row>
    <row r="1723" spans="1:3" x14ac:dyDescent="0.25">
      <c r="A1723">
        <f t="shared" si="53"/>
        <v>0</v>
      </c>
      <c r="B1723">
        <f t="shared" si="54"/>
        <v>0</v>
      </c>
      <c r="C1723" t="s">
        <v>2524</v>
      </c>
    </row>
    <row r="1724" spans="1:3" x14ac:dyDescent="0.25">
      <c r="A1724">
        <f t="shared" si="53"/>
        <v>0</v>
      </c>
      <c r="B1724">
        <f t="shared" si="54"/>
        <v>0</v>
      </c>
      <c r="C1724" t="s">
        <v>2824</v>
      </c>
    </row>
    <row r="1725" spans="1:3" x14ac:dyDescent="0.25">
      <c r="A1725">
        <f t="shared" si="53"/>
        <v>0</v>
      </c>
      <c r="B1725">
        <f t="shared" si="54"/>
        <v>0</v>
      </c>
      <c r="C1725" t="s">
        <v>486</v>
      </c>
    </row>
    <row r="1726" spans="1:3" x14ac:dyDescent="0.25">
      <c r="A1726">
        <f t="shared" si="53"/>
        <v>0</v>
      </c>
      <c r="B1726">
        <f t="shared" si="54"/>
        <v>0</v>
      </c>
      <c r="C1726" t="s">
        <v>2825</v>
      </c>
    </row>
    <row r="1727" spans="1:3" x14ac:dyDescent="0.25">
      <c r="A1727">
        <f t="shared" si="53"/>
        <v>0</v>
      </c>
      <c r="B1727">
        <f t="shared" si="54"/>
        <v>0</v>
      </c>
      <c r="C1727" t="s">
        <v>649</v>
      </c>
    </row>
    <row r="1728" spans="1:3" x14ac:dyDescent="0.25">
      <c r="A1728">
        <f t="shared" si="53"/>
        <v>0</v>
      </c>
      <c r="B1728">
        <f t="shared" si="54"/>
        <v>0</v>
      </c>
      <c r="C1728" t="s">
        <v>1128</v>
      </c>
    </row>
    <row r="1729" spans="1:3" x14ac:dyDescent="0.25">
      <c r="A1729">
        <f t="shared" si="53"/>
        <v>0</v>
      </c>
      <c r="B1729">
        <f t="shared" si="54"/>
        <v>0</v>
      </c>
      <c r="C1729" t="s">
        <v>2551</v>
      </c>
    </row>
    <row r="1730" spans="1:3" x14ac:dyDescent="0.25">
      <c r="A1730">
        <f t="shared" si="53"/>
        <v>0</v>
      </c>
      <c r="B1730">
        <f t="shared" si="54"/>
        <v>0</v>
      </c>
      <c r="C1730" t="s">
        <v>2735</v>
      </c>
    </row>
    <row r="1731" spans="1:3" x14ac:dyDescent="0.25">
      <c r="A1731">
        <f t="shared" si="53"/>
        <v>0</v>
      </c>
      <c r="B1731">
        <f t="shared" si="54"/>
        <v>0</v>
      </c>
      <c r="C1731" t="s">
        <v>2525</v>
      </c>
    </row>
    <row r="1732" spans="1:3" x14ac:dyDescent="0.25">
      <c r="A1732">
        <f t="shared" ref="A1732:A1795" si="55">COUNTIF(F:F,C1732)</f>
        <v>0</v>
      </c>
      <c r="B1732">
        <f t="shared" si="54"/>
        <v>0</v>
      </c>
      <c r="C1732" t="s">
        <v>2406</v>
      </c>
    </row>
    <row r="1733" spans="1:3" x14ac:dyDescent="0.25">
      <c r="A1733">
        <f t="shared" si="55"/>
        <v>0</v>
      </c>
      <c r="B1733">
        <f t="shared" si="54"/>
        <v>0</v>
      </c>
      <c r="C1733" t="s">
        <v>1752</v>
      </c>
    </row>
    <row r="1734" spans="1:3" x14ac:dyDescent="0.25">
      <c r="A1734">
        <f t="shared" si="55"/>
        <v>0</v>
      </c>
      <c r="B1734">
        <f t="shared" ref="B1734:B1797" si="56">COUNTIF(D:D,C1734)</f>
        <v>1</v>
      </c>
      <c r="C1734" t="s">
        <v>339</v>
      </c>
    </row>
    <row r="1735" spans="1:3" x14ac:dyDescent="0.25">
      <c r="A1735">
        <f t="shared" si="55"/>
        <v>0</v>
      </c>
      <c r="B1735">
        <f t="shared" si="56"/>
        <v>0</v>
      </c>
      <c r="C1735" t="s">
        <v>659</v>
      </c>
    </row>
    <row r="1736" spans="1:3" x14ac:dyDescent="0.25">
      <c r="A1736">
        <f t="shared" si="55"/>
        <v>0</v>
      </c>
      <c r="B1736">
        <f t="shared" si="56"/>
        <v>0</v>
      </c>
      <c r="C1736" t="s">
        <v>414</v>
      </c>
    </row>
    <row r="1737" spans="1:3" x14ac:dyDescent="0.25">
      <c r="A1737">
        <f t="shared" si="55"/>
        <v>0</v>
      </c>
      <c r="B1737">
        <f t="shared" si="56"/>
        <v>0</v>
      </c>
      <c r="C1737" t="s">
        <v>2018</v>
      </c>
    </row>
    <row r="1738" spans="1:3" x14ac:dyDescent="0.25">
      <c r="A1738">
        <f t="shared" si="55"/>
        <v>0</v>
      </c>
      <c r="B1738">
        <f t="shared" si="56"/>
        <v>0</v>
      </c>
      <c r="C1738" t="s">
        <v>1753</v>
      </c>
    </row>
    <row r="1739" spans="1:3" x14ac:dyDescent="0.25">
      <c r="A1739">
        <f t="shared" si="55"/>
        <v>0</v>
      </c>
      <c r="B1739">
        <f t="shared" si="56"/>
        <v>0</v>
      </c>
      <c r="C1739" t="s">
        <v>1193</v>
      </c>
    </row>
    <row r="1740" spans="1:3" x14ac:dyDescent="0.25">
      <c r="A1740">
        <f t="shared" si="55"/>
        <v>0</v>
      </c>
      <c r="B1740">
        <f t="shared" si="56"/>
        <v>0</v>
      </c>
      <c r="C1740" t="s">
        <v>2479</v>
      </c>
    </row>
    <row r="1741" spans="1:3" x14ac:dyDescent="0.25">
      <c r="A1741">
        <f t="shared" si="55"/>
        <v>0</v>
      </c>
      <c r="B1741">
        <f t="shared" si="56"/>
        <v>0</v>
      </c>
      <c r="C1741" t="s">
        <v>1958</v>
      </c>
    </row>
    <row r="1742" spans="1:3" x14ac:dyDescent="0.25">
      <c r="A1742">
        <f t="shared" si="55"/>
        <v>0</v>
      </c>
      <c r="B1742">
        <f t="shared" si="56"/>
        <v>0</v>
      </c>
      <c r="C1742" t="s">
        <v>2675</v>
      </c>
    </row>
    <row r="1743" spans="1:3" x14ac:dyDescent="0.25">
      <c r="A1743">
        <f t="shared" si="55"/>
        <v>0</v>
      </c>
      <c r="B1743">
        <f t="shared" si="56"/>
        <v>0</v>
      </c>
      <c r="C1743" t="s">
        <v>531</v>
      </c>
    </row>
    <row r="1744" spans="1:3" x14ac:dyDescent="0.25">
      <c r="A1744">
        <f t="shared" si="55"/>
        <v>0</v>
      </c>
      <c r="B1744">
        <f t="shared" si="56"/>
        <v>0</v>
      </c>
      <c r="C1744" t="s">
        <v>2303</v>
      </c>
    </row>
    <row r="1745" spans="1:3" x14ac:dyDescent="0.25">
      <c r="A1745">
        <f t="shared" si="55"/>
        <v>0</v>
      </c>
      <c r="B1745">
        <f t="shared" si="56"/>
        <v>0</v>
      </c>
      <c r="C1745" t="s">
        <v>1129</v>
      </c>
    </row>
    <row r="1746" spans="1:3" x14ac:dyDescent="0.25">
      <c r="A1746">
        <f t="shared" si="55"/>
        <v>0</v>
      </c>
      <c r="B1746">
        <f t="shared" si="56"/>
        <v>0</v>
      </c>
      <c r="C1746" t="s">
        <v>2826</v>
      </c>
    </row>
    <row r="1747" spans="1:3" x14ac:dyDescent="0.25">
      <c r="A1747">
        <f t="shared" si="55"/>
        <v>0</v>
      </c>
      <c r="B1747">
        <f t="shared" si="56"/>
        <v>0</v>
      </c>
      <c r="C1747" t="s">
        <v>2581</v>
      </c>
    </row>
    <row r="1748" spans="1:3" x14ac:dyDescent="0.25">
      <c r="A1748">
        <f t="shared" si="55"/>
        <v>0</v>
      </c>
      <c r="B1748">
        <f t="shared" si="56"/>
        <v>0</v>
      </c>
      <c r="C1748" t="s">
        <v>814</v>
      </c>
    </row>
    <row r="1749" spans="1:3" x14ac:dyDescent="0.25">
      <c r="A1749">
        <f t="shared" si="55"/>
        <v>0</v>
      </c>
      <c r="B1749">
        <f t="shared" si="56"/>
        <v>0</v>
      </c>
      <c r="C1749" t="s">
        <v>2480</v>
      </c>
    </row>
    <row r="1750" spans="1:3" x14ac:dyDescent="0.25">
      <c r="A1750">
        <f t="shared" si="55"/>
        <v>0</v>
      </c>
      <c r="B1750">
        <f t="shared" si="56"/>
        <v>0</v>
      </c>
      <c r="C1750" t="s">
        <v>2230</v>
      </c>
    </row>
    <row r="1751" spans="1:3" x14ac:dyDescent="0.25">
      <c r="A1751">
        <f t="shared" si="55"/>
        <v>0</v>
      </c>
      <c r="B1751">
        <f t="shared" si="56"/>
        <v>0</v>
      </c>
      <c r="C1751" t="s">
        <v>1574</v>
      </c>
    </row>
    <row r="1752" spans="1:3" x14ac:dyDescent="0.25">
      <c r="A1752">
        <f t="shared" si="55"/>
        <v>0</v>
      </c>
      <c r="B1752">
        <f t="shared" si="56"/>
        <v>0</v>
      </c>
      <c r="C1752" t="s">
        <v>279</v>
      </c>
    </row>
    <row r="1753" spans="1:3" x14ac:dyDescent="0.25">
      <c r="A1753">
        <f t="shared" si="55"/>
        <v>0</v>
      </c>
      <c r="B1753">
        <f t="shared" si="56"/>
        <v>0</v>
      </c>
      <c r="C1753" t="s">
        <v>1620</v>
      </c>
    </row>
    <row r="1754" spans="1:3" x14ac:dyDescent="0.25">
      <c r="A1754">
        <f t="shared" si="55"/>
        <v>0</v>
      </c>
      <c r="B1754">
        <f t="shared" si="56"/>
        <v>0</v>
      </c>
      <c r="C1754" t="s">
        <v>2231</v>
      </c>
    </row>
    <row r="1755" spans="1:3" x14ac:dyDescent="0.25">
      <c r="A1755">
        <f t="shared" si="55"/>
        <v>0</v>
      </c>
      <c r="B1755">
        <f t="shared" si="56"/>
        <v>0</v>
      </c>
      <c r="C1755" t="s">
        <v>1284</v>
      </c>
    </row>
    <row r="1756" spans="1:3" x14ac:dyDescent="0.25">
      <c r="A1756">
        <f t="shared" si="55"/>
        <v>0</v>
      </c>
      <c r="B1756">
        <f t="shared" si="56"/>
        <v>0</v>
      </c>
      <c r="C1756" t="s">
        <v>518</v>
      </c>
    </row>
    <row r="1757" spans="1:3" x14ac:dyDescent="0.25">
      <c r="A1757">
        <f t="shared" si="55"/>
        <v>0</v>
      </c>
      <c r="B1757">
        <f t="shared" si="56"/>
        <v>0</v>
      </c>
      <c r="C1757" t="s">
        <v>560</v>
      </c>
    </row>
    <row r="1758" spans="1:3" x14ac:dyDescent="0.25">
      <c r="A1758">
        <f t="shared" si="55"/>
        <v>0</v>
      </c>
      <c r="B1758">
        <f t="shared" si="56"/>
        <v>0</v>
      </c>
      <c r="C1758" t="s">
        <v>2902</v>
      </c>
    </row>
    <row r="1759" spans="1:3" x14ac:dyDescent="0.25">
      <c r="A1759">
        <f t="shared" si="55"/>
        <v>0</v>
      </c>
      <c r="B1759">
        <f t="shared" si="56"/>
        <v>0</v>
      </c>
      <c r="C1759" t="s">
        <v>650</v>
      </c>
    </row>
    <row r="1760" spans="1:3" x14ac:dyDescent="0.25">
      <c r="A1760">
        <f t="shared" si="55"/>
        <v>0</v>
      </c>
      <c r="B1760">
        <f t="shared" si="56"/>
        <v>0</v>
      </c>
      <c r="C1760" t="s">
        <v>588</v>
      </c>
    </row>
    <row r="1761" spans="1:3" x14ac:dyDescent="0.25">
      <c r="A1761">
        <f t="shared" si="55"/>
        <v>0</v>
      </c>
      <c r="B1761">
        <f t="shared" si="56"/>
        <v>0</v>
      </c>
      <c r="C1761" t="s">
        <v>1379</v>
      </c>
    </row>
    <row r="1762" spans="1:3" x14ac:dyDescent="0.25">
      <c r="A1762">
        <f t="shared" si="55"/>
        <v>0</v>
      </c>
      <c r="B1762">
        <f t="shared" si="56"/>
        <v>0</v>
      </c>
      <c r="C1762" t="s">
        <v>2126</v>
      </c>
    </row>
    <row r="1763" spans="1:3" x14ac:dyDescent="0.25">
      <c r="A1763">
        <f t="shared" si="55"/>
        <v>0</v>
      </c>
      <c r="B1763">
        <f t="shared" si="56"/>
        <v>0</v>
      </c>
      <c r="C1763" t="s">
        <v>2903</v>
      </c>
    </row>
    <row r="1764" spans="1:3" x14ac:dyDescent="0.25">
      <c r="A1764">
        <f t="shared" si="55"/>
        <v>0</v>
      </c>
      <c r="B1764">
        <f t="shared" si="56"/>
        <v>0</v>
      </c>
      <c r="C1764" t="s">
        <v>2772</v>
      </c>
    </row>
    <row r="1765" spans="1:3" x14ac:dyDescent="0.25">
      <c r="A1765">
        <f t="shared" si="55"/>
        <v>0</v>
      </c>
      <c r="B1765">
        <f t="shared" si="56"/>
        <v>0</v>
      </c>
      <c r="C1765" t="s">
        <v>1927</v>
      </c>
    </row>
    <row r="1766" spans="1:3" x14ac:dyDescent="0.25">
      <c r="A1766">
        <f t="shared" si="55"/>
        <v>0</v>
      </c>
      <c r="B1766">
        <f t="shared" si="56"/>
        <v>0</v>
      </c>
      <c r="C1766" t="s">
        <v>1842</v>
      </c>
    </row>
    <row r="1767" spans="1:3" x14ac:dyDescent="0.25">
      <c r="A1767">
        <f t="shared" si="55"/>
        <v>0</v>
      </c>
      <c r="B1767">
        <f t="shared" si="56"/>
        <v>0</v>
      </c>
      <c r="C1767" t="s">
        <v>1445</v>
      </c>
    </row>
    <row r="1768" spans="1:3" x14ac:dyDescent="0.25">
      <c r="A1768">
        <f t="shared" si="55"/>
        <v>0</v>
      </c>
      <c r="B1768">
        <f t="shared" si="56"/>
        <v>0</v>
      </c>
      <c r="C1768" t="s">
        <v>1047</v>
      </c>
    </row>
    <row r="1769" spans="1:3" x14ac:dyDescent="0.25">
      <c r="A1769">
        <f t="shared" si="55"/>
        <v>0</v>
      </c>
      <c r="B1769">
        <f t="shared" si="56"/>
        <v>0</v>
      </c>
      <c r="C1769" t="s">
        <v>1047</v>
      </c>
    </row>
    <row r="1770" spans="1:3" x14ac:dyDescent="0.25">
      <c r="A1770">
        <f t="shared" si="55"/>
        <v>0</v>
      </c>
      <c r="B1770">
        <f t="shared" si="56"/>
        <v>0</v>
      </c>
      <c r="C1770" t="s">
        <v>2904</v>
      </c>
    </row>
    <row r="1771" spans="1:3" x14ac:dyDescent="0.25">
      <c r="A1771">
        <f t="shared" si="55"/>
        <v>0</v>
      </c>
      <c r="B1771">
        <f t="shared" si="56"/>
        <v>0</v>
      </c>
      <c r="C1771" t="s">
        <v>2582</v>
      </c>
    </row>
    <row r="1772" spans="1:3" x14ac:dyDescent="0.25">
      <c r="A1772">
        <f t="shared" si="55"/>
        <v>0</v>
      </c>
      <c r="B1772">
        <f t="shared" si="56"/>
        <v>0</v>
      </c>
      <c r="C1772" t="s">
        <v>2676</v>
      </c>
    </row>
    <row r="1773" spans="1:3" x14ac:dyDescent="0.25">
      <c r="A1773">
        <f t="shared" si="55"/>
        <v>0</v>
      </c>
      <c r="B1773">
        <f t="shared" si="56"/>
        <v>0</v>
      </c>
      <c r="C1773" t="s">
        <v>1754</v>
      </c>
    </row>
    <row r="1774" spans="1:3" x14ac:dyDescent="0.25">
      <c r="A1774">
        <f t="shared" si="55"/>
        <v>0</v>
      </c>
      <c r="B1774">
        <f t="shared" si="56"/>
        <v>0</v>
      </c>
      <c r="C1774" t="s">
        <v>2127</v>
      </c>
    </row>
    <row r="1775" spans="1:3" x14ac:dyDescent="0.25">
      <c r="A1775">
        <f t="shared" si="55"/>
        <v>0</v>
      </c>
      <c r="B1775">
        <f t="shared" si="56"/>
        <v>0</v>
      </c>
      <c r="C1775" t="s">
        <v>2071</v>
      </c>
    </row>
    <row r="1776" spans="1:3" x14ac:dyDescent="0.25">
      <c r="A1776">
        <f t="shared" si="55"/>
        <v>0</v>
      </c>
      <c r="B1776">
        <f t="shared" si="56"/>
        <v>0</v>
      </c>
      <c r="C1776" t="s">
        <v>1130</v>
      </c>
    </row>
    <row r="1777" spans="1:3" x14ac:dyDescent="0.25">
      <c r="A1777">
        <f t="shared" si="55"/>
        <v>0</v>
      </c>
      <c r="B1777">
        <f t="shared" si="56"/>
        <v>0</v>
      </c>
      <c r="C1777" t="s">
        <v>2736</v>
      </c>
    </row>
    <row r="1778" spans="1:3" x14ac:dyDescent="0.25">
      <c r="A1778">
        <f t="shared" si="55"/>
        <v>0</v>
      </c>
      <c r="B1778">
        <f t="shared" si="56"/>
        <v>0</v>
      </c>
      <c r="C1778" t="s">
        <v>2248</v>
      </c>
    </row>
    <row r="1779" spans="1:3" x14ac:dyDescent="0.25">
      <c r="A1779">
        <f t="shared" si="55"/>
        <v>0</v>
      </c>
      <c r="B1779">
        <f t="shared" si="56"/>
        <v>0</v>
      </c>
      <c r="C1779" t="s">
        <v>139</v>
      </c>
    </row>
    <row r="1780" spans="1:3" x14ac:dyDescent="0.25">
      <c r="A1780">
        <f t="shared" si="55"/>
        <v>0</v>
      </c>
      <c r="B1780">
        <f t="shared" si="56"/>
        <v>0</v>
      </c>
      <c r="C1780" t="s">
        <v>2677</v>
      </c>
    </row>
    <row r="1781" spans="1:3" x14ac:dyDescent="0.25">
      <c r="A1781">
        <f t="shared" si="55"/>
        <v>0</v>
      </c>
      <c r="B1781">
        <f t="shared" si="56"/>
        <v>0</v>
      </c>
      <c r="C1781" t="s">
        <v>524</v>
      </c>
    </row>
    <row r="1782" spans="1:3" x14ac:dyDescent="0.25">
      <c r="A1782">
        <f t="shared" si="55"/>
        <v>0</v>
      </c>
      <c r="B1782">
        <f t="shared" si="56"/>
        <v>0</v>
      </c>
      <c r="C1782" t="s">
        <v>1048</v>
      </c>
    </row>
    <row r="1783" spans="1:3" x14ac:dyDescent="0.25">
      <c r="A1783">
        <f t="shared" si="55"/>
        <v>0</v>
      </c>
      <c r="B1783">
        <f t="shared" si="56"/>
        <v>0</v>
      </c>
      <c r="C1783" t="s">
        <v>2072</v>
      </c>
    </row>
    <row r="1784" spans="1:3" x14ac:dyDescent="0.25">
      <c r="A1784">
        <f t="shared" si="55"/>
        <v>0</v>
      </c>
      <c r="B1784">
        <f t="shared" si="56"/>
        <v>0</v>
      </c>
      <c r="C1784" t="s">
        <v>2073</v>
      </c>
    </row>
    <row r="1785" spans="1:3" x14ac:dyDescent="0.25">
      <c r="A1785">
        <f t="shared" si="55"/>
        <v>0</v>
      </c>
      <c r="B1785">
        <f t="shared" si="56"/>
        <v>0</v>
      </c>
      <c r="C1785" t="s">
        <v>712</v>
      </c>
    </row>
    <row r="1786" spans="1:3" x14ac:dyDescent="0.25">
      <c r="A1786">
        <f t="shared" si="55"/>
        <v>0</v>
      </c>
      <c r="B1786">
        <f t="shared" si="56"/>
        <v>0</v>
      </c>
      <c r="C1786" t="s">
        <v>2386</v>
      </c>
    </row>
    <row r="1787" spans="1:3" x14ac:dyDescent="0.25">
      <c r="A1787">
        <f t="shared" si="55"/>
        <v>0</v>
      </c>
      <c r="B1787">
        <f t="shared" si="56"/>
        <v>0</v>
      </c>
      <c r="C1787" t="s">
        <v>1959</v>
      </c>
    </row>
    <row r="1788" spans="1:3" x14ac:dyDescent="0.25">
      <c r="A1788">
        <f t="shared" si="55"/>
        <v>0</v>
      </c>
      <c r="B1788">
        <f t="shared" si="56"/>
        <v>0</v>
      </c>
      <c r="C1788" t="s">
        <v>2019</v>
      </c>
    </row>
    <row r="1789" spans="1:3" x14ac:dyDescent="0.25">
      <c r="A1789">
        <f t="shared" si="55"/>
        <v>0</v>
      </c>
      <c r="B1789">
        <f t="shared" si="56"/>
        <v>0</v>
      </c>
      <c r="C1789" t="s">
        <v>1575</v>
      </c>
    </row>
    <row r="1790" spans="1:3" x14ac:dyDescent="0.25">
      <c r="A1790">
        <f t="shared" si="55"/>
        <v>0</v>
      </c>
      <c r="B1790">
        <f t="shared" si="56"/>
        <v>0</v>
      </c>
      <c r="C1790" t="s">
        <v>561</v>
      </c>
    </row>
    <row r="1791" spans="1:3" x14ac:dyDescent="0.25">
      <c r="A1791">
        <f t="shared" si="55"/>
        <v>0</v>
      </c>
      <c r="B1791">
        <f t="shared" si="56"/>
        <v>0</v>
      </c>
      <c r="C1791" t="s">
        <v>1194</v>
      </c>
    </row>
    <row r="1792" spans="1:3" x14ac:dyDescent="0.25">
      <c r="A1792">
        <f t="shared" si="55"/>
        <v>0</v>
      </c>
      <c r="B1792">
        <f t="shared" si="56"/>
        <v>0</v>
      </c>
      <c r="C1792" t="s">
        <v>487</v>
      </c>
    </row>
    <row r="1793" spans="1:3" x14ac:dyDescent="0.25">
      <c r="A1793">
        <f t="shared" si="55"/>
        <v>0</v>
      </c>
      <c r="B1793">
        <f t="shared" si="56"/>
        <v>0</v>
      </c>
      <c r="C1793" t="s">
        <v>626</v>
      </c>
    </row>
    <row r="1794" spans="1:3" x14ac:dyDescent="0.25">
      <c r="A1794">
        <f t="shared" si="55"/>
        <v>0</v>
      </c>
      <c r="B1794">
        <f t="shared" si="56"/>
        <v>0</v>
      </c>
      <c r="C1794" t="s">
        <v>164</v>
      </c>
    </row>
    <row r="1795" spans="1:3" x14ac:dyDescent="0.25">
      <c r="A1795">
        <f t="shared" si="55"/>
        <v>0</v>
      </c>
      <c r="B1795">
        <f t="shared" si="56"/>
        <v>0</v>
      </c>
      <c r="C1795" t="s">
        <v>528</v>
      </c>
    </row>
    <row r="1796" spans="1:3" x14ac:dyDescent="0.25">
      <c r="A1796">
        <f t="shared" ref="A1796:A1859" si="57">COUNTIF(F:F,C1796)</f>
        <v>0</v>
      </c>
      <c r="B1796">
        <f t="shared" si="56"/>
        <v>0</v>
      </c>
      <c r="C1796" t="s">
        <v>2737</v>
      </c>
    </row>
    <row r="1797" spans="1:3" x14ac:dyDescent="0.25">
      <c r="A1797">
        <f t="shared" si="57"/>
        <v>0</v>
      </c>
      <c r="B1797">
        <f t="shared" si="56"/>
        <v>0</v>
      </c>
      <c r="C1797" t="s">
        <v>781</v>
      </c>
    </row>
    <row r="1798" spans="1:3" x14ac:dyDescent="0.25">
      <c r="A1798">
        <f t="shared" si="57"/>
        <v>0</v>
      </c>
      <c r="B1798">
        <f t="shared" ref="B1798:B1861" si="58">COUNTIF(D:D,C1798)</f>
        <v>0</v>
      </c>
      <c r="C1798" t="s">
        <v>781</v>
      </c>
    </row>
    <row r="1799" spans="1:3" x14ac:dyDescent="0.25">
      <c r="A1799">
        <f t="shared" si="57"/>
        <v>0</v>
      </c>
      <c r="B1799">
        <f t="shared" si="58"/>
        <v>0</v>
      </c>
      <c r="C1799" t="s">
        <v>2905</v>
      </c>
    </row>
    <row r="1800" spans="1:3" x14ac:dyDescent="0.25">
      <c r="A1800">
        <f t="shared" si="57"/>
        <v>0</v>
      </c>
      <c r="B1800">
        <f t="shared" si="58"/>
        <v>0</v>
      </c>
      <c r="C1800" t="s">
        <v>2020</v>
      </c>
    </row>
    <row r="1801" spans="1:3" x14ac:dyDescent="0.25">
      <c r="A1801">
        <f t="shared" si="57"/>
        <v>0</v>
      </c>
      <c r="B1801">
        <f t="shared" si="58"/>
        <v>0</v>
      </c>
      <c r="C1801" t="s">
        <v>2738</v>
      </c>
    </row>
    <row r="1802" spans="1:3" x14ac:dyDescent="0.25">
      <c r="A1802">
        <f t="shared" si="57"/>
        <v>0</v>
      </c>
      <c r="B1802">
        <f t="shared" si="58"/>
        <v>0</v>
      </c>
      <c r="C1802" t="s">
        <v>713</v>
      </c>
    </row>
    <row r="1803" spans="1:3" x14ac:dyDescent="0.25">
      <c r="A1803">
        <f t="shared" si="57"/>
        <v>0</v>
      </c>
      <c r="B1803">
        <f t="shared" si="58"/>
        <v>0</v>
      </c>
      <c r="C1803" t="s">
        <v>2827</v>
      </c>
    </row>
    <row r="1804" spans="1:3" x14ac:dyDescent="0.25">
      <c r="A1804">
        <f t="shared" si="57"/>
        <v>0</v>
      </c>
      <c r="B1804">
        <f t="shared" si="58"/>
        <v>0</v>
      </c>
      <c r="C1804" t="s">
        <v>1049</v>
      </c>
    </row>
    <row r="1805" spans="1:3" x14ac:dyDescent="0.25">
      <c r="A1805">
        <f t="shared" si="57"/>
        <v>0</v>
      </c>
      <c r="B1805">
        <f t="shared" si="58"/>
        <v>0</v>
      </c>
      <c r="C1805" t="s">
        <v>1843</v>
      </c>
    </row>
    <row r="1806" spans="1:3" x14ac:dyDescent="0.25">
      <c r="A1806">
        <f t="shared" si="57"/>
        <v>0</v>
      </c>
      <c r="B1806">
        <f t="shared" si="58"/>
        <v>0</v>
      </c>
      <c r="C1806" t="s">
        <v>2266</v>
      </c>
    </row>
    <row r="1807" spans="1:3" x14ac:dyDescent="0.25">
      <c r="A1807">
        <f t="shared" si="57"/>
        <v>0</v>
      </c>
      <c r="B1807">
        <f t="shared" si="58"/>
        <v>0</v>
      </c>
      <c r="C1807" t="s">
        <v>857</v>
      </c>
    </row>
    <row r="1808" spans="1:3" x14ac:dyDescent="0.25">
      <c r="A1808">
        <f t="shared" si="57"/>
        <v>0</v>
      </c>
      <c r="B1808">
        <f t="shared" si="58"/>
        <v>0</v>
      </c>
      <c r="C1808" t="s">
        <v>857</v>
      </c>
    </row>
    <row r="1809" spans="1:3" x14ac:dyDescent="0.25">
      <c r="A1809">
        <f t="shared" si="57"/>
        <v>0</v>
      </c>
      <c r="B1809">
        <f t="shared" si="58"/>
        <v>0</v>
      </c>
      <c r="C1809" t="s">
        <v>406</v>
      </c>
    </row>
    <row r="1810" spans="1:3" x14ac:dyDescent="0.25">
      <c r="A1810">
        <f t="shared" si="57"/>
        <v>0</v>
      </c>
      <c r="B1810">
        <f t="shared" si="58"/>
        <v>0</v>
      </c>
      <c r="C1810" t="s">
        <v>327</v>
      </c>
    </row>
    <row r="1811" spans="1:3" x14ac:dyDescent="0.25">
      <c r="A1811">
        <f t="shared" si="57"/>
        <v>0</v>
      </c>
      <c r="B1811">
        <f t="shared" si="58"/>
        <v>0</v>
      </c>
      <c r="C1811" t="s">
        <v>381</v>
      </c>
    </row>
    <row r="1812" spans="1:3" x14ac:dyDescent="0.25">
      <c r="A1812">
        <f t="shared" si="57"/>
        <v>0</v>
      </c>
      <c r="B1812">
        <f t="shared" si="58"/>
        <v>0</v>
      </c>
      <c r="C1812" t="s">
        <v>714</v>
      </c>
    </row>
    <row r="1813" spans="1:3" x14ac:dyDescent="0.25">
      <c r="A1813">
        <f t="shared" si="57"/>
        <v>0</v>
      </c>
      <c r="B1813">
        <f t="shared" si="58"/>
        <v>0</v>
      </c>
      <c r="C1813" t="s">
        <v>993</v>
      </c>
    </row>
    <row r="1814" spans="1:3" x14ac:dyDescent="0.25">
      <c r="A1814">
        <f t="shared" si="57"/>
        <v>0</v>
      </c>
      <c r="B1814">
        <f t="shared" si="58"/>
        <v>0</v>
      </c>
      <c r="C1814" t="s">
        <v>1686</v>
      </c>
    </row>
    <row r="1815" spans="1:3" x14ac:dyDescent="0.25">
      <c r="A1815">
        <f t="shared" si="57"/>
        <v>0</v>
      </c>
      <c r="B1815">
        <f t="shared" si="58"/>
        <v>0</v>
      </c>
      <c r="C1815" t="s">
        <v>1446</v>
      </c>
    </row>
    <row r="1816" spans="1:3" x14ac:dyDescent="0.25">
      <c r="A1816">
        <f t="shared" si="57"/>
        <v>0</v>
      </c>
      <c r="B1816">
        <f t="shared" si="58"/>
        <v>0</v>
      </c>
      <c r="C1816" t="s">
        <v>715</v>
      </c>
    </row>
    <row r="1817" spans="1:3" x14ac:dyDescent="0.25">
      <c r="A1817">
        <f t="shared" si="57"/>
        <v>0</v>
      </c>
      <c r="B1817">
        <f t="shared" si="58"/>
        <v>0</v>
      </c>
      <c r="C1817" t="s">
        <v>2267</v>
      </c>
    </row>
    <row r="1818" spans="1:3" x14ac:dyDescent="0.25">
      <c r="A1818">
        <f t="shared" si="57"/>
        <v>0</v>
      </c>
      <c r="B1818">
        <f t="shared" si="58"/>
        <v>0</v>
      </c>
      <c r="C1818" t="s">
        <v>2621</v>
      </c>
    </row>
    <row r="1819" spans="1:3" x14ac:dyDescent="0.25">
      <c r="A1819">
        <f t="shared" si="57"/>
        <v>0</v>
      </c>
      <c r="B1819">
        <f t="shared" si="58"/>
        <v>0</v>
      </c>
      <c r="C1819" t="s">
        <v>1502</v>
      </c>
    </row>
    <row r="1820" spans="1:3" x14ac:dyDescent="0.25">
      <c r="A1820">
        <f t="shared" si="57"/>
        <v>0</v>
      </c>
      <c r="B1820">
        <f t="shared" si="58"/>
        <v>0</v>
      </c>
      <c r="C1820" t="s">
        <v>562</v>
      </c>
    </row>
    <row r="1821" spans="1:3" x14ac:dyDescent="0.25">
      <c r="A1821">
        <f t="shared" si="57"/>
        <v>0</v>
      </c>
      <c r="B1821">
        <f t="shared" si="58"/>
        <v>0</v>
      </c>
      <c r="C1821" t="s">
        <v>2436</v>
      </c>
    </row>
    <row r="1822" spans="1:3" x14ac:dyDescent="0.25">
      <c r="A1822">
        <f t="shared" si="57"/>
        <v>0</v>
      </c>
      <c r="B1822">
        <f t="shared" si="58"/>
        <v>0</v>
      </c>
      <c r="C1822" t="s">
        <v>1576</v>
      </c>
    </row>
    <row r="1823" spans="1:3" x14ac:dyDescent="0.25">
      <c r="A1823">
        <f t="shared" si="57"/>
        <v>0</v>
      </c>
      <c r="B1823">
        <f t="shared" si="58"/>
        <v>0</v>
      </c>
      <c r="C1823" t="s">
        <v>1050</v>
      </c>
    </row>
    <row r="1824" spans="1:3" x14ac:dyDescent="0.25">
      <c r="A1824">
        <f t="shared" si="57"/>
        <v>0</v>
      </c>
      <c r="B1824">
        <f t="shared" si="58"/>
        <v>0</v>
      </c>
      <c r="C1824" t="s">
        <v>1341</v>
      </c>
    </row>
    <row r="1825" spans="1:3" x14ac:dyDescent="0.25">
      <c r="A1825">
        <f t="shared" si="57"/>
        <v>0</v>
      </c>
      <c r="B1825">
        <f t="shared" si="58"/>
        <v>0</v>
      </c>
      <c r="C1825" t="s">
        <v>2021</v>
      </c>
    </row>
    <row r="1826" spans="1:3" x14ac:dyDescent="0.25">
      <c r="A1826">
        <f t="shared" si="57"/>
        <v>0</v>
      </c>
      <c r="B1826">
        <f t="shared" si="58"/>
        <v>0</v>
      </c>
      <c r="C1826" t="s">
        <v>2232</v>
      </c>
    </row>
    <row r="1827" spans="1:3" x14ac:dyDescent="0.25">
      <c r="A1827">
        <f t="shared" si="57"/>
        <v>0</v>
      </c>
      <c r="B1827">
        <f t="shared" si="58"/>
        <v>0</v>
      </c>
      <c r="C1827" t="s">
        <v>1218</v>
      </c>
    </row>
    <row r="1828" spans="1:3" x14ac:dyDescent="0.25">
      <c r="A1828">
        <f t="shared" si="57"/>
        <v>0</v>
      </c>
      <c r="B1828">
        <f t="shared" si="58"/>
        <v>0</v>
      </c>
      <c r="C1828" t="s">
        <v>2233</v>
      </c>
    </row>
    <row r="1829" spans="1:3" x14ac:dyDescent="0.25">
      <c r="A1829">
        <f t="shared" si="57"/>
        <v>0</v>
      </c>
      <c r="B1829">
        <f t="shared" si="58"/>
        <v>0</v>
      </c>
      <c r="C1829" t="s">
        <v>797</v>
      </c>
    </row>
    <row r="1830" spans="1:3" x14ac:dyDescent="0.25">
      <c r="A1830">
        <f t="shared" si="57"/>
        <v>0</v>
      </c>
      <c r="B1830">
        <f t="shared" si="58"/>
        <v>0</v>
      </c>
      <c r="C1830" t="s">
        <v>2074</v>
      </c>
    </row>
    <row r="1831" spans="1:3" x14ac:dyDescent="0.25">
      <c r="A1831">
        <f t="shared" si="57"/>
        <v>0</v>
      </c>
      <c r="B1831">
        <f t="shared" si="58"/>
        <v>0</v>
      </c>
      <c r="C1831" t="s">
        <v>1621</v>
      </c>
    </row>
    <row r="1832" spans="1:3" x14ac:dyDescent="0.25">
      <c r="A1832">
        <f t="shared" si="57"/>
        <v>0</v>
      </c>
      <c r="B1832">
        <f t="shared" si="58"/>
        <v>0</v>
      </c>
      <c r="C1832" t="s">
        <v>1342</v>
      </c>
    </row>
    <row r="1833" spans="1:3" x14ac:dyDescent="0.25">
      <c r="A1833">
        <f t="shared" si="57"/>
        <v>0</v>
      </c>
      <c r="B1833">
        <f t="shared" si="58"/>
        <v>0</v>
      </c>
      <c r="C1833" t="s">
        <v>587</v>
      </c>
    </row>
    <row r="1834" spans="1:3" x14ac:dyDescent="0.25">
      <c r="A1834">
        <f t="shared" si="57"/>
        <v>0</v>
      </c>
      <c r="B1834">
        <f t="shared" si="58"/>
        <v>0</v>
      </c>
      <c r="C1834" t="s">
        <v>2583</v>
      </c>
    </row>
    <row r="1835" spans="1:3" x14ac:dyDescent="0.25">
      <c r="A1835">
        <f t="shared" si="57"/>
        <v>0</v>
      </c>
      <c r="B1835">
        <f t="shared" si="58"/>
        <v>0</v>
      </c>
      <c r="C1835" t="s">
        <v>2437</v>
      </c>
    </row>
    <row r="1836" spans="1:3" x14ac:dyDescent="0.25">
      <c r="A1836">
        <f t="shared" si="57"/>
        <v>0</v>
      </c>
      <c r="B1836">
        <f t="shared" si="58"/>
        <v>0</v>
      </c>
      <c r="C1836" t="s">
        <v>1380</v>
      </c>
    </row>
    <row r="1837" spans="1:3" x14ac:dyDescent="0.25">
      <c r="A1837">
        <f t="shared" si="57"/>
        <v>0</v>
      </c>
      <c r="B1837">
        <f t="shared" si="58"/>
        <v>0</v>
      </c>
      <c r="C1837" t="s">
        <v>2268</v>
      </c>
    </row>
    <row r="1838" spans="1:3" x14ac:dyDescent="0.25">
      <c r="A1838">
        <f t="shared" si="57"/>
        <v>0</v>
      </c>
      <c r="B1838">
        <f t="shared" si="58"/>
        <v>0</v>
      </c>
      <c r="C1838" t="s">
        <v>2197</v>
      </c>
    </row>
    <row r="1839" spans="1:3" x14ac:dyDescent="0.25">
      <c r="A1839">
        <f t="shared" si="57"/>
        <v>0</v>
      </c>
      <c r="B1839">
        <f t="shared" si="58"/>
        <v>0</v>
      </c>
      <c r="C1839" t="s">
        <v>1577</v>
      </c>
    </row>
    <row r="1840" spans="1:3" x14ac:dyDescent="0.25">
      <c r="A1840">
        <f t="shared" si="57"/>
        <v>0</v>
      </c>
      <c r="B1840">
        <f t="shared" si="58"/>
        <v>0</v>
      </c>
      <c r="C1840" t="s">
        <v>1687</v>
      </c>
    </row>
    <row r="1841" spans="1:3" x14ac:dyDescent="0.25">
      <c r="A1841">
        <f t="shared" si="57"/>
        <v>0</v>
      </c>
      <c r="B1841">
        <f t="shared" si="58"/>
        <v>0</v>
      </c>
      <c r="C1841" t="s">
        <v>2739</v>
      </c>
    </row>
    <row r="1842" spans="1:3" x14ac:dyDescent="0.25">
      <c r="A1842">
        <f t="shared" si="57"/>
        <v>0</v>
      </c>
      <c r="B1842">
        <f t="shared" si="58"/>
        <v>0</v>
      </c>
      <c r="C1842" t="s">
        <v>152</v>
      </c>
    </row>
    <row r="1843" spans="1:3" x14ac:dyDescent="0.25">
      <c r="A1843">
        <f t="shared" si="57"/>
        <v>0</v>
      </c>
      <c r="B1843">
        <f t="shared" si="58"/>
        <v>0</v>
      </c>
      <c r="C1843" t="s">
        <v>1652</v>
      </c>
    </row>
    <row r="1844" spans="1:3" x14ac:dyDescent="0.25">
      <c r="A1844">
        <f t="shared" si="57"/>
        <v>0</v>
      </c>
      <c r="B1844">
        <f t="shared" si="58"/>
        <v>0</v>
      </c>
      <c r="C1844" t="s">
        <v>994</v>
      </c>
    </row>
    <row r="1845" spans="1:3" x14ac:dyDescent="0.25">
      <c r="A1845">
        <f t="shared" si="57"/>
        <v>0</v>
      </c>
      <c r="B1845">
        <f t="shared" si="58"/>
        <v>0</v>
      </c>
      <c r="C1845" t="s">
        <v>1381</v>
      </c>
    </row>
    <row r="1846" spans="1:3" x14ac:dyDescent="0.25">
      <c r="A1846">
        <f t="shared" si="57"/>
        <v>0</v>
      </c>
      <c r="B1846">
        <f t="shared" si="58"/>
        <v>0</v>
      </c>
      <c r="C1846" t="s">
        <v>1051</v>
      </c>
    </row>
    <row r="1847" spans="1:3" x14ac:dyDescent="0.25">
      <c r="A1847">
        <f t="shared" si="57"/>
        <v>0</v>
      </c>
      <c r="B1847">
        <f t="shared" si="58"/>
        <v>0</v>
      </c>
      <c r="C1847" t="s">
        <v>2584</v>
      </c>
    </row>
    <row r="1848" spans="1:3" x14ac:dyDescent="0.25">
      <c r="A1848">
        <f t="shared" si="57"/>
        <v>0</v>
      </c>
      <c r="B1848">
        <f t="shared" si="58"/>
        <v>0</v>
      </c>
      <c r="C1848" t="s">
        <v>2343</v>
      </c>
    </row>
    <row r="1849" spans="1:3" x14ac:dyDescent="0.25">
      <c r="A1849">
        <f t="shared" si="57"/>
        <v>0</v>
      </c>
      <c r="B1849">
        <f t="shared" si="58"/>
        <v>0</v>
      </c>
      <c r="C1849" t="s">
        <v>900</v>
      </c>
    </row>
    <row r="1850" spans="1:3" x14ac:dyDescent="0.25">
      <c r="A1850">
        <f t="shared" si="57"/>
        <v>0</v>
      </c>
      <c r="B1850">
        <f t="shared" si="58"/>
        <v>0</v>
      </c>
      <c r="C1850" t="s">
        <v>949</v>
      </c>
    </row>
    <row r="1851" spans="1:3" x14ac:dyDescent="0.25">
      <c r="A1851">
        <f t="shared" si="57"/>
        <v>0</v>
      </c>
      <c r="B1851">
        <f t="shared" si="58"/>
        <v>0</v>
      </c>
      <c r="C1851" t="s">
        <v>1052</v>
      </c>
    </row>
    <row r="1852" spans="1:3" x14ac:dyDescent="0.25">
      <c r="A1852">
        <f t="shared" si="57"/>
        <v>0</v>
      </c>
      <c r="B1852">
        <f t="shared" si="58"/>
        <v>0</v>
      </c>
      <c r="C1852" t="s">
        <v>632</v>
      </c>
    </row>
    <row r="1853" spans="1:3" x14ac:dyDescent="0.25">
      <c r="A1853">
        <f t="shared" si="57"/>
        <v>0</v>
      </c>
      <c r="B1853">
        <f t="shared" si="58"/>
        <v>0</v>
      </c>
      <c r="C1853" t="s">
        <v>132</v>
      </c>
    </row>
    <row r="1854" spans="1:3" x14ac:dyDescent="0.25">
      <c r="A1854">
        <f t="shared" si="57"/>
        <v>0</v>
      </c>
      <c r="B1854">
        <f t="shared" si="58"/>
        <v>0</v>
      </c>
      <c r="C1854" t="s">
        <v>1844</v>
      </c>
    </row>
    <row r="1855" spans="1:3" x14ac:dyDescent="0.25">
      <c r="A1855">
        <f t="shared" si="57"/>
        <v>0</v>
      </c>
      <c r="B1855">
        <f t="shared" si="58"/>
        <v>0</v>
      </c>
      <c r="C1855" t="s">
        <v>2176</v>
      </c>
    </row>
    <row r="1856" spans="1:3" x14ac:dyDescent="0.25">
      <c r="A1856">
        <f t="shared" si="57"/>
        <v>0</v>
      </c>
      <c r="B1856">
        <f t="shared" si="58"/>
        <v>0</v>
      </c>
      <c r="C1856" t="s">
        <v>1285</v>
      </c>
    </row>
    <row r="1857" spans="1:3" x14ac:dyDescent="0.25">
      <c r="A1857">
        <f t="shared" si="57"/>
        <v>0</v>
      </c>
      <c r="B1857">
        <f t="shared" si="58"/>
        <v>0</v>
      </c>
      <c r="C1857" t="s">
        <v>1503</v>
      </c>
    </row>
    <row r="1858" spans="1:3" x14ac:dyDescent="0.25">
      <c r="A1858">
        <f t="shared" si="57"/>
        <v>0</v>
      </c>
      <c r="B1858">
        <f t="shared" si="58"/>
        <v>0</v>
      </c>
      <c r="C1858" t="s">
        <v>1343</v>
      </c>
    </row>
    <row r="1859" spans="1:3" x14ac:dyDescent="0.25">
      <c r="A1859">
        <f t="shared" si="57"/>
        <v>0</v>
      </c>
      <c r="B1859">
        <f t="shared" si="58"/>
        <v>0</v>
      </c>
      <c r="C1859" t="s">
        <v>1246</v>
      </c>
    </row>
    <row r="1860" spans="1:3" x14ac:dyDescent="0.25">
      <c r="A1860">
        <f t="shared" ref="A1860:A1923" si="59">COUNTIF(F:F,C1860)</f>
        <v>0</v>
      </c>
      <c r="B1860">
        <f t="shared" si="58"/>
        <v>0</v>
      </c>
      <c r="C1860" t="s">
        <v>2552</v>
      </c>
    </row>
    <row r="1861" spans="1:3" x14ac:dyDescent="0.25">
      <c r="A1861">
        <f t="shared" si="59"/>
        <v>0</v>
      </c>
      <c r="B1861">
        <f t="shared" si="58"/>
        <v>0</v>
      </c>
      <c r="C1861" t="s">
        <v>1504</v>
      </c>
    </row>
    <row r="1862" spans="1:3" x14ac:dyDescent="0.25">
      <c r="A1862">
        <f t="shared" si="59"/>
        <v>0</v>
      </c>
      <c r="B1862">
        <f t="shared" ref="B1862:B1925" si="60">COUNTIF(D:D,C1862)</f>
        <v>0</v>
      </c>
      <c r="C1862" t="s">
        <v>2828</v>
      </c>
    </row>
    <row r="1863" spans="1:3" x14ac:dyDescent="0.25">
      <c r="A1863">
        <f t="shared" si="59"/>
        <v>0</v>
      </c>
      <c r="B1863">
        <f t="shared" si="60"/>
        <v>0</v>
      </c>
      <c r="C1863" t="s">
        <v>1131</v>
      </c>
    </row>
    <row r="1864" spans="1:3" x14ac:dyDescent="0.25">
      <c r="A1864">
        <f t="shared" si="59"/>
        <v>0</v>
      </c>
      <c r="B1864">
        <f t="shared" si="60"/>
        <v>1</v>
      </c>
      <c r="C1864" t="s">
        <v>361</v>
      </c>
    </row>
    <row r="1865" spans="1:3" x14ac:dyDescent="0.25">
      <c r="A1865">
        <f t="shared" si="59"/>
        <v>0</v>
      </c>
      <c r="B1865">
        <f t="shared" si="60"/>
        <v>0</v>
      </c>
      <c r="C1865" t="s">
        <v>827</v>
      </c>
    </row>
    <row r="1866" spans="1:3" x14ac:dyDescent="0.25">
      <c r="A1866">
        <f t="shared" si="59"/>
        <v>0</v>
      </c>
      <c r="B1866">
        <f t="shared" si="60"/>
        <v>0</v>
      </c>
      <c r="C1866" t="s">
        <v>1755</v>
      </c>
    </row>
    <row r="1867" spans="1:3" x14ac:dyDescent="0.25">
      <c r="A1867">
        <f t="shared" si="59"/>
        <v>0</v>
      </c>
      <c r="B1867">
        <f t="shared" si="60"/>
        <v>0</v>
      </c>
      <c r="C1867" t="s">
        <v>2075</v>
      </c>
    </row>
    <row r="1868" spans="1:3" x14ac:dyDescent="0.25">
      <c r="A1868">
        <f t="shared" si="59"/>
        <v>0</v>
      </c>
      <c r="B1868">
        <f t="shared" si="60"/>
        <v>0</v>
      </c>
      <c r="C1868" t="s">
        <v>343</v>
      </c>
    </row>
    <row r="1869" spans="1:3" x14ac:dyDescent="0.25">
      <c r="A1869">
        <f t="shared" si="59"/>
        <v>0</v>
      </c>
      <c r="B1869">
        <f t="shared" si="60"/>
        <v>0</v>
      </c>
      <c r="C1869" t="s">
        <v>1344</v>
      </c>
    </row>
    <row r="1870" spans="1:3" x14ac:dyDescent="0.25">
      <c r="A1870">
        <f t="shared" si="59"/>
        <v>0</v>
      </c>
      <c r="B1870">
        <f t="shared" si="60"/>
        <v>0</v>
      </c>
      <c r="C1870" t="s">
        <v>1756</v>
      </c>
    </row>
    <row r="1871" spans="1:3" x14ac:dyDescent="0.25">
      <c r="A1871">
        <f t="shared" si="59"/>
        <v>0</v>
      </c>
      <c r="B1871">
        <f t="shared" si="60"/>
        <v>0</v>
      </c>
      <c r="C1871" t="s">
        <v>1219</v>
      </c>
    </row>
    <row r="1872" spans="1:3" x14ac:dyDescent="0.25">
      <c r="A1872">
        <f t="shared" si="59"/>
        <v>0</v>
      </c>
      <c r="B1872">
        <f t="shared" si="60"/>
        <v>0</v>
      </c>
      <c r="C1872" t="s">
        <v>901</v>
      </c>
    </row>
    <row r="1873" spans="1:3" x14ac:dyDescent="0.25">
      <c r="A1873">
        <f t="shared" si="59"/>
        <v>0</v>
      </c>
      <c r="B1873">
        <f t="shared" si="60"/>
        <v>0</v>
      </c>
      <c r="C1873" t="s">
        <v>2947</v>
      </c>
    </row>
    <row r="1874" spans="1:3" x14ac:dyDescent="0.25">
      <c r="A1874">
        <f t="shared" si="59"/>
        <v>0</v>
      </c>
      <c r="B1874">
        <f t="shared" si="60"/>
        <v>0</v>
      </c>
      <c r="C1874" t="s">
        <v>2407</v>
      </c>
    </row>
    <row r="1875" spans="1:3" x14ac:dyDescent="0.25">
      <c r="A1875">
        <f t="shared" si="59"/>
        <v>0</v>
      </c>
      <c r="B1875">
        <f t="shared" si="60"/>
        <v>0</v>
      </c>
      <c r="C1875" t="s">
        <v>2948</v>
      </c>
    </row>
    <row r="1876" spans="1:3" x14ac:dyDescent="0.25">
      <c r="A1876">
        <f t="shared" si="59"/>
        <v>0</v>
      </c>
      <c r="B1876">
        <f t="shared" si="60"/>
        <v>0</v>
      </c>
      <c r="C1876" t="s">
        <v>1447</v>
      </c>
    </row>
    <row r="1877" spans="1:3" x14ac:dyDescent="0.25">
      <c r="A1877">
        <f t="shared" si="59"/>
        <v>0</v>
      </c>
      <c r="B1877">
        <f t="shared" si="60"/>
        <v>0</v>
      </c>
      <c r="C1877" t="s">
        <v>1132</v>
      </c>
    </row>
    <row r="1878" spans="1:3" x14ac:dyDescent="0.25">
      <c r="A1878">
        <f t="shared" si="59"/>
        <v>0</v>
      </c>
      <c r="B1878">
        <f t="shared" si="60"/>
        <v>0</v>
      </c>
      <c r="C1878" t="s">
        <v>1448</v>
      </c>
    </row>
    <row r="1879" spans="1:3" x14ac:dyDescent="0.25">
      <c r="A1879">
        <f t="shared" si="59"/>
        <v>0</v>
      </c>
      <c r="B1879">
        <f t="shared" si="60"/>
        <v>0</v>
      </c>
      <c r="C1879" t="s">
        <v>798</v>
      </c>
    </row>
    <row r="1880" spans="1:3" x14ac:dyDescent="0.25">
      <c r="A1880">
        <f t="shared" si="59"/>
        <v>0</v>
      </c>
      <c r="B1880">
        <f t="shared" si="60"/>
        <v>0</v>
      </c>
      <c r="C1880" t="s">
        <v>2304</v>
      </c>
    </row>
    <row r="1881" spans="1:3" x14ac:dyDescent="0.25">
      <c r="A1881">
        <f t="shared" si="59"/>
        <v>0</v>
      </c>
      <c r="B1881">
        <f t="shared" si="60"/>
        <v>0</v>
      </c>
      <c r="C1881" t="s">
        <v>2198</v>
      </c>
    </row>
    <row r="1882" spans="1:3" x14ac:dyDescent="0.25">
      <c r="A1882">
        <f t="shared" si="59"/>
        <v>0</v>
      </c>
      <c r="B1882">
        <f t="shared" si="60"/>
        <v>0</v>
      </c>
      <c r="C1882" t="s">
        <v>1578</v>
      </c>
    </row>
    <row r="1883" spans="1:3" x14ac:dyDescent="0.25">
      <c r="A1883">
        <f t="shared" si="59"/>
        <v>0</v>
      </c>
      <c r="B1883">
        <f t="shared" si="60"/>
        <v>0</v>
      </c>
      <c r="C1883" t="s">
        <v>930</v>
      </c>
    </row>
    <row r="1884" spans="1:3" x14ac:dyDescent="0.25">
      <c r="A1884">
        <f t="shared" si="59"/>
        <v>0</v>
      </c>
      <c r="B1884">
        <f t="shared" si="60"/>
        <v>0</v>
      </c>
      <c r="C1884" t="s">
        <v>2829</v>
      </c>
    </row>
    <row r="1885" spans="1:3" x14ac:dyDescent="0.25">
      <c r="A1885">
        <f t="shared" si="59"/>
        <v>0</v>
      </c>
      <c r="B1885">
        <f t="shared" si="60"/>
        <v>0</v>
      </c>
      <c r="C1885" t="s">
        <v>2128</v>
      </c>
    </row>
    <row r="1886" spans="1:3" x14ac:dyDescent="0.25">
      <c r="A1886">
        <f t="shared" si="59"/>
        <v>0</v>
      </c>
      <c r="B1886">
        <f t="shared" si="60"/>
        <v>0</v>
      </c>
      <c r="C1886" t="s">
        <v>828</v>
      </c>
    </row>
    <row r="1887" spans="1:3" x14ac:dyDescent="0.25">
      <c r="A1887">
        <f t="shared" si="59"/>
        <v>0</v>
      </c>
      <c r="B1887">
        <f t="shared" si="60"/>
        <v>0</v>
      </c>
      <c r="C1887" t="s">
        <v>2438</v>
      </c>
    </row>
    <row r="1888" spans="1:3" x14ac:dyDescent="0.25">
      <c r="A1888">
        <f t="shared" si="59"/>
        <v>0</v>
      </c>
      <c r="B1888">
        <f t="shared" si="60"/>
        <v>0</v>
      </c>
      <c r="C1888" t="s">
        <v>1757</v>
      </c>
    </row>
    <row r="1889" spans="1:3" x14ac:dyDescent="0.25">
      <c r="A1889">
        <f t="shared" si="59"/>
        <v>0</v>
      </c>
      <c r="B1889">
        <f t="shared" si="60"/>
        <v>0</v>
      </c>
      <c r="C1889" t="s">
        <v>1382</v>
      </c>
    </row>
    <row r="1890" spans="1:3" x14ac:dyDescent="0.25">
      <c r="A1890">
        <f t="shared" si="59"/>
        <v>0</v>
      </c>
      <c r="B1890">
        <f t="shared" si="60"/>
        <v>0</v>
      </c>
      <c r="C1890" t="s">
        <v>1382</v>
      </c>
    </row>
    <row r="1891" spans="1:3" x14ac:dyDescent="0.25">
      <c r="A1891">
        <f t="shared" si="59"/>
        <v>0</v>
      </c>
      <c r="B1891">
        <f t="shared" si="60"/>
        <v>0</v>
      </c>
      <c r="C1891" t="s">
        <v>1579</v>
      </c>
    </row>
    <row r="1892" spans="1:3" x14ac:dyDescent="0.25">
      <c r="A1892">
        <f t="shared" si="59"/>
        <v>0</v>
      </c>
      <c r="B1892">
        <f t="shared" si="60"/>
        <v>0</v>
      </c>
      <c r="C1892" t="s">
        <v>506</v>
      </c>
    </row>
    <row r="1893" spans="1:3" x14ac:dyDescent="0.25">
      <c r="A1893">
        <f t="shared" si="59"/>
        <v>0</v>
      </c>
      <c r="B1893">
        <f t="shared" si="60"/>
        <v>0</v>
      </c>
      <c r="C1893" t="s">
        <v>1580</v>
      </c>
    </row>
    <row r="1894" spans="1:3" x14ac:dyDescent="0.25">
      <c r="A1894">
        <f t="shared" si="59"/>
        <v>0</v>
      </c>
      <c r="B1894">
        <f t="shared" si="60"/>
        <v>0</v>
      </c>
      <c r="C1894" t="s">
        <v>1402</v>
      </c>
    </row>
    <row r="1895" spans="1:3" x14ac:dyDescent="0.25">
      <c r="A1895">
        <f t="shared" si="59"/>
        <v>0</v>
      </c>
      <c r="B1895">
        <f t="shared" si="60"/>
        <v>0</v>
      </c>
      <c r="C1895" t="s">
        <v>1758</v>
      </c>
    </row>
    <row r="1896" spans="1:3" x14ac:dyDescent="0.25">
      <c r="A1896">
        <f t="shared" si="59"/>
        <v>0</v>
      </c>
      <c r="B1896">
        <f t="shared" si="60"/>
        <v>0</v>
      </c>
      <c r="C1896" t="s">
        <v>2076</v>
      </c>
    </row>
    <row r="1897" spans="1:3" x14ac:dyDescent="0.25">
      <c r="A1897">
        <f t="shared" si="59"/>
        <v>0</v>
      </c>
      <c r="B1897">
        <f t="shared" si="60"/>
        <v>0</v>
      </c>
      <c r="C1897" t="s">
        <v>2526</v>
      </c>
    </row>
    <row r="1898" spans="1:3" x14ac:dyDescent="0.25">
      <c r="A1898">
        <f t="shared" si="59"/>
        <v>0</v>
      </c>
      <c r="B1898">
        <f t="shared" si="60"/>
        <v>0</v>
      </c>
      <c r="C1898" t="s">
        <v>2481</v>
      </c>
    </row>
    <row r="1899" spans="1:3" x14ac:dyDescent="0.25">
      <c r="A1899">
        <f t="shared" si="59"/>
        <v>0</v>
      </c>
      <c r="B1899">
        <f t="shared" si="60"/>
        <v>0</v>
      </c>
      <c r="C1899" t="s">
        <v>1505</v>
      </c>
    </row>
    <row r="1900" spans="1:3" x14ac:dyDescent="0.25">
      <c r="A1900">
        <f t="shared" si="59"/>
        <v>0</v>
      </c>
      <c r="B1900">
        <f t="shared" si="60"/>
        <v>0</v>
      </c>
      <c r="C1900" t="s">
        <v>1450</v>
      </c>
    </row>
    <row r="1901" spans="1:3" x14ac:dyDescent="0.25">
      <c r="A1901">
        <f t="shared" si="59"/>
        <v>0</v>
      </c>
      <c r="B1901">
        <f t="shared" si="60"/>
        <v>0</v>
      </c>
      <c r="C1901" t="s">
        <v>1688</v>
      </c>
    </row>
    <row r="1902" spans="1:3" x14ac:dyDescent="0.25">
      <c r="A1902">
        <f t="shared" si="59"/>
        <v>0</v>
      </c>
      <c r="B1902">
        <f t="shared" si="60"/>
        <v>0</v>
      </c>
      <c r="C1902" t="s">
        <v>1960</v>
      </c>
    </row>
    <row r="1903" spans="1:3" x14ac:dyDescent="0.25">
      <c r="A1903">
        <f t="shared" si="59"/>
        <v>0</v>
      </c>
      <c r="B1903">
        <f t="shared" si="60"/>
        <v>0</v>
      </c>
      <c r="C1903" t="s">
        <v>1286</v>
      </c>
    </row>
    <row r="1904" spans="1:3" x14ac:dyDescent="0.25">
      <c r="A1904">
        <f t="shared" si="59"/>
        <v>0</v>
      </c>
      <c r="B1904">
        <f t="shared" si="60"/>
        <v>0</v>
      </c>
      <c r="C1904" t="s">
        <v>1345</v>
      </c>
    </row>
    <row r="1905" spans="1:3" x14ac:dyDescent="0.25">
      <c r="A1905">
        <f t="shared" si="59"/>
        <v>0</v>
      </c>
      <c r="B1905">
        <f t="shared" si="60"/>
        <v>0</v>
      </c>
      <c r="C1905" t="s">
        <v>829</v>
      </c>
    </row>
    <row r="1906" spans="1:3" x14ac:dyDescent="0.25">
      <c r="A1906">
        <f t="shared" si="59"/>
        <v>0</v>
      </c>
      <c r="B1906">
        <f t="shared" si="60"/>
        <v>0</v>
      </c>
      <c r="C1906" t="s">
        <v>858</v>
      </c>
    </row>
    <row r="1907" spans="1:3" x14ac:dyDescent="0.25">
      <c r="A1907">
        <f t="shared" si="59"/>
        <v>0</v>
      </c>
      <c r="B1907">
        <f t="shared" si="60"/>
        <v>0</v>
      </c>
      <c r="C1907" t="s">
        <v>456</v>
      </c>
    </row>
    <row r="1908" spans="1:3" x14ac:dyDescent="0.25">
      <c r="A1908">
        <f t="shared" si="59"/>
        <v>0</v>
      </c>
      <c r="B1908">
        <f t="shared" si="60"/>
        <v>0</v>
      </c>
      <c r="C1908" t="s">
        <v>297</v>
      </c>
    </row>
    <row r="1909" spans="1:3" x14ac:dyDescent="0.25">
      <c r="A1909">
        <f t="shared" si="59"/>
        <v>0</v>
      </c>
      <c r="B1909">
        <f t="shared" si="60"/>
        <v>0</v>
      </c>
      <c r="C1909" t="s">
        <v>757</v>
      </c>
    </row>
    <row r="1910" spans="1:3" x14ac:dyDescent="0.25">
      <c r="A1910">
        <f t="shared" si="59"/>
        <v>0</v>
      </c>
      <c r="B1910">
        <f t="shared" si="60"/>
        <v>0</v>
      </c>
      <c r="C1910" t="s">
        <v>1053</v>
      </c>
    </row>
    <row r="1911" spans="1:3" x14ac:dyDescent="0.25">
      <c r="A1911">
        <f t="shared" si="59"/>
        <v>0</v>
      </c>
      <c r="B1911">
        <f t="shared" si="60"/>
        <v>0</v>
      </c>
      <c r="C1911" t="s">
        <v>859</v>
      </c>
    </row>
    <row r="1912" spans="1:3" x14ac:dyDescent="0.25">
      <c r="A1912">
        <f t="shared" si="59"/>
        <v>0</v>
      </c>
      <c r="B1912">
        <f t="shared" si="60"/>
        <v>0</v>
      </c>
      <c r="C1912" t="s">
        <v>1506</v>
      </c>
    </row>
    <row r="1913" spans="1:3" x14ac:dyDescent="0.25">
      <c r="A1913">
        <f t="shared" si="59"/>
        <v>0</v>
      </c>
      <c r="B1913">
        <f t="shared" si="60"/>
        <v>0</v>
      </c>
      <c r="C1913" t="s">
        <v>1928</v>
      </c>
    </row>
    <row r="1914" spans="1:3" x14ac:dyDescent="0.25">
      <c r="A1914">
        <f t="shared" si="59"/>
        <v>0</v>
      </c>
      <c r="B1914">
        <f t="shared" si="60"/>
        <v>0</v>
      </c>
      <c r="C1914" t="s">
        <v>2906</v>
      </c>
    </row>
    <row r="1915" spans="1:3" x14ac:dyDescent="0.25">
      <c r="A1915">
        <f t="shared" si="59"/>
        <v>0</v>
      </c>
      <c r="B1915">
        <f t="shared" si="60"/>
        <v>0</v>
      </c>
      <c r="C1915" t="s">
        <v>2344</v>
      </c>
    </row>
    <row r="1916" spans="1:3" x14ac:dyDescent="0.25">
      <c r="A1916">
        <f t="shared" si="59"/>
        <v>0</v>
      </c>
      <c r="B1916">
        <f t="shared" si="60"/>
        <v>0</v>
      </c>
      <c r="C1916" t="s">
        <v>2371</v>
      </c>
    </row>
    <row r="1917" spans="1:3" x14ac:dyDescent="0.25">
      <c r="A1917">
        <f t="shared" si="59"/>
        <v>0</v>
      </c>
      <c r="B1917">
        <f t="shared" si="60"/>
        <v>0</v>
      </c>
      <c r="C1917" t="s">
        <v>2022</v>
      </c>
    </row>
    <row r="1918" spans="1:3" x14ac:dyDescent="0.25">
      <c r="A1918">
        <f t="shared" si="59"/>
        <v>0</v>
      </c>
      <c r="B1918">
        <f t="shared" si="60"/>
        <v>0</v>
      </c>
      <c r="C1918" t="s">
        <v>1845</v>
      </c>
    </row>
    <row r="1919" spans="1:3" x14ac:dyDescent="0.25">
      <c r="A1919">
        <f t="shared" si="59"/>
        <v>0</v>
      </c>
      <c r="B1919">
        <f t="shared" si="60"/>
        <v>0</v>
      </c>
      <c r="C1919" t="s">
        <v>2129</v>
      </c>
    </row>
    <row r="1920" spans="1:3" x14ac:dyDescent="0.25">
      <c r="A1920">
        <f t="shared" si="59"/>
        <v>0</v>
      </c>
      <c r="B1920">
        <f t="shared" si="60"/>
        <v>0</v>
      </c>
      <c r="C1920" t="s">
        <v>2907</v>
      </c>
    </row>
    <row r="1921" spans="1:3" x14ac:dyDescent="0.25">
      <c r="A1921">
        <f t="shared" si="59"/>
        <v>0</v>
      </c>
      <c r="B1921">
        <f t="shared" si="60"/>
        <v>0</v>
      </c>
      <c r="C1921" t="s">
        <v>507</v>
      </c>
    </row>
    <row r="1922" spans="1:3" x14ac:dyDescent="0.25">
      <c r="A1922">
        <f t="shared" si="59"/>
        <v>0</v>
      </c>
      <c r="B1922">
        <f t="shared" si="60"/>
        <v>0</v>
      </c>
      <c r="C1922" t="s">
        <v>1929</v>
      </c>
    </row>
    <row r="1923" spans="1:3" x14ac:dyDescent="0.25">
      <c r="A1923">
        <f t="shared" si="59"/>
        <v>0</v>
      </c>
      <c r="B1923">
        <f t="shared" si="60"/>
        <v>0</v>
      </c>
      <c r="C1923" t="s">
        <v>2439</v>
      </c>
    </row>
    <row r="1924" spans="1:3" x14ac:dyDescent="0.25">
      <c r="A1924">
        <f t="shared" ref="A1924:A1987" si="61">COUNTIF(F:F,C1924)</f>
        <v>0</v>
      </c>
      <c r="B1924">
        <f t="shared" si="60"/>
        <v>0</v>
      </c>
      <c r="C1924" t="s">
        <v>716</v>
      </c>
    </row>
    <row r="1925" spans="1:3" x14ac:dyDescent="0.25">
      <c r="A1925">
        <f t="shared" si="61"/>
        <v>0</v>
      </c>
      <c r="B1925">
        <f t="shared" si="60"/>
        <v>0</v>
      </c>
      <c r="C1925" t="s">
        <v>2585</v>
      </c>
    </row>
    <row r="1926" spans="1:3" x14ac:dyDescent="0.25">
      <c r="A1926">
        <f t="shared" si="61"/>
        <v>0</v>
      </c>
      <c r="B1926">
        <f t="shared" ref="B1926:B1989" si="62">COUNTIF(D:D,C1926)</f>
        <v>0</v>
      </c>
      <c r="C1926" t="s">
        <v>931</v>
      </c>
    </row>
    <row r="1927" spans="1:3" x14ac:dyDescent="0.25">
      <c r="A1927">
        <f t="shared" si="61"/>
        <v>0</v>
      </c>
      <c r="B1927">
        <f t="shared" si="62"/>
        <v>0</v>
      </c>
      <c r="C1927" t="s">
        <v>642</v>
      </c>
    </row>
    <row r="1928" spans="1:3" x14ac:dyDescent="0.25">
      <c r="A1928">
        <f t="shared" si="61"/>
        <v>0</v>
      </c>
      <c r="B1928">
        <f t="shared" si="62"/>
        <v>0</v>
      </c>
      <c r="C1928" t="s">
        <v>686</v>
      </c>
    </row>
    <row r="1929" spans="1:3" x14ac:dyDescent="0.25">
      <c r="A1929">
        <f t="shared" si="61"/>
        <v>0</v>
      </c>
      <c r="B1929">
        <f t="shared" si="62"/>
        <v>0</v>
      </c>
      <c r="C1929" t="s">
        <v>717</v>
      </c>
    </row>
    <row r="1930" spans="1:3" x14ac:dyDescent="0.25">
      <c r="A1930">
        <f t="shared" si="61"/>
        <v>0</v>
      </c>
      <c r="B1930">
        <f t="shared" si="62"/>
        <v>0</v>
      </c>
      <c r="C1930" t="s">
        <v>1930</v>
      </c>
    </row>
    <row r="1931" spans="1:3" x14ac:dyDescent="0.25">
      <c r="A1931">
        <f t="shared" si="61"/>
        <v>0</v>
      </c>
      <c r="B1931">
        <f t="shared" si="62"/>
        <v>0</v>
      </c>
      <c r="C1931" t="s">
        <v>1346</v>
      </c>
    </row>
    <row r="1932" spans="1:3" x14ac:dyDescent="0.25">
      <c r="A1932">
        <f t="shared" si="61"/>
        <v>0</v>
      </c>
      <c r="B1932">
        <f t="shared" si="62"/>
        <v>0</v>
      </c>
      <c r="C1932" t="s">
        <v>1346</v>
      </c>
    </row>
    <row r="1933" spans="1:3" x14ac:dyDescent="0.25">
      <c r="A1933">
        <f t="shared" si="61"/>
        <v>0</v>
      </c>
      <c r="B1933">
        <f t="shared" si="62"/>
        <v>0</v>
      </c>
      <c r="C1933" t="s">
        <v>830</v>
      </c>
    </row>
    <row r="1934" spans="1:3" x14ac:dyDescent="0.25">
      <c r="A1934">
        <f t="shared" si="61"/>
        <v>0</v>
      </c>
      <c r="B1934">
        <f t="shared" si="62"/>
        <v>0</v>
      </c>
      <c r="C1934" t="s">
        <v>1133</v>
      </c>
    </row>
    <row r="1935" spans="1:3" x14ac:dyDescent="0.25">
      <c r="A1935">
        <f t="shared" si="61"/>
        <v>0</v>
      </c>
      <c r="B1935">
        <f t="shared" si="62"/>
        <v>0</v>
      </c>
      <c r="C1935" t="s">
        <v>2023</v>
      </c>
    </row>
    <row r="1936" spans="1:3" x14ac:dyDescent="0.25">
      <c r="A1936">
        <f t="shared" si="61"/>
        <v>0</v>
      </c>
      <c r="B1936">
        <f t="shared" si="62"/>
        <v>0</v>
      </c>
      <c r="C1936" t="s">
        <v>442</v>
      </c>
    </row>
    <row r="1937" spans="1:3" x14ac:dyDescent="0.25">
      <c r="A1937">
        <f t="shared" si="61"/>
        <v>0</v>
      </c>
      <c r="B1937">
        <f t="shared" si="62"/>
        <v>0</v>
      </c>
      <c r="C1937" t="s">
        <v>1507</v>
      </c>
    </row>
    <row r="1938" spans="1:3" x14ac:dyDescent="0.25">
      <c r="A1938">
        <f t="shared" si="61"/>
        <v>0</v>
      </c>
      <c r="B1938">
        <f t="shared" si="62"/>
        <v>0</v>
      </c>
      <c r="C1938" t="s">
        <v>2949</v>
      </c>
    </row>
    <row r="1939" spans="1:3" x14ac:dyDescent="0.25">
      <c r="A1939">
        <f t="shared" si="61"/>
        <v>0</v>
      </c>
      <c r="B1939">
        <f t="shared" si="62"/>
        <v>0</v>
      </c>
      <c r="C1939" t="s">
        <v>1451</v>
      </c>
    </row>
    <row r="1940" spans="1:3" x14ac:dyDescent="0.25">
      <c r="A1940">
        <f t="shared" si="61"/>
        <v>0</v>
      </c>
      <c r="B1940">
        <f t="shared" si="62"/>
        <v>0</v>
      </c>
      <c r="C1940" t="s">
        <v>2482</v>
      </c>
    </row>
    <row r="1941" spans="1:3" x14ac:dyDescent="0.25">
      <c r="A1941">
        <f t="shared" si="61"/>
        <v>0</v>
      </c>
      <c r="B1941">
        <f t="shared" si="62"/>
        <v>0</v>
      </c>
      <c r="C1941" t="s">
        <v>1347</v>
      </c>
    </row>
    <row r="1942" spans="1:3" x14ac:dyDescent="0.25">
      <c r="A1942">
        <f t="shared" si="61"/>
        <v>0</v>
      </c>
      <c r="B1942">
        <f t="shared" si="62"/>
        <v>0</v>
      </c>
      <c r="C1942" t="s">
        <v>2678</v>
      </c>
    </row>
    <row r="1943" spans="1:3" x14ac:dyDescent="0.25">
      <c r="A1943">
        <f t="shared" si="61"/>
        <v>0</v>
      </c>
      <c r="B1943">
        <f t="shared" si="62"/>
        <v>0</v>
      </c>
      <c r="C1943" t="s">
        <v>995</v>
      </c>
    </row>
    <row r="1944" spans="1:3" x14ac:dyDescent="0.25">
      <c r="A1944">
        <f t="shared" si="61"/>
        <v>0</v>
      </c>
      <c r="B1944">
        <f t="shared" si="62"/>
        <v>0</v>
      </c>
      <c r="C1944" t="s">
        <v>2527</v>
      </c>
    </row>
    <row r="1945" spans="1:3" x14ac:dyDescent="0.25">
      <c r="A1945">
        <f t="shared" si="61"/>
        <v>0</v>
      </c>
      <c r="B1945">
        <f t="shared" si="62"/>
        <v>0</v>
      </c>
      <c r="C1945" t="s">
        <v>2130</v>
      </c>
    </row>
    <row r="1946" spans="1:3" x14ac:dyDescent="0.25">
      <c r="A1946">
        <f t="shared" si="61"/>
        <v>0</v>
      </c>
      <c r="B1946">
        <f t="shared" si="62"/>
        <v>0</v>
      </c>
      <c r="C1946" t="s">
        <v>1581</v>
      </c>
    </row>
    <row r="1947" spans="1:3" x14ac:dyDescent="0.25">
      <c r="A1947">
        <f t="shared" si="61"/>
        <v>0</v>
      </c>
      <c r="B1947">
        <f t="shared" si="62"/>
        <v>0</v>
      </c>
      <c r="C1947" t="s">
        <v>1759</v>
      </c>
    </row>
    <row r="1948" spans="1:3" x14ac:dyDescent="0.25">
      <c r="A1948">
        <f t="shared" si="61"/>
        <v>0</v>
      </c>
      <c r="B1948">
        <f t="shared" si="62"/>
        <v>0</v>
      </c>
      <c r="C1948" t="s">
        <v>1582</v>
      </c>
    </row>
    <row r="1949" spans="1:3" x14ac:dyDescent="0.25">
      <c r="A1949">
        <f t="shared" si="61"/>
        <v>0</v>
      </c>
      <c r="B1949">
        <f t="shared" si="62"/>
        <v>0</v>
      </c>
      <c r="C1949" t="s">
        <v>2408</v>
      </c>
    </row>
    <row r="1950" spans="1:3" x14ac:dyDescent="0.25">
      <c r="A1950">
        <f t="shared" si="61"/>
        <v>0</v>
      </c>
      <c r="B1950">
        <f t="shared" si="62"/>
        <v>0</v>
      </c>
      <c r="C1950" t="s">
        <v>2305</v>
      </c>
    </row>
    <row r="1951" spans="1:3" x14ac:dyDescent="0.25">
      <c r="A1951">
        <f t="shared" si="61"/>
        <v>0</v>
      </c>
      <c r="B1951">
        <f t="shared" si="62"/>
        <v>0</v>
      </c>
      <c r="C1951" t="s">
        <v>462</v>
      </c>
    </row>
    <row r="1952" spans="1:3" x14ac:dyDescent="0.25">
      <c r="A1952">
        <f t="shared" si="61"/>
        <v>0</v>
      </c>
      <c r="B1952">
        <f t="shared" si="62"/>
        <v>0</v>
      </c>
      <c r="C1952" t="s">
        <v>463</v>
      </c>
    </row>
    <row r="1953" spans="1:3" x14ac:dyDescent="0.25">
      <c r="A1953">
        <f t="shared" si="61"/>
        <v>0</v>
      </c>
      <c r="B1953">
        <f t="shared" si="62"/>
        <v>0</v>
      </c>
      <c r="C1953" t="s">
        <v>1846</v>
      </c>
    </row>
    <row r="1954" spans="1:3" x14ac:dyDescent="0.25">
      <c r="A1954">
        <f t="shared" si="61"/>
        <v>0</v>
      </c>
      <c r="B1954">
        <f t="shared" si="62"/>
        <v>0</v>
      </c>
      <c r="C1954" t="s">
        <v>950</v>
      </c>
    </row>
    <row r="1955" spans="1:3" x14ac:dyDescent="0.25">
      <c r="A1955">
        <f t="shared" si="61"/>
        <v>0</v>
      </c>
      <c r="B1955">
        <f t="shared" si="62"/>
        <v>0</v>
      </c>
      <c r="C1955" t="s">
        <v>2131</v>
      </c>
    </row>
    <row r="1956" spans="1:3" x14ac:dyDescent="0.25">
      <c r="A1956">
        <f t="shared" si="61"/>
        <v>0</v>
      </c>
      <c r="B1956">
        <f t="shared" si="62"/>
        <v>0</v>
      </c>
      <c r="C1956" t="s">
        <v>1287</v>
      </c>
    </row>
    <row r="1957" spans="1:3" x14ac:dyDescent="0.25">
      <c r="A1957">
        <f t="shared" si="61"/>
        <v>0</v>
      </c>
      <c r="B1957">
        <f t="shared" si="62"/>
        <v>0</v>
      </c>
      <c r="C1957" t="s">
        <v>2306</v>
      </c>
    </row>
    <row r="1958" spans="1:3" x14ac:dyDescent="0.25">
      <c r="A1958">
        <f t="shared" si="61"/>
        <v>0</v>
      </c>
      <c r="B1958">
        <f t="shared" si="62"/>
        <v>0</v>
      </c>
      <c r="C1958" t="s">
        <v>1689</v>
      </c>
    </row>
    <row r="1959" spans="1:3" x14ac:dyDescent="0.25">
      <c r="A1959">
        <f t="shared" si="61"/>
        <v>0</v>
      </c>
      <c r="B1959">
        <f t="shared" si="62"/>
        <v>0</v>
      </c>
      <c r="C1959" t="s">
        <v>1054</v>
      </c>
    </row>
    <row r="1960" spans="1:3" x14ac:dyDescent="0.25">
      <c r="A1960">
        <f t="shared" si="61"/>
        <v>0</v>
      </c>
      <c r="B1960">
        <f t="shared" si="62"/>
        <v>0</v>
      </c>
      <c r="C1960" t="s">
        <v>1901</v>
      </c>
    </row>
    <row r="1961" spans="1:3" x14ac:dyDescent="0.25">
      <c r="A1961">
        <f t="shared" si="61"/>
        <v>0</v>
      </c>
      <c r="B1961">
        <f t="shared" si="62"/>
        <v>0</v>
      </c>
      <c r="C1961" t="s">
        <v>2586</v>
      </c>
    </row>
    <row r="1962" spans="1:3" x14ac:dyDescent="0.25">
      <c r="A1962">
        <f t="shared" si="61"/>
        <v>0</v>
      </c>
      <c r="B1962">
        <f t="shared" si="62"/>
        <v>0</v>
      </c>
      <c r="C1962" t="s">
        <v>525</v>
      </c>
    </row>
    <row r="1963" spans="1:3" x14ac:dyDescent="0.25">
      <c r="A1963">
        <f t="shared" si="61"/>
        <v>0</v>
      </c>
      <c r="B1963">
        <f t="shared" si="62"/>
        <v>0</v>
      </c>
      <c r="C1963" t="s">
        <v>933</v>
      </c>
    </row>
    <row r="1964" spans="1:3" x14ac:dyDescent="0.25">
      <c r="A1964">
        <f t="shared" si="61"/>
        <v>0</v>
      </c>
      <c r="B1964">
        <f t="shared" si="62"/>
        <v>0</v>
      </c>
      <c r="C1964" t="s">
        <v>933</v>
      </c>
    </row>
    <row r="1965" spans="1:3" x14ac:dyDescent="0.25">
      <c r="A1965">
        <f t="shared" si="61"/>
        <v>0</v>
      </c>
      <c r="B1965">
        <f t="shared" si="62"/>
        <v>0</v>
      </c>
      <c r="C1965" t="s">
        <v>1961</v>
      </c>
    </row>
    <row r="1966" spans="1:3" x14ac:dyDescent="0.25">
      <c r="A1966">
        <f t="shared" si="61"/>
        <v>0</v>
      </c>
      <c r="B1966">
        <f t="shared" si="62"/>
        <v>0</v>
      </c>
      <c r="C1966" t="s">
        <v>996</v>
      </c>
    </row>
    <row r="1967" spans="1:3" x14ac:dyDescent="0.25">
      <c r="A1967">
        <f t="shared" si="61"/>
        <v>0</v>
      </c>
      <c r="B1967">
        <f t="shared" si="62"/>
        <v>0</v>
      </c>
      <c r="C1967" t="s">
        <v>1195</v>
      </c>
    </row>
    <row r="1968" spans="1:3" x14ac:dyDescent="0.25">
      <c r="A1968">
        <f t="shared" si="61"/>
        <v>0</v>
      </c>
      <c r="B1968">
        <f t="shared" si="62"/>
        <v>0</v>
      </c>
      <c r="C1968" t="s">
        <v>2372</v>
      </c>
    </row>
    <row r="1969" spans="1:3" x14ac:dyDescent="0.25">
      <c r="A1969">
        <f t="shared" si="61"/>
        <v>0</v>
      </c>
      <c r="B1969">
        <f t="shared" si="62"/>
        <v>0</v>
      </c>
      <c r="C1969" t="s">
        <v>396</v>
      </c>
    </row>
    <row r="1970" spans="1:3" x14ac:dyDescent="0.25">
      <c r="A1970">
        <f t="shared" si="61"/>
        <v>0</v>
      </c>
      <c r="B1970">
        <f t="shared" si="62"/>
        <v>0</v>
      </c>
      <c r="C1970" t="s">
        <v>2024</v>
      </c>
    </row>
    <row r="1971" spans="1:3" x14ac:dyDescent="0.25">
      <c r="A1971">
        <f t="shared" si="61"/>
        <v>0</v>
      </c>
      <c r="B1971">
        <f t="shared" si="62"/>
        <v>0</v>
      </c>
      <c r="C1971" t="s">
        <v>1760</v>
      </c>
    </row>
    <row r="1972" spans="1:3" x14ac:dyDescent="0.25">
      <c r="A1972">
        <f t="shared" si="61"/>
        <v>0</v>
      </c>
      <c r="B1972">
        <f t="shared" si="62"/>
        <v>1</v>
      </c>
      <c r="C1972" t="s">
        <v>257</v>
      </c>
    </row>
    <row r="1973" spans="1:3" x14ac:dyDescent="0.25">
      <c r="A1973">
        <f t="shared" si="61"/>
        <v>0</v>
      </c>
      <c r="B1973">
        <f t="shared" si="62"/>
        <v>0</v>
      </c>
      <c r="C1973" t="s">
        <v>1348</v>
      </c>
    </row>
    <row r="1974" spans="1:3" x14ac:dyDescent="0.25">
      <c r="A1974">
        <f t="shared" si="61"/>
        <v>0</v>
      </c>
      <c r="B1974">
        <f t="shared" si="62"/>
        <v>0</v>
      </c>
      <c r="C1974" t="s">
        <v>1348</v>
      </c>
    </row>
    <row r="1975" spans="1:3" x14ac:dyDescent="0.25">
      <c r="A1975">
        <f t="shared" si="61"/>
        <v>0</v>
      </c>
      <c r="B1975">
        <f t="shared" si="62"/>
        <v>0</v>
      </c>
      <c r="C1975" t="s">
        <v>341</v>
      </c>
    </row>
    <row r="1976" spans="1:3" x14ac:dyDescent="0.25">
      <c r="A1976">
        <f t="shared" si="61"/>
        <v>0</v>
      </c>
      <c r="B1976">
        <f t="shared" si="62"/>
        <v>0</v>
      </c>
      <c r="C1976" t="s">
        <v>2025</v>
      </c>
    </row>
    <row r="1977" spans="1:3" x14ac:dyDescent="0.25">
      <c r="A1977">
        <f t="shared" si="61"/>
        <v>0</v>
      </c>
      <c r="B1977">
        <f t="shared" si="62"/>
        <v>0</v>
      </c>
      <c r="C1977" t="s">
        <v>585</v>
      </c>
    </row>
    <row r="1978" spans="1:3" x14ac:dyDescent="0.25">
      <c r="A1978">
        <f t="shared" si="61"/>
        <v>0</v>
      </c>
      <c r="B1978">
        <f t="shared" si="62"/>
        <v>0</v>
      </c>
      <c r="C1978" t="s">
        <v>1508</v>
      </c>
    </row>
    <row r="1979" spans="1:3" x14ac:dyDescent="0.25">
      <c r="A1979">
        <f t="shared" si="61"/>
        <v>0</v>
      </c>
      <c r="B1979">
        <f t="shared" si="62"/>
        <v>0</v>
      </c>
      <c r="C1979" t="s">
        <v>448</v>
      </c>
    </row>
    <row r="1980" spans="1:3" x14ac:dyDescent="0.25">
      <c r="A1980">
        <f t="shared" si="61"/>
        <v>0</v>
      </c>
      <c r="B1980">
        <f t="shared" si="62"/>
        <v>0</v>
      </c>
      <c r="C1980" t="s">
        <v>1653</v>
      </c>
    </row>
    <row r="1981" spans="1:3" x14ac:dyDescent="0.25">
      <c r="A1981">
        <f t="shared" si="61"/>
        <v>0</v>
      </c>
      <c r="B1981">
        <f t="shared" si="62"/>
        <v>0</v>
      </c>
      <c r="C1981" t="s">
        <v>2307</v>
      </c>
    </row>
    <row r="1982" spans="1:3" x14ac:dyDescent="0.25">
      <c r="A1982">
        <f t="shared" si="61"/>
        <v>0</v>
      </c>
      <c r="B1982">
        <f t="shared" si="62"/>
        <v>0</v>
      </c>
      <c r="C1982" t="s">
        <v>2740</v>
      </c>
    </row>
    <row r="1983" spans="1:3" x14ac:dyDescent="0.25">
      <c r="A1983">
        <f t="shared" si="61"/>
        <v>0</v>
      </c>
      <c r="B1983">
        <f t="shared" si="62"/>
        <v>0</v>
      </c>
      <c r="C1983" t="s">
        <v>2830</v>
      </c>
    </row>
    <row r="1984" spans="1:3" x14ac:dyDescent="0.25">
      <c r="A1984">
        <f t="shared" si="61"/>
        <v>0</v>
      </c>
      <c r="B1984">
        <f t="shared" si="62"/>
        <v>0</v>
      </c>
      <c r="C1984" t="s">
        <v>2440</v>
      </c>
    </row>
    <row r="1985" spans="1:3" x14ac:dyDescent="0.25">
      <c r="A1985">
        <f t="shared" si="61"/>
        <v>0</v>
      </c>
      <c r="B1985">
        <f t="shared" si="62"/>
        <v>0</v>
      </c>
      <c r="C1985" t="s">
        <v>400</v>
      </c>
    </row>
    <row r="1986" spans="1:3" x14ac:dyDescent="0.25">
      <c r="A1986">
        <f t="shared" si="61"/>
        <v>0</v>
      </c>
      <c r="B1986">
        <f t="shared" si="62"/>
        <v>0</v>
      </c>
      <c r="C1986" t="s">
        <v>2387</v>
      </c>
    </row>
    <row r="1987" spans="1:3" x14ac:dyDescent="0.25">
      <c r="A1987">
        <f t="shared" si="61"/>
        <v>0</v>
      </c>
      <c r="B1987">
        <f t="shared" si="62"/>
        <v>0</v>
      </c>
      <c r="C1987" t="s">
        <v>1055</v>
      </c>
    </row>
    <row r="1988" spans="1:3" x14ac:dyDescent="0.25">
      <c r="A1988">
        <f t="shared" ref="A1988:A2051" si="63">COUNTIF(F:F,C1988)</f>
        <v>0</v>
      </c>
      <c r="B1988">
        <f t="shared" si="62"/>
        <v>0</v>
      </c>
      <c r="C1988" t="s">
        <v>1452</v>
      </c>
    </row>
    <row r="1989" spans="1:3" x14ac:dyDescent="0.25">
      <c r="A1989">
        <f t="shared" si="63"/>
        <v>0</v>
      </c>
      <c r="B1989">
        <f t="shared" si="62"/>
        <v>0</v>
      </c>
      <c r="C1989" t="s">
        <v>2741</v>
      </c>
    </row>
    <row r="1990" spans="1:3" x14ac:dyDescent="0.25">
      <c r="A1990">
        <f t="shared" si="63"/>
        <v>0</v>
      </c>
      <c r="B1990">
        <f t="shared" ref="B1990:B2053" si="64">COUNTIF(D:D,C1990)</f>
        <v>0</v>
      </c>
      <c r="C1990" t="s">
        <v>1383</v>
      </c>
    </row>
    <row r="1991" spans="1:3" x14ac:dyDescent="0.25">
      <c r="A1991">
        <f t="shared" si="63"/>
        <v>0</v>
      </c>
      <c r="B1991">
        <f t="shared" si="64"/>
        <v>0</v>
      </c>
      <c r="C1991" t="s">
        <v>2908</v>
      </c>
    </row>
    <row r="1992" spans="1:3" x14ac:dyDescent="0.25">
      <c r="A1992">
        <f t="shared" si="63"/>
        <v>0</v>
      </c>
      <c r="B1992">
        <f t="shared" si="64"/>
        <v>0</v>
      </c>
      <c r="C1992" t="s">
        <v>449</v>
      </c>
    </row>
    <row r="1993" spans="1:3" x14ac:dyDescent="0.25">
      <c r="A1993">
        <f t="shared" si="63"/>
        <v>1</v>
      </c>
      <c r="B1993">
        <f t="shared" si="64"/>
        <v>0</v>
      </c>
      <c r="C1993" t="s">
        <v>236</v>
      </c>
    </row>
    <row r="1994" spans="1:3" x14ac:dyDescent="0.25">
      <c r="A1994">
        <f t="shared" si="63"/>
        <v>0</v>
      </c>
      <c r="B1994">
        <f t="shared" si="64"/>
        <v>0</v>
      </c>
      <c r="C1994" t="s">
        <v>2269</v>
      </c>
    </row>
    <row r="1995" spans="1:3" x14ac:dyDescent="0.25">
      <c r="A1995">
        <f t="shared" si="63"/>
        <v>0</v>
      </c>
      <c r="B1995">
        <f t="shared" si="64"/>
        <v>0</v>
      </c>
      <c r="C1995" t="s">
        <v>2177</v>
      </c>
    </row>
    <row r="1996" spans="1:3" x14ac:dyDescent="0.25">
      <c r="A1996">
        <f t="shared" si="63"/>
        <v>0</v>
      </c>
      <c r="B1996">
        <f t="shared" si="64"/>
        <v>0</v>
      </c>
      <c r="C1996" t="s">
        <v>758</v>
      </c>
    </row>
    <row r="1997" spans="1:3" x14ac:dyDescent="0.25">
      <c r="A1997">
        <f t="shared" si="63"/>
        <v>0</v>
      </c>
      <c r="B1997">
        <f t="shared" si="64"/>
        <v>0</v>
      </c>
      <c r="C1997" t="s">
        <v>1349</v>
      </c>
    </row>
    <row r="1998" spans="1:3" x14ac:dyDescent="0.25">
      <c r="A1998">
        <f t="shared" si="63"/>
        <v>0</v>
      </c>
      <c r="B1998">
        <f t="shared" si="64"/>
        <v>0</v>
      </c>
      <c r="C1998" t="s">
        <v>1196</v>
      </c>
    </row>
    <row r="1999" spans="1:3" x14ac:dyDescent="0.25">
      <c r="A1999">
        <f t="shared" si="63"/>
        <v>0</v>
      </c>
      <c r="B1999">
        <f t="shared" si="64"/>
        <v>0</v>
      </c>
      <c r="C1999" t="s">
        <v>1761</v>
      </c>
    </row>
    <row r="2000" spans="1:3" x14ac:dyDescent="0.25">
      <c r="A2000">
        <f t="shared" si="63"/>
        <v>0</v>
      </c>
      <c r="B2000">
        <f t="shared" si="64"/>
        <v>0</v>
      </c>
      <c r="C2000" t="s">
        <v>2742</v>
      </c>
    </row>
    <row r="2001" spans="1:3" x14ac:dyDescent="0.25">
      <c r="A2001">
        <f t="shared" si="63"/>
        <v>0</v>
      </c>
      <c r="B2001">
        <f t="shared" si="64"/>
        <v>0</v>
      </c>
      <c r="C2001" t="s">
        <v>2345</v>
      </c>
    </row>
    <row r="2002" spans="1:3" x14ac:dyDescent="0.25">
      <c r="A2002">
        <f t="shared" si="63"/>
        <v>0</v>
      </c>
      <c r="B2002">
        <f t="shared" si="64"/>
        <v>0</v>
      </c>
      <c r="C2002" t="s">
        <v>1583</v>
      </c>
    </row>
    <row r="2003" spans="1:3" x14ac:dyDescent="0.25">
      <c r="A2003">
        <f t="shared" si="63"/>
        <v>0</v>
      </c>
      <c r="B2003">
        <f t="shared" si="64"/>
        <v>0</v>
      </c>
      <c r="C2003" t="s">
        <v>2441</v>
      </c>
    </row>
    <row r="2004" spans="1:3" x14ac:dyDescent="0.25">
      <c r="A2004">
        <f t="shared" si="63"/>
        <v>0</v>
      </c>
      <c r="B2004">
        <f t="shared" si="64"/>
        <v>0</v>
      </c>
      <c r="C2004" t="s">
        <v>1762</v>
      </c>
    </row>
    <row r="2005" spans="1:3" x14ac:dyDescent="0.25">
      <c r="A2005">
        <f t="shared" si="63"/>
        <v>0</v>
      </c>
      <c r="B2005">
        <f t="shared" si="64"/>
        <v>0</v>
      </c>
      <c r="C2005" t="s">
        <v>2622</v>
      </c>
    </row>
    <row r="2006" spans="1:3" x14ac:dyDescent="0.25">
      <c r="A2006">
        <f t="shared" si="63"/>
        <v>0</v>
      </c>
      <c r="B2006">
        <f t="shared" si="64"/>
        <v>0</v>
      </c>
      <c r="C2006" t="s">
        <v>79</v>
      </c>
    </row>
    <row r="2007" spans="1:3" x14ac:dyDescent="0.25">
      <c r="A2007">
        <f t="shared" si="63"/>
        <v>0</v>
      </c>
      <c r="B2007">
        <f t="shared" si="64"/>
        <v>0</v>
      </c>
      <c r="C2007" t="s">
        <v>1584</v>
      </c>
    </row>
    <row r="2008" spans="1:3" x14ac:dyDescent="0.25">
      <c r="A2008">
        <f t="shared" si="63"/>
        <v>0</v>
      </c>
      <c r="B2008">
        <f t="shared" si="64"/>
        <v>0</v>
      </c>
      <c r="C2008" t="s">
        <v>2234</v>
      </c>
    </row>
    <row r="2009" spans="1:3" x14ac:dyDescent="0.25">
      <c r="A2009">
        <f t="shared" si="63"/>
        <v>0</v>
      </c>
      <c r="B2009">
        <f t="shared" si="64"/>
        <v>1</v>
      </c>
      <c r="C2009" t="s">
        <v>366</v>
      </c>
    </row>
    <row r="2010" spans="1:3" x14ac:dyDescent="0.25">
      <c r="A2010">
        <f t="shared" si="63"/>
        <v>0</v>
      </c>
      <c r="B2010">
        <f t="shared" si="64"/>
        <v>0</v>
      </c>
      <c r="C2010" t="s">
        <v>2026</v>
      </c>
    </row>
    <row r="2011" spans="1:3" x14ac:dyDescent="0.25">
      <c r="A2011">
        <f t="shared" si="63"/>
        <v>0</v>
      </c>
      <c r="B2011">
        <f t="shared" si="64"/>
        <v>0</v>
      </c>
      <c r="C2011" t="s">
        <v>782</v>
      </c>
    </row>
    <row r="2012" spans="1:3" x14ac:dyDescent="0.25">
      <c r="A2012">
        <f t="shared" si="63"/>
        <v>0</v>
      </c>
      <c r="B2012">
        <f t="shared" si="64"/>
        <v>0</v>
      </c>
      <c r="C2012" t="s">
        <v>860</v>
      </c>
    </row>
    <row r="2013" spans="1:3" x14ac:dyDescent="0.25">
      <c r="A2013">
        <f t="shared" si="63"/>
        <v>0</v>
      </c>
      <c r="B2013">
        <f t="shared" si="64"/>
        <v>0</v>
      </c>
      <c r="C2013" t="s">
        <v>2679</v>
      </c>
    </row>
    <row r="2014" spans="1:3" x14ac:dyDescent="0.25">
      <c r="A2014">
        <f t="shared" si="63"/>
        <v>0</v>
      </c>
      <c r="B2014">
        <f t="shared" si="64"/>
        <v>0</v>
      </c>
      <c r="C2014" t="s">
        <v>1056</v>
      </c>
    </row>
    <row r="2015" spans="1:3" x14ac:dyDescent="0.25">
      <c r="A2015">
        <f t="shared" si="63"/>
        <v>0</v>
      </c>
      <c r="B2015">
        <f t="shared" si="64"/>
        <v>0</v>
      </c>
      <c r="C2015" t="s">
        <v>2346</v>
      </c>
    </row>
    <row r="2016" spans="1:3" x14ac:dyDescent="0.25">
      <c r="A2016">
        <f t="shared" si="63"/>
        <v>0</v>
      </c>
      <c r="B2016">
        <f t="shared" si="64"/>
        <v>0</v>
      </c>
      <c r="C2016" t="s">
        <v>2442</v>
      </c>
    </row>
    <row r="2017" spans="1:3" x14ac:dyDescent="0.25">
      <c r="A2017">
        <f t="shared" si="63"/>
        <v>0</v>
      </c>
      <c r="B2017">
        <f t="shared" si="64"/>
        <v>0</v>
      </c>
      <c r="C2017" t="s">
        <v>1690</v>
      </c>
    </row>
    <row r="2018" spans="1:3" x14ac:dyDescent="0.25">
      <c r="A2018">
        <f t="shared" si="63"/>
        <v>0</v>
      </c>
      <c r="B2018">
        <f t="shared" si="64"/>
        <v>0</v>
      </c>
      <c r="C2018" t="s">
        <v>1134</v>
      </c>
    </row>
    <row r="2019" spans="1:3" x14ac:dyDescent="0.25">
      <c r="A2019">
        <f t="shared" si="63"/>
        <v>0</v>
      </c>
      <c r="B2019">
        <f t="shared" si="64"/>
        <v>0</v>
      </c>
      <c r="C2019" t="s">
        <v>1384</v>
      </c>
    </row>
    <row r="2020" spans="1:3" x14ac:dyDescent="0.25">
      <c r="A2020">
        <f t="shared" si="63"/>
        <v>0</v>
      </c>
      <c r="B2020">
        <f t="shared" si="64"/>
        <v>0</v>
      </c>
      <c r="C2020" t="s">
        <v>1585</v>
      </c>
    </row>
    <row r="2021" spans="1:3" x14ac:dyDescent="0.25">
      <c r="A2021">
        <f t="shared" si="63"/>
        <v>0</v>
      </c>
      <c r="B2021">
        <f t="shared" si="64"/>
        <v>0</v>
      </c>
      <c r="C2021" t="s">
        <v>269</v>
      </c>
    </row>
    <row r="2022" spans="1:3" x14ac:dyDescent="0.25">
      <c r="A2022">
        <f t="shared" si="63"/>
        <v>0</v>
      </c>
      <c r="B2022">
        <f t="shared" si="64"/>
        <v>0</v>
      </c>
      <c r="C2022" t="s">
        <v>1197</v>
      </c>
    </row>
    <row r="2023" spans="1:3" x14ac:dyDescent="0.25">
      <c r="A2023">
        <f t="shared" si="63"/>
        <v>0</v>
      </c>
      <c r="B2023">
        <f t="shared" si="64"/>
        <v>0</v>
      </c>
      <c r="C2023" t="s">
        <v>1197</v>
      </c>
    </row>
    <row r="2024" spans="1:3" x14ac:dyDescent="0.25">
      <c r="A2024">
        <f t="shared" si="63"/>
        <v>0</v>
      </c>
      <c r="B2024">
        <f t="shared" si="64"/>
        <v>0</v>
      </c>
      <c r="C2024" t="s">
        <v>660</v>
      </c>
    </row>
    <row r="2025" spans="1:3" x14ac:dyDescent="0.25">
      <c r="A2025">
        <f t="shared" si="63"/>
        <v>0</v>
      </c>
      <c r="B2025">
        <f t="shared" si="64"/>
        <v>0</v>
      </c>
      <c r="C2025" t="s">
        <v>783</v>
      </c>
    </row>
    <row r="2026" spans="1:3" x14ac:dyDescent="0.25">
      <c r="A2026">
        <f t="shared" si="63"/>
        <v>0</v>
      </c>
      <c r="B2026">
        <f t="shared" si="64"/>
        <v>0</v>
      </c>
      <c r="C2026" t="s">
        <v>2409</v>
      </c>
    </row>
    <row r="2027" spans="1:3" x14ac:dyDescent="0.25">
      <c r="A2027">
        <f t="shared" si="63"/>
        <v>0</v>
      </c>
      <c r="B2027">
        <f t="shared" si="64"/>
        <v>0</v>
      </c>
      <c r="C2027" t="s">
        <v>1057</v>
      </c>
    </row>
    <row r="2028" spans="1:3" x14ac:dyDescent="0.25">
      <c r="A2028">
        <f t="shared" si="63"/>
        <v>0</v>
      </c>
      <c r="B2028">
        <f t="shared" si="64"/>
        <v>0</v>
      </c>
      <c r="C2028" t="s">
        <v>1058</v>
      </c>
    </row>
    <row r="2029" spans="1:3" x14ac:dyDescent="0.25">
      <c r="A2029">
        <f t="shared" si="63"/>
        <v>0</v>
      </c>
      <c r="B2029">
        <f t="shared" si="64"/>
        <v>0</v>
      </c>
      <c r="C2029" t="s">
        <v>2027</v>
      </c>
    </row>
    <row r="2030" spans="1:3" x14ac:dyDescent="0.25">
      <c r="A2030">
        <f t="shared" si="63"/>
        <v>0</v>
      </c>
      <c r="B2030">
        <f t="shared" si="64"/>
        <v>0</v>
      </c>
      <c r="C2030" t="s">
        <v>815</v>
      </c>
    </row>
    <row r="2031" spans="1:3" x14ac:dyDescent="0.25">
      <c r="A2031">
        <f t="shared" si="63"/>
        <v>0</v>
      </c>
      <c r="B2031">
        <f t="shared" si="64"/>
        <v>0</v>
      </c>
      <c r="C2031" t="s">
        <v>1902</v>
      </c>
    </row>
    <row r="2032" spans="1:3" x14ac:dyDescent="0.25">
      <c r="A2032">
        <f t="shared" si="63"/>
        <v>0</v>
      </c>
      <c r="B2032">
        <f t="shared" si="64"/>
        <v>0</v>
      </c>
      <c r="C2032" t="s">
        <v>1691</v>
      </c>
    </row>
    <row r="2033" spans="1:3" x14ac:dyDescent="0.25">
      <c r="A2033">
        <f t="shared" si="63"/>
        <v>0</v>
      </c>
      <c r="B2033">
        <f t="shared" si="64"/>
        <v>0</v>
      </c>
      <c r="C2033" t="s">
        <v>2347</v>
      </c>
    </row>
    <row r="2034" spans="1:3" x14ac:dyDescent="0.25">
      <c r="A2034">
        <f t="shared" si="63"/>
        <v>0</v>
      </c>
      <c r="B2034">
        <f t="shared" si="64"/>
        <v>0</v>
      </c>
      <c r="C2034" t="s">
        <v>2235</v>
      </c>
    </row>
    <row r="2035" spans="1:3" x14ac:dyDescent="0.25">
      <c r="A2035">
        <f t="shared" si="63"/>
        <v>0</v>
      </c>
      <c r="B2035">
        <f t="shared" si="64"/>
        <v>0</v>
      </c>
      <c r="C2035" t="s">
        <v>1763</v>
      </c>
    </row>
    <row r="2036" spans="1:3" x14ac:dyDescent="0.25">
      <c r="A2036">
        <f t="shared" si="63"/>
        <v>0</v>
      </c>
      <c r="B2036">
        <f t="shared" si="64"/>
        <v>0</v>
      </c>
      <c r="C2036" t="s">
        <v>2236</v>
      </c>
    </row>
    <row r="2037" spans="1:3" x14ac:dyDescent="0.25">
      <c r="A2037">
        <f t="shared" si="63"/>
        <v>0</v>
      </c>
      <c r="B2037">
        <f t="shared" si="64"/>
        <v>0</v>
      </c>
      <c r="C2037" t="s">
        <v>2410</v>
      </c>
    </row>
    <row r="2038" spans="1:3" x14ac:dyDescent="0.25">
      <c r="A2038">
        <f t="shared" si="63"/>
        <v>0</v>
      </c>
      <c r="B2038">
        <f t="shared" si="64"/>
        <v>0</v>
      </c>
      <c r="C2038" t="s">
        <v>2199</v>
      </c>
    </row>
    <row r="2039" spans="1:3" x14ac:dyDescent="0.25">
      <c r="A2039">
        <f t="shared" si="63"/>
        <v>0</v>
      </c>
      <c r="B2039">
        <f t="shared" si="64"/>
        <v>0</v>
      </c>
      <c r="C2039" t="s">
        <v>1903</v>
      </c>
    </row>
    <row r="2040" spans="1:3" x14ac:dyDescent="0.25">
      <c r="A2040">
        <f t="shared" si="63"/>
        <v>0</v>
      </c>
      <c r="B2040">
        <f t="shared" si="64"/>
        <v>0</v>
      </c>
      <c r="C2040" t="s">
        <v>1059</v>
      </c>
    </row>
    <row r="2041" spans="1:3" x14ac:dyDescent="0.25">
      <c r="A2041">
        <f t="shared" si="63"/>
        <v>0</v>
      </c>
      <c r="B2041">
        <f t="shared" si="64"/>
        <v>0</v>
      </c>
      <c r="C2041" t="s">
        <v>2308</v>
      </c>
    </row>
    <row r="2042" spans="1:3" x14ac:dyDescent="0.25">
      <c r="A2042">
        <f t="shared" si="63"/>
        <v>0</v>
      </c>
      <c r="B2042">
        <f t="shared" si="64"/>
        <v>1</v>
      </c>
      <c r="C2042" t="s">
        <v>140</v>
      </c>
    </row>
    <row r="2043" spans="1:3" x14ac:dyDescent="0.25">
      <c r="A2043">
        <f t="shared" si="63"/>
        <v>0</v>
      </c>
      <c r="B2043">
        <f t="shared" si="64"/>
        <v>0</v>
      </c>
      <c r="C2043" t="s">
        <v>2200</v>
      </c>
    </row>
    <row r="2044" spans="1:3" x14ac:dyDescent="0.25">
      <c r="A2044">
        <f t="shared" si="63"/>
        <v>0</v>
      </c>
      <c r="B2044">
        <f t="shared" si="64"/>
        <v>0</v>
      </c>
      <c r="C2044" t="s">
        <v>2743</v>
      </c>
    </row>
    <row r="2045" spans="1:3" x14ac:dyDescent="0.25">
      <c r="A2045">
        <f t="shared" si="63"/>
        <v>0</v>
      </c>
      <c r="B2045">
        <f t="shared" si="64"/>
        <v>0</v>
      </c>
      <c r="C2045" t="s">
        <v>1247</v>
      </c>
    </row>
    <row r="2046" spans="1:3" x14ac:dyDescent="0.25">
      <c r="A2046">
        <f t="shared" si="63"/>
        <v>0</v>
      </c>
      <c r="B2046">
        <f t="shared" si="64"/>
        <v>0</v>
      </c>
      <c r="C2046" t="s">
        <v>951</v>
      </c>
    </row>
    <row r="2047" spans="1:3" x14ac:dyDescent="0.25">
      <c r="A2047">
        <f t="shared" si="63"/>
        <v>0</v>
      </c>
      <c r="B2047">
        <f t="shared" si="64"/>
        <v>0</v>
      </c>
      <c r="C2047" t="s">
        <v>951</v>
      </c>
    </row>
    <row r="2048" spans="1:3" x14ac:dyDescent="0.25">
      <c r="A2048">
        <f t="shared" si="63"/>
        <v>0</v>
      </c>
      <c r="B2048">
        <f t="shared" si="64"/>
        <v>1</v>
      </c>
      <c r="C2048" t="s">
        <v>281</v>
      </c>
    </row>
    <row r="2049" spans="1:3" x14ac:dyDescent="0.25">
      <c r="A2049">
        <f t="shared" si="63"/>
        <v>0</v>
      </c>
      <c r="B2049">
        <f t="shared" si="64"/>
        <v>0</v>
      </c>
      <c r="C2049" t="s">
        <v>1060</v>
      </c>
    </row>
    <row r="2050" spans="1:3" x14ac:dyDescent="0.25">
      <c r="A2050">
        <f t="shared" si="63"/>
        <v>0</v>
      </c>
      <c r="B2050">
        <f t="shared" si="64"/>
        <v>0</v>
      </c>
      <c r="C2050" t="s">
        <v>734</v>
      </c>
    </row>
    <row r="2051" spans="1:3" x14ac:dyDescent="0.25">
      <c r="A2051">
        <f t="shared" si="63"/>
        <v>0</v>
      </c>
      <c r="B2051">
        <f t="shared" si="64"/>
        <v>0</v>
      </c>
      <c r="C2051" t="s">
        <v>734</v>
      </c>
    </row>
    <row r="2052" spans="1:3" x14ac:dyDescent="0.25">
      <c r="A2052">
        <f t="shared" ref="A2052:A2115" si="65">COUNTIF(F:F,C2052)</f>
        <v>0</v>
      </c>
      <c r="B2052">
        <f t="shared" si="64"/>
        <v>0</v>
      </c>
      <c r="C2052" t="s">
        <v>1509</v>
      </c>
    </row>
    <row r="2053" spans="1:3" x14ac:dyDescent="0.25">
      <c r="A2053">
        <f t="shared" si="65"/>
        <v>0</v>
      </c>
      <c r="B2053">
        <f t="shared" si="64"/>
        <v>0</v>
      </c>
      <c r="C2053" t="s">
        <v>2151</v>
      </c>
    </row>
    <row r="2054" spans="1:3" x14ac:dyDescent="0.25">
      <c r="A2054">
        <f t="shared" si="65"/>
        <v>0</v>
      </c>
      <c r="B2054">
        <f t="shared" ref="B2054:B2117" si="66">COUNTIF(D:D,C2054)</f>
        <v>0</v>
      </c>
      <c r="C2054" t="s">
        <v>1586</v>
      </c>
    </row>
    <row r="2055" spans="1:3" x14ac:dyDescent="0.25">
      <c r="A2055">
        <f t="shared" si="65"/>
        <v>0</v>
      </c>
      <c r="B2055">
        <f t="shared" si="66"/>
        <v>0</v>
      </c>
      <c r="C2055" t="s">
        <v>726</v>
      </c>
    </row>
    <row r="2056" spans="1:3" x14ac:dyDescent="0.25">
      <c r="A2056">
        <f t="shared" si="65"/>
        <v>0</v>
      </c>
      <c r="B2056">
        <f t="shared" si="66"/>
        <v>0</v>
      </c>
      <c r="C2056" t="s">
        <v>727</v>
      </c>
    </row>
    <row r="2057" spans="1:3" x14ac:dyDescent="0.25">
      <c r="A2057">
        <f t="shared" si="65"/>
        <v>0</v>
      </c>
      <c r="B2057">
        <f t="shared" si="66"/>
        <v>0</v>
      </c>
      <c r="C2057" t="s">
        <v>1692</v>
      </c>
    </row>
    <row r="2058" spans="1:3" x14ac:dyDescent="0.25">
      <c r="A2058">
        <f t="shared" si="65"/>
        <v>0</v>
      </c>
      <c r="B2058">
        <f t="shared" si="66"/>
        <v>0</v>
      </c>
      <c r="C2058" t="s">
        <v>2623</v>
      </c>
    </row>
    <row r="2059" spans="1:3" x14ac:dyDescent="0.25">
      <c r="A2059">
        <f t="shared" si="65"/>
        <v>0</v>
      </c>
      <c r="B2059">
        <f t="shared" si="66"/>
        <v>0</v>
      </c>
      <c r="C2059" t="s">
        <v>728</v>
      </c>
    </row>
    <row r="2060" spans="1:3" x14ac:dyDescent="0.25">
      <c r="A2060">
        <f t="shared" si="65"/>
        <v>0</v>
      </c>
      <c r="B2060">
        <f t="shared" si="66"/>
        <v>0</v>
      </c>
      <c r="C2060" t="s">
        <v>831</v>
      </c>
    </row>
    <row r="2061" spans="1:3" x14ac:dyDescent="0.25">
      <c r="A2061">
        <f t="shared" si="65"/>
        <v>0</v>
      </c>
      <c r="B2061">
        <f t="shared" si="66"/>
        <v>0</v>
      </c>
      <c r="C2061" t="s">
        <v>808</v>
      </c>
    </row>
    <row r="2062" spans="1:3" x14ac:dyDescent="0.25">
      <c r="A2062">
        <f t="shared" si="65"/>
        <v>0</v>
      </c>
      <c r="B2062">
        <f t="shared" si="66"/>
        <v>0</v>
      </c>
      <c r="C2062" t="s">
        <v>2309</v>
      </c>
    </row>
    <row r="2063" spans="1:3" x14ac:dyDescent="0.25">
      <c r="A2063">
        <f t="shared" si="65"/>
        <v>0</v>
      </c>
      <c r="B2063">
        <f t="shared" si="66"/>
        <v>0</v>
      </c>
      <c r="C2063" t="s">
        <v>1847</v>
      </c>
    </row>
    <row r="2064" spans="1:3" x14ac:dyDescent="0.25">
      <c r="A2064">
        <f t="shared" si="65"/>
        <v>0</v>
      </c>
      <c r="B2064">
        <f t="shared" si="66"/>
        <v>0</v>
      </c>
      <c r="C2064" t="s">
        <v>832</v>
      </c>
    </row>
    <row r="2065" spans="1:3" x14ac:dyDescent="0.25">
      <c r="A2065">
        <f t="shared" si="65"/>
        <v>0</v>
      </c>
      <c r="B2065">
        <f t="shared" si="66"/>
        <v>0</v>
      </c>
      <c r="C2065" t="s">
        <v>2831</v>
      </c>
    </row>
    <row r="2066" spans="1:3" x14ac:dyDescent="0.25">
      <c r="A2066">
        <f t="shared" si="65"/>
        <v>0</v>
      </c>
      <c r="B2066">
        <f t="shared" si="66"/>
        <v>0</v>
      </c>
      <c r="C2066" t="s">
        <v>1654</v>
      </c>
    </row>
    <row r="2067" spans="1:3" x14ac:dyDescent="0.25">
      <c r="A2067">
        <f t="shared" si="65"/>
        <v>0</v>
      </c>
      <c r="B2067">
        <f t="shared" si="66"/>
        <v>0</v>
      </c>
      <c r="C2067" t="s">
        <v>1587</v>
      </c>
    </row>
    <row r="2068" spans="1:3" x14ac:dyDescent="0.25">
      <c r="A2068">
        <f t="shared" si="65"/>
        <v>0</v>
      </c>
      <c r="B2068">
        <f t="shared" si="66"/>
        <v>0</v>
      </c>
      <c r="C2068" t="s">
        <v>2909</v>
      </c>
    </row>
    <row r="2069" spans="1:3" x14ac:dyDescent="0.25">
      <c r="A2069">
        <f t="shared" si="65"/>
        <v>0</v>
      </c>
      <c r="B2069">
        <f t="shared" si="66"/>
        <v>0</v>
      </c>
      <c r="C2069" t="s">
        <v>661</v>
      </c>
    </row>
    <row r="2070" spans="1:3" x14ac:dyDescent="0.25">
      <c r="A2070">
        <f t="shared" si="65"/>
        <v>0</v>
      </c>
      <c r="B2070">
        <f t="shared" si="66"/>
        <v>0</v>
      </c>
      <c r="C2070" t="s">
        <v>687</v>
      </c>
    </row>
    <row r="2071" spans="1:3" x14ac:dyDescent="0.25">
      <c r="A2071">
        <f t="shared" si="65"/>
        <v>0</v>
      </c>
      <c r="B2071">
        <f t="shared" si="66"/>
        <v>0</v>
      </c>
      <c r="C2071" t="s">
        <v>662</v>
      </c>
    </row>
    <row r="2072" spans="1:3" x14ac:dyDescent="0.25">
      <c r="A2072">
        <f t="shared" si="65"/>
        <v>0</v>
      </c>
      <c r="B2072">
        <f t="shared" si="66"/>
        <v>0</v>
      </c>
      <c r="C2072" t="s">
        <v>1350</v>
      </c>
    </row>
    <row r="2073" spans="1:3" x14ac:dyDescent="0.25">
      <c r="A2073">
        <f t="shared" si="65"/>
        <v>0</v>
      </c>
      <c r="B2073">
        <f t="shared" si="66"/>
        <v>0</v>
      </c>
      <c r="C2073" t="s">
        <v>1135</v>
      </c>
    </row>
    <row r="2074" spans="1:3" x14ac:dyDescent="0.25">
      <c r="A2074">
        <f t="shared" si="65"/>
        <v>0</v>
      </c>
      <c r="B2074">
        <f t="shared" si="66"/>
        <v>0</v>
      </c>
      <c r="C2074" t="s">
        <v>2310</v>
      </c>
    </row>
    <row r="2075" spans="1:3" x14ac:dyDescent="0.25">
      <c r="A2075">
        <f t="shared" si="65"/>
        <v>0</v>
      </c>
      <c r="B2075">
        <f t="shared" si="66"/>
        <v>0</v>
      </c>
      <c r="C2075" t="s">
        <v>1764</v>
      </c>
    </row>
    <row r="2076" spans="1:3" x14ac:dyDescent="0.25">
      <c r="A2076">
        <f t="shared" si="65"/>
        <v>0</v>
      </c>
      <c r="B2076">
        <f t="shared" si="66"/>
        <v>0</v>
      </c>
      <c r="C2076" t="s">
        <v>571</v>
      </c>
    </row>
    <row r="2077" spans="1:3" x14ac:dyDescent="0.25">
      <c r="A2077">
        <f t="shared" si="65"/>
        <v>0</v>
      </c>
      <c r="B2077">
        <f t="shared" si="66"/>
        <v>0</v>
      </c>
      <c r="C2077" t="s">
        <v>2680</v>
      </c>
    </row>
    <row r="2078" spans="1:3" x14ac:dyDescent="0.25">
      <c r="A2078">
        <f t="shared" si="65"/>
        <v>0</v>
      </c>
      <c r="B2078">
        <f t="shared" si="66"/>
        <v>0</v>
      </c>
      <c r="C2078" t="s">
        <v>1622</v>
      </c>
    </row>
    <row r="2079" spans="1:3" x14ac:dyDescent="0.25">
      <c r="A2079">
        <f t="shared" si="65"/>
        <v>0</v>
      </c>
      <c r="B2079">
        <f t="shared" si="66"/>
        <v>0</v>
      </c>
      <c r="C2079" t="s">
        <v>2077</v>
      </c>
    </row>
    <row r="2080" spans="1:3" x14ac:dyDescent="0.25">
      <c r="A2080">
        <f t="shared" si="65"/>
        <v>0</v>
      </c>
      <c r="B2080">
        <f t="shared" si="66"/>
        <v>0</v>
      </c>
      <c r="C2080" t="s">
        <v>2681</v>
      </c>
    </row>
    <row r="2081" spans="1:3" x14ac:dyDescent="0.25">
      <c r="A2081">
        <f t="shared" si="65"/>
        <v>0</v>
      </c>
      <c r="B2081">
        <f t="shared" si="66"/>
        <v>0</v>
      </c>
      <c r="C2081" t="s">
        <v>1931</v>
      </c>
    </row>
    <row r="2082" spans="1:3" x14ac:dyDescent="0.25">
      <c r="A2082">
        <f t="shared" si="65"/>
        <v>0</v>
      </c>
      <c r="B2082">
        <f t="shared" si="66"/>
        <v>0</v>
      </c>
      <c r="C2082" t="s">
        <v>1848</v>
      </c>
    </row>
    <row r="2083" spans="1:3" x14ac:dyDescent="0.25">
      <c r="A2083">
        <f t="shared" si="65"/>
        <v>0</v>
      </c>
      <c r="B2083">
        <f t="shared" si="66"/>
        <v>0</v>
      </c>
      <c r="C2083" t="s">
        <v>2832</v>
      </c>
    </row>
    <row r="2084" spans="1:3" x14ac:dyDescent="0.25">
      <c r="A2084">
        <f t="shared" si="65"/>
        <v>0</v>
      </c>
      <c r="B2084">
        <f t="shared" si="66"/>
        <v>0</v>
      </c>
      <c r="C2084" t="s">
        <v>1351</v>
      </c>
    </row>
    <row r="2085" spans="1:3" x14ac:dyDescent="0.25">
      <c r="A2085">
        <f t="shared" si="65"/>
        <v>0</v>
      </c>
      <c r="B2085">
        <f t="shared" si="66"/>
        <v>0</v>
      </c>
      <c r="C2085" t="s">
        <v>2152</v>
      </c>
    </row>
    <row r="2086" spans="1:3" x14ac:dyDescent="0.25">
      <c r="A2086">
        <f t="shared" si="65"/>
        <v>0</v>
      </c>
      <c r="B2086">
        <f t="shared" si="66"/>
        <v>0</v>
      </c>
      <c r="C2086" t="s">
        <v>2624</v>
      </c>
    </row>
    <row r="2087" spans="1:3" x14ac:dyDescent="0.25">
      <c r="A2087">
        <f t="shared" si="65"/>
        <v>0</v>
      </c>
      <c r="B2087">
        <f t="shared" si="66"/>
        <v>0</v>
      </c>
      <c r="C2087" t="s">
        <v>902</v>
      </c>
    </row>
    <row r="2088" spans="1:3" x14ac:dyDescent="0.25">
      <c r="A2088">
        <f t="shared" si="65"/>
        <v>0</v>
      </c>
      <c r="B2088">
        <f t="shared" si="66"/>
        <v>0</v>
      </c>
      <c r="C2088" t="s">
        <v>2201</v>
      </c>
    </row>
    <row r="2089" spans="1:3" x14ac:dyDescent="0.25">
      <c r="A2089">
        <f t="shared" si="65"/>
        <v>0</v>
      </c>
      <c r="B2089">
        <f t="shared" si="66"/>
        <v>0</v>
      </c>
      <c r="C2089" t="s">
        <v>2625</v>
      </c>
    </row>
    <row r="2090" spans="1:3" x14ac:dyDescent="0.25">
      <c r="A2090">
        <f t="shared" si="65"/>
        <v>0</v>
      </c>
      <c r="B2090">
        <f t="shared" si="66"/>
        <v>0</v>
      </c>
      <c r="C2090" t="s">
        <v>2833</v>
      </c>
    </row>
    <row r="2091" spans="1:3" x14ac:dyDescent="0.25">
      <c r="A2091">
        <f t="shared" si="65"/>
        <v>0</v>
      </c>
      <c r="B2091">
        <f t="shared" si="66"/>
        <v>0</v>
      </c>
      <c r="C2091" t="s">
        <v>2834</v>
      </c>
    </row>
    <row r="2092" spans="1:3" x14ac:dyDescent="0.25">
      <c r="A2092">
        <f t="shared" si="65"/>
        <v>0</v>
      </c>
      <c r="B2092">
        <f t="shared" si="66"/>
        <v>0</v>
      </c>
      <c r="C2092" t="s">
        <v>2626</v>
      </c>
    </row>
    <row r="2093" spans="1:3" x14ac:dyDescent="0.25">
      <c r="A2093">
        <f t="shared" si="65"/>
        <v>0</v>
      </c>
      <c r="B2093">
        <f t="shared" si="66"/>
        <v>0</v>
      </c>
      <c r="C2093" t="s">
        <v>997</v>
      </c>
    </row>
    <row r="2094" spans="1:3" x14ac:dyDescent="0.25">
      <c r="A2094">
        <f t="shared" si="65"/>
        <v>0</v>
      </c>
      <c r="B2094">
        <f t="shared" si="66"/>
        <v>0</v>
      </c>
      <c r="C2094" t="s">
        <v>1136</v>
      </c>
    </row>
    <row r="2095" spans="1:3" x14ac:dyDescent="0.25">
      <c r="A2095">
        <f t="shared" si="65"/>
        <v>0</v>
      </c>
      <c r="B2095">
        <f t="shared" si="66"/>
        <v>0</v>
      </c>
      <c r="C2095" t="s">
        <v>1248</v>
      </c>
    </row>
    <row r="2096" spans="1:3" x14ac:dyDescent="0.25">
      <c r="A2096">
        <f t="shared" si="65"/>
        <v>0</v>
      </c>
      <c r="B2096">
        <f t="shared" si="66"/>
        <v>0</v>
      </c>
      <c r="C2096" t="s">
        <v>1220</v>
      </c>
    </row>
    <row r="2097" spans="1:3" x14ac:dyDescent="0.25">
      <c r="A2097">
        <f t="shared" si="65"/>
        <v>0</v>
      </c>
      <c r="B2097">
        <f t="shared" si="66"/>
        <v>0</v>
      </c>
      <c r="C2097" t="s">
        <v>1623</v>
      </c>
    </row>
    <row r="2098" spans="1:3" x14ac:dyDescent="0.25">
      <c r="A2098">
        <f t="shared" si="65"/>
        <v>0</v>
      </c>
      <c r="B2098">
        <f t="shared" si="66"/>
        <v>0</v>
      </c>
      <c r="C2098" t="s">
        <v>2078</v>
      </c>
    </row>
    <row r="2099" spans="1:3" x14ac:dyDescent="0.25">
      <c r="A2099">
        <f t="shared" si="65"/>
        <v>0</v>
      </c>
      <c r="B2099">
        <f t="shared" si="66"/>
        <v>0</v>
      </c>
      <c r="C2099" t="s">
        <v>1137</v>
      </c>
    </row>
    <row r="2100" spans="1:3" x14ac:dyDescent="0.25">
      <c r="A2100">
        <f t="shared" si="65"/>
        <v>1</v>
      </c>
      <c r="B2100">
        <f t="shared" si="66"/>
        <v>0</v>
      </c>
      <c r="C2100" t="s">
        <v>238</v>
      </c>
    </row>
    <row r="2101" spans="1:3" x14ac:dyDescent="0.25">
      <c r="A2101">
        <f t="shared" si="65"/>
        <v>0</v>
      </c>
      <c r="B2101">
        <f t="shared" si="66"/>
        <v>0</v>
      </c>
      <c r="C2101" t="s">
        <v>1288</v>
      </c>
    </row>
    <row r="2102" spans="1:3" x14ac:dyDescent="0.25">
      <c r="A2102">
        <f t="shared" si="65"/>
        <v>0</v>
      </c>
      <c r="B2102">
        <f t="shared" si="66"/>
        <v>0</v>
      </c>
      <c r="C2102" t="s">
        <v>2443</v>
      </c>
    </row>
    <row r="2103" spans="1:3" x14ac:dyDescent="0.25">
      <c r="A2103">
        <f t="shared" si="65"/>
        <v>0</v>
      </c>
      <c r="B2103">
        <f t="shared" si="66"/>
        <v>0</v>
      </c>
      <c r="C2103" t="s">
        <v>2348</v>
      </c>
    </row>
    <row r="2104" spans="1:3" x14ac:dyDescent="0.25">
      <c r="A2104">
        <f t="shared" si="65"/>
        <v>0</v>
      </c>
      <c r="B2104">
        <f t="shared" si="66"/>
        <v>0</v>
      </c>
      <c r="C2104" t="s">
        <v>2079</v>
      </c>
    </row>
    <row r="2105" spans="1:3" x14ac:dyDescent="0.25">
      <c r="A2105">
        <f t="shared" si="65"/>
        <v>0</v>
      </c>
      <c r="B2105">
        <f t="shared" si="66"/>
        <v>0</v>
      </c>
      <c r="C2105" t="s">
        <v>2835</v>
      </c>
    </row>
    <row r="2106" spans="1:3" x14ac:dyDescent="0.25">
      <c r="A2106">
        <f t="shared" si="65"/>
        <v>0</v>
      </c>
      <c r="B2106">
        <f t="shared" si="66"/>
        <v>0</v>
      </c>
      <c r="C2106" t="s">
        <v>1624</v>
      </c>
    </row>
    <row r="2107" spans="1:3" x14ac:dyDescent="0.25">
      <c r="A2107">
        <f t="shared" si="65"/>
        <v>0</v>
      </c>
      <c r="B2107">
        <f t="shared" si="66"/>
        <v>0</v>
      </c>
      <c r="C2107" t="s">
        <v>998</v>
      </c>
    </row>
    <row r="2108" spans="1:3" x14ac:dyDescent="0.25">
      <c r="A2108">
        <f t="shared" si="65"/>
        <v>0</v>
      </c>
      <c r="B2108">
        <f t="shared" si="66"/>
        <v>0</v>
      </c>
      <c r="C2108" t="s">
        <v>998</v>
      </c>
    </row>
    <row r="2109" spans="1:3" x14ac:dyDescent="0.25">
      <c r="A2109">
        <f t="shared" si="65"/>
        <v>0</v>
      </c>
      <c r="B2109">
        <f t="shared" si="66"/>
        <v>0</v>
      </c>
      <c r="C2109" t="s">
        <v>1510</v>
      </c>
    </row>
    <row r="2110" spans="1:3" x14ac:dyDescent="0.25">
      <c r="A2110">
        <f t="shared" si="65"/>
        <v>0</v>
      </c>
      <c r="B2110">
        <f t="shared" si="66"/>
        <v>0</v>
      </c>
      <c r="C2110" t="s">
        <v>1510</v>
      </c>
    </row>
    <row r="2111" spans="1:3" x14ac:dyDescent="0.25">
      <c r="A2111">
        <f t="shared" si="65"/>
        <v>0</v>
      </c>
      <c r="B2111">
        <f t="shared" si="66"/>
        <v>0</v>
      </c>
      <c r="C2111" t="s">
        <v>2178</v>
      </c>
    </row>
    <row r="2112" spans="1:3" x14ac:dyDescent="0.25">
      <c r="A2112">
        <f t="shared" si="65"/>
        <v>0</v>
      </c>
      <c r="B2112">
        <f t="shared" si="66"/>
        <v>0</v>
      </c>
      <c r="C2112" t="s">
        <v>1849</v>
      </c>
    </row>
    <row r="2113" spans="1:3" x14ac:dyDescent="0.25">
      <c r="A2113">
        <f t="shared" si="65"/>
        <v>0</v>
      </c>
      <c r="B2113">
        <f t="shared" si="66"/>
        <v>0</v>
      </c>
      <c r="C2113" t="s">
        <v>1904</v>
      </c>
    </row>
    <row r="2114" spans="1:3" x14ac:dyDescent="0.25">
      <c r="A2114">
        <f t="shared" si="65"/>
        <v>0</v>
      </c>
      <c r="B2114">
        <f t="shared" si="66"/>
        <v>0</v>
      </c>
      <c r="C2114" t="s">
        <v>2250</v>
      </c>
    </row>
    <row r="2115" spans="1:3" x14ac:dyDescent="0.25">
      <c r="A2115">
        <f t="shared" si="65"/>
        <v>0</v>
      </c>
      <c r="B2115">
        <f t="shared" si="66"/>
        <v>0</v>
      </c>
      <c r="C2115" t="s">
        <v>861</v>
      </c>
    </row>
    <row r="2116" spans="1:3" x14ac:dyDescent="0.25">
      <c r="A2116">
        <f t="shared" ref="A2116:A2179" si="67">COUNTIF(F:F,C2116)</f>
        <v>0</v>
      </c>
      <c r="B2116">
        <f t="shared" si="66"/>
        <v>0</v>
      </c>
      <c r="C2116" t="s">
        <v>2836</v>
      </c>
    </row>
    <row r="2117" spans="1:3" x14ac:dyDescent="0.25">
      <c r="A2117">
        <f t="shared" si="67"/>
        <v>0</v>
      </c>
      <c r="B2117">
        <f t="shared" si="66"/>
        <v>0</v>
      </c>
      <c r="C2117" t="s">
        <v>2837</v>
      </c>
    </row>
    <row r="2118" spans="1:3" x14ac:dyDescent="0.25">
      <c r="A2118">
        <f t="shared" si="67"/>
        <v>0</v>
      </c>
      <c r="B2118">
        <f t="shared" ref="B2118:B2181" si="68">COUNTIF(D:D,C2118)</f>
        <v>0</v>
      </c>
      <c r="C2118" t="s">
        <v>2080</v>
      </c>
    </row>
    <row r="2119" spans="1:3" x14ac:dyDescent="0.25">
      <c r="A2119">
        <f t="shared" si="67"/>
        <v>0</v>
      </c>
      <c r="B2119">
        <f t="shared" si="68"/>
        <v>0</v>
      </c>
      <c r="C2119" t="s">
        <v>2080</v>
      </c>
    </row>
    <row r="2120" spans="1:3" x14ac:dyDescent="0.25">
      <c r="A2120">
        <f t="shared" si="67"/>
        <v>0</v>
      </c>
      <c r="B2120">
        <f t="shared" si="68"/>
        <v>0</v>
      </c>
      <c r="C2120" t="s">
        <v>2950</v>
      </c>
    </row>
    <row r="2121" spans="1:3" x14ac:dyDescent="0.25">
      <c r="A2121">
        <f t="shared" si="67"/>
        <v>0</v>
      </c>
      <c r="B2121">
        <f t="shared" si="68"/>
        <v>0</v>
      </c>
      <c r="C2121" t="s">
        <v>2202</v>
      </c>
    </row>
    <row r="2122" spans="1:3" x14ac:dyDescent="0.25">
      <c r="A2122">
        <f t="shared" si="67"/>
        <v>0</v>
      </c>
      <c r="B2122">
        <f t="shared" si="68"/>
        <v>0</v>
      </c>
      <c r="C2122" t="s">
        <v>2237</v>
      </c>
    </row>
    <row r="2123" spans="1:3" x14ac:dyDescent="0.25">
      <c r="A2123">
        <f t="shared" si="67"/>
        <v>0</v>
      </c>
      <c r="B2123">
        <f t="shared" si="68"/>
        <v>0</v>
      </c>
      <c r="C2123" t="s">
        <v>2951</v>
      </c>
    </row>
    <row r="2124" spans="1:3" x14ac:dyDescent="0.25">
      <c r="A2124">
        <f t="shared" si="67"/>
        <v>0</v>
      </c>
      <c r="B2124">
        <f t="shared" si="68"/>
        <v>0</v>
      </c>
      <c r="C2124" t="s">
        <v>2838</v>
      </c>
    </row>
    <row r="2125" spans="1:3" x14ac:dyDescent="0.25">
      <c r="A2125">
        <f t="shared" si="67"/>
        <v>0</v>
      </c>
      <c r="B2125">
        <f t="shared" si="68"/>
        <v>0</v>
      </c>
      <c r="C2125" t="s">
        <v>2483</v>
      </c>
    </row>
    <row r="2126" spans="1:3" x14ac:dyDescent="0.25">
      <c r="A2126">
        <f t="shared" si="67"/>
        <v>0</v>
      </c>
      <c r="B2126">
        <f t="shared" si="68"/>
        <v>0</v>
      </c>
      <c r="C2126" t="s">
        <v>663</v>
      </c>
    </row>
    <row r="2127" spans="1:3" x14ac:dyDescent="0.25">
      <c r="A2127">
        <f t="shared" si="67"/>
        <v>0</v>
      </c>
      <c r="B2127">
        <f t="shared" si="68"/>
        <v>0</v>
      </c>
      <c r="C2127" t="s">
        <v>663</v>
      </c>
    </row>
    <row r="2128" spans="1:3" x14ac:dyDescent="0.25">
      <c r="A2128">
        <f t="shared" si="67"/>
        <v>0</v>
      </c>
      <c r="B2128">
        <f t="shared" si="68"/>
        <v>0</v>
      </c>
      <c r="C2128" t="s">
        <v>2081</v>
      </c>
    </row>
    <row r="2129" spans="1:3" x14ac:dyDescent="0.25">
      <c r="A2129">
        <f t="shared" si="67"/>
        <v>0</v>
      </c>
      <c r="B2129">
        <f t="shared" si="68"/>
        <v>0</v>
      </c>
      <c r="C2129" t="s">
        <v>2952</v>
      </c>
    </row>
    <row r="2130" spans="1:3" x14ac:dyDescent="0.25">
      <c r="A2130">
        <f t="shared" si="67"/>
        <v>0</v>
      </c>
      <c r="B2130">
        <f t="shared" si="68"/>
        <v>0</v>
      </c>
      <c r="C2130" t="s">
        <v>2528</v>
      </c>
    </row>
    <row r="2131" spans="1:3" x14ac:dyDescent="0.25">
      <c r="A2131">
        <f t="shared" si="67"/>
        <v>0</v>
      </c>
      <c r="B2131">
        <f t="shared" si="68"/>
        <v>0</v>
      </c>
      <c r="C2131" t="s">
        <v>862</v>
      </c>
    </row>
    <row r="2132" spans="1:3" x14ac:dyDescent="0.25">
      <c r="A2132">
        <f t="shared" si="67"/>
        <v>0</v>
      </c>
      <c r="B2132">
        <f t="shared" si="68"/>
        <v>0</v>
      </c>
      <c r="C2132" t="s">
        <v>2953</v>
      </c>
    </row>
    <row r="2133" spans="1:3" x14ac:dyDescent="0.25">
      <c r="A2133">
        <f t="shared" si="67"/>
        <v>0</v>
      </c>
      <c r="B2133">
        <f t="shared" si="68"/>
        <v>0</v>
      </c>
      <c r="C2133" t="s">
        <v>1138</v>
      </c>
    </row>
    <row r="2134" spans="1:3" x14ac:dyDescent="0.25">
      <c r="A2134">
        <f t="shared" si="67"/>
        <v>0</v>
      </c>
      <c r="B2134">
        <f t="shared" si="68"/>
        <v>0</v>
      </c>
      <c r="C2134" t="s">
        <v>903</v>
      </c>
    </row>
    <row r="2135" spans="1:3" x14ac:dyDescent="0.25">
      <c r="A2135">
        <f t="shared" si="67"/>
        <v>0</v>
      </c>
      <c r="B2135">
        <f t="shared" si="68"/>
        <v>0</v>
      </c>
      <c r="C2135" t="s">
        <v>2773</v>
      </c>
    </row>
    <row r="2136" spans="1:3" x14ac:dyDescent="0.25">
      <c r="A2136">
        <f t="shared" si="67"/>
        <v>0</v>
      </c>
      <c r="B2136">
        <f t="shared" si="68"/>
        <v>0</v>
      </c>
      <c r="C2136" t="s">
        <v>2132</v>
      </c>
    </row>
    <row r="2137" spans="1:3" x14ac:dyDescent="0.25">
      <c r="A2137">
        <f t="shared" si="67"/>
        <v>0</v>
      </c>
      <c r="B2137">
        <f t="shared" si="68"/>
        <v>0</v>
      </c>
      <c r="C2137" t="s">
        <v>1850</v>
      </c>
    </row>
    <row r="2138" spans="1:3" x14ac:dyDescent="0.25">
      <c r="A2138">
        <f t="shared" si="67"/>
        <v>0</v>
      </c>
      <c r="B2138">
        <f t="shared" si="68"/>
        <v>0</v>
      </c>
      <c r="C2138" t="s">
        <v>627</v>
      </c>
    </row>
    <row r="2139" spans="1:3" x14ac:dyDescent="0.25">
      <c r="A2139">
        <f t="shared" si="67"/>
        <v>0</v>
      </c>
      <c r="B2139">
        <f t="shared" si="68"/>
        <v>0</v>
      </c>
      <c r="C2139" t="s">
        <v>627</v>
      </c>
    </row>
    <row r="2140" spans="1:3" x14ac:dyDescent="0.25">
      <c r="A2140">
        <f t="shared" si="67"/>
        <v>0</v>
      </c>
      <c r="B2140">
        <f t="shared" si="68"/>
        <v>0</v>
      </c>
      <c r="C2140" t="s">
        <v>2682</v>
      </c>
    </row>
    <row r="2141" spans="1:3" x14ac:dyDescent="0.25">
      <c r="A2141">
        <f t="shared" si="67"/>
        <v>0</v>
      </c>
      <c r="B2141">
        <f t="shared" si="68"/>
        <v>0</v>
      </c>
      <c r="C2141" t="s">
        <v>934</v>
      </c>
    </row>
    <row r="2142" spans="1:3" x14ac:dyDescent="0.25">
      <c r="A2142">
        <f t="shared" si="67"/>
        <v>0</v>
      </c>
      <c r="B2142">
        <f t="shared" si="68"/>
        <v>0</v>
      </c>
      <c r="C2142" t="s">
        <v>2373</v>
      </c>
    </row>
    <row r="2143" spans="1:3" x14ac:dyDescent="0.25">
      <c r="A2143">
        <f t="shared" si="67"/>
        <v>0</v>
      </c>
      <c r="B2143">
        <f t="shared" si="68"/>
        <v>0</v>
      </c>
      <c r="C2143" t="s">
        <v>784</v>
      </c>
    </row>
    <row r="2144" spans="1:3" x14ac:dyDescent="0.25">
      <c r="A2144">
        <f t="shared" si="67"/>
        <v>0</v>
      </c>
      <c r="B2144">
        <f t="shared" si="68"/>
        <v>0</v>
      </c>
      <c r="C2144" t="s">
        <v>784</v>
      </c>
    </row>
    <row r="2145" spans="1:3" x14ac:dyDescent="0.25">
      <c r="A2145">
        <f t="shared" si="67"/>
        <v>0</v>
      </c>
      <c r="B2145">
        <f t="shared" si="68"/>
        <v>0</v>
      </c>
      <c r="C2145" t="s">
        <v>833</v>
      </c>
    </row>
    <row r="2146" spans="1:3" x14ac:dyDescent="0.25">
      <c r="A2146">
        <f t="shared" si="67"/>
        <v>0</v>
      </c>
      <c r="B2146">
        <f t="shared" si="68"/>
        <v>0</v>
      </c>
      <c r="C2146" t="s">
        <v>1693</v>
      </c>
    </row>
    <row r="2147" spans="1:3" x14ac:dyDescent="0.25">
      <c r="A2147">
        <f t="shared" si="67"/>
        <v>0</v>
      </c>
      <c r="B2147">
        <f t="shared" si="68"/>
        <v>0</v>
      </c>
      <c r="C2147" t="s">
        <v>2311</v>
      </c>
    </row>
    <row r="2148" spans="1:3" x14ac:dyDescent="0.25">
      <c r="A2148">
        <f t="shared" si="67"/>
        <v>0</v>
      </c>
      <c r="B2148">
        <f t="shared" si="68"/>
        <v>0</v>
      </c>
      <c r="C2148" t="s">
        <v>1851</v>
      </c>
    </row>
    <row r="2149" spans="1:3" x14ac:dyDescent="0.25">
      <c r="A2149">
        <f t="shared" si="67"/>
        <v>0</v>
      </c>
      <c r="B2149">
        <f t="shared" si="68"/>
        <v>0</v>
      </c>
      <c r="C2149" t="s">
        <v>2553</v>
      </c>
    </row>
    <row r="2150" spans="1:3" x14ac:dyDescent="0.25">
      <c r="A2150">
        <f t="shared" si="67"/>
        <v>0</v>
      </c>
      <c r="B2150">
        <f t="shared" si="68"/>
        <v>0</v>
      </c>
      <c r="C2150" t="s">
        <v>736</v>
      </c>
    </row>
    <row r="2151" spans="1:3" x14ac:dyDescent="0.25">
      <c r="A2151">
        <f t="shared" si="67"/>
        <v>0</v>
      </c>
      <c r="B2151">
        <f t="shared" si="68"/>
        <v>0</v>
      </c>
      <c r="C2151" t="s">
        <v>736</v>
      </c>
    </row>
    <row r="2152" spans="1:3" x14ac:dyDescent="0.25">
      <c r="A2152">
        <f t="shared" si="67"/>
        <v>0</v>
      </c>
      <c r="B2152">
        <f t="shared" si="68"/>
        <v>0</v>
      </c>
      <c r="C2152" t="s">
        <v>1453</v>
      </c>
    </row>
    <row r="2153" spans="1:3" x14ac:dyDescent="0.25">
      <c r="A2153">
        <f t="shared" si="67"/>
        <v>0</v>
      </c>
      <c r="B2153">
        <f t="shared" si="68"/>
        <v>0</v>
      </c>
      <c r="C2153" t="s">
        <v>1198</v>
      </c>
    </row>
    <row r="2154" spans="1:3" x14ac:dyDescent="0.25">
      <c r="A2154">
        <f t="shared" si="67"/>
        <v>0</v>
      </c>
      <c r="B2154">
        <f t="shared" si="68"/>
        <v>0</v>
      </c>
      <c r="C2154" t="s">
        <v>1932</v>
      </c>
    </row>
    <row r="2155" spans="1:3" x14ac:dyDescent="0.25">
      <c r="A2155">
        <f t="shared" si="67"/>
        <v>0</v>
      </c>
      <c r="B2155">
        <f t="shared" si="68"/>
        <v>0</v>
      </c>
      <c r="C2155" t="s">
        <v>2133</v>
      </c>
    </row>
    <row r="2156" spans="1:3" x14ac:dyDescent="0.25">
      <c r="A2156">
        <f t="shared" si="67"/>
        <v>0</v>
      </c>
      <c r="B2156">
        <f t="shared" si="68"/>
        <v>0</v>
      </c>
      <c r="C2156" t="s">
        <v>1905</v>
      </c>
    </row>
    <row r="2157" spans="1:3" x14ac:dyDescent="0.25">
      <c r="A2157">
        <f t="shared" si="67"/>
        <v>0</v>
      </c>
      <c r="B2157">
        <f t="shared" si="68"/>
        <v>0</v>
      </c>
      <c r="C2157" t="s">
        <v>2153</v>
      </c>
    </row>
    <row r="2158" spans="1:3" x14ac:dyDescent="0.25">
      <c r="A2158">
        <f t="shared" si="67"/>
        <v>0</v>
      </c>
      <c r="B2158">
        <f t="shared" si="68"/>
        <v>0</v>
      </c>
      <c r="C2158" t="s">
        <v>2839</v>
      </c>
    </row>
    <row r="2159" spans="1:3" x14ac:dyDescent="0.25">
      <c r="A2159">
        <f t="shared" si="67"/>
        <v>0</v>
      </c>
      <c r="B2159">
        <f t="shared" si="68"/>
        <v>0</v>
      </c>
      <c r="C2159" t="s">
        <v>1625</v>
      </c>
    </row>
    <row r="2160" spans="1:3" x14ac:dyDescent="0.25">
      <c r="A2160">
        <f t="shared" si="67"/>
        <v>0</v>
      </c>
      <c r="B2160">
        <f t="shared" si="68"/>
        <v>0</v>
      </c>
      <c r="C2160" t="s">
        <v>2910</v>
      </c>
    </row>
    <row r="2161" spans="1:3" x14ac:dyDescent="0.25">
      <c r="A2161">
        <f t="shared" si="67"/>
        <v>0</v>
      </c>
      <c r="B2161">
        <f t="shared" si="68"/>
        <v>0</v>
      </c>
      <c r="C2161" t="s">
        <v>2134</v>
      </c>
    </row>
    <row r="2162" spans="1:3" x14ac:dyDescent="0.25">
      <c r="A2162">
        <f t="shared" si="67"/>
        <v>0</v>
      </c>
      <c r="B2162">
        <f t="shared" si="68"/>
        <v>0</v>
      </c>
      <c r="C2162" t="s">
        <v>2911</v>
      </c>
    </row>
    <row r="2163" spans="1:3" x14ac:dyDescent="0.25">
      <c r="A2163">
        <f t="shared" si="67"/>
        <v>0</v>
      </c>
      <c r="B2163">
        <f t="shared" si="68"/>
        <v>0</v>
      </c>
      <c r="C2163" t="s">
        <v>2627</v>
      </c>
    </row>
    <row r="2164" spans="1:3" x14ac:dyDescent="0.25">
      <c r="A2164">
        <f t="shared" si="67"/>
        <v>0</v>
      </c>
      <c r="B2164">
        <f t="shared" si="68"/>
        <v>0</v>
      </c>
      <c r="C2164" t="s">
        <v>2683</v>
      </c>
    </row>
    <row r="2165" spans="1:3" x14ac:dyDescent="0.25">
      <c r="A2165">
        <f t="shared" si="67"/>
        <v>0</v>
      </c>
      <c r="B2165">
        <f t="shared" si="68"/>
        <v>0</v>
      </c>
      <c r="C2165" t="s">
        <v>1962</v>
      </c>
    </row>
    <row r="2166" spans="1:3" x14ac:dyDescent="0.25">
      <c r="A2166">
        <f t="shared" si="67"/>
        <v>0</v>
      </c>
      <c r="B2166">
        <f t="shared" si="68"/>
        <v>0</v>
      </c>
      <c r="C2166" t="s">
        <v>2270</v>
      </c>
    </row>
    <row r="2167" spans="1:3" x14ac:dyDescent="0.25">
      <c r="A2167">
        <f t="shared" si="67"/>
        <v>0</v>
      </c>
      <c r="B2167">
        <f t="shared" si="68"/>
        <v>0</v>
      </c>
      <c r="C2167" t="s">
        <v>2840</v>
      </c>
    </row>
    <row r="2168" spans="1:3" x14ac:dyDescent="0.25">
      <c r="A2168">
        <f t="shared" si="67"/>
        <v>0</v>
      </c>
      <c r="B2168">
        <f t="shared" si="68"/>
        <v>0</v>
      </c>
      <c r="C2168" t="s">
        <v>628</v>
      </c>
    </row>
    <row r="2169" spans="1:3" x14ac:dyDescent="0.25">
      <c r="A2169">
        <f t="shared" si="67"/>
        <v>0</v>
      </c>
      <c r="B2169">
        <f t="shared" si="68"/>
        <v>0</v>
      </c>
      <c r="C2169" t="s">
        <v>2684</v>
      </c>
    </row>
    <row r="2170" spans="1:3" x14ac:dyDescent="0.25">
      <c r="A2170">
        <f t="shared" si="67"/>
        <v>0</v>
      </c>
      <c r="B2170">
        <f t="shared" si="68"/>
        <v>0</v>
      </c>
      <c r="C2170" t="s">
        <v>2912</v>
      </c>
    </row>
    <row r="2171" spans="1:3" x14ac:dyDescent="0.25">
      <c r="A2171">
        <f t="shared" si="67"/>
        <v>0</v>
      </c>
      <c r="B2171">
        <f t="shared" si="68"/>
        <v>0</v>
      </c>
      <c r="C2171" t="s">
        <v>1963</v>
      </c>
    </row>
    <row r="2172" spans="1:3" x14ac:dyDescent="0.25">
      <c r="A2172">
        <f t="shared" si="67"/>
        <v>0</v>
      </c>
      <c r="B2172">
        <f t="shared" si="68"/>
        <v>0</v>
      </c>
      <c r="C2172" t="s">
        <v>688</v>
      </c>
    </row>
    <row r="2173" spans="1:3" x14ac:dyDescent="0.25">
      <c r="A2173">
        <f t="shared" si="67"/>
        <v>0</v>
      </c>
      <c r="B2173">
        <f t="shared" si="68"/>
        <v>0</v>
      </c>
      <c r="C2173" t="s">
        <v>2388</v>
      </c>
    </row>
    <row r="2174" spans="1:3" x14ac:dyDescent="0.25">
      <c r="A2174">
        <f t="shared" si="67"/>
        <v>0</v>
      </c>
      <c r="B2174">
        <f t="shared" si="68"/>
        <v>0</v>
      </c>
      <c r="C2174" t="s">
        <v>2388</v>
      </c>
    </row>
    <row r="2175" spans="1:3" x14ac:dyDescent="0.25">
      <c r="A2175">
        <f t="shared" si="67"/>
        <v>0</v>
      </c>
      <c r="B2175">
        <f t="shared" si="68"/>
        <v>0</v>
      </c>
      <c r="C2175" t="s">
        <v>1655</v>
      </c>
    </row>
    <row r="2176" spans="1:3" x14ac:dyDescent="0.25">
      <c r="A2176">
        <f t="shared" si="67"/>
        <v>0</v>
      </c>
      <c r="B2176">
        <f t="shared" si="68"/>
        <v>0</v>
      </c>
      <c r="C2176" t="s">
        <v>689</v>
      </c>
    </row>
    <row r="2177" spans="1:3" x14ac:dyDescent="0.25">
      <c r="A2177">
        <f t="shared" si="67"/>
        <v>0</v>
      </c>
      <c r="B2177">
        <f t="shared" si="68"/>
        <v>0</v>
      </c>
      <c r="C2177" t="s">
        <v>1061</v>
      </c>
    </row>
    <row r="2178" spans="1:3" x14ac:dyDescent="0.25">
      <c r="A2178">
        <f t="shared" si="67"/>
        <v>0</v>
      </c>
      <c r="B2178">
        <f t="shared" si="68"/>
        <v>0</v>
      </c>
      <c r="C2178" t="s">
        <v>549</v>
      </c>
    </row>
    <row r="2179" spans="1:3" x14ac:dyDescent="0.25">
      <c r="A2179">
        <f t="shared" si="67"/>
        <v>0</v>
      </c>
      <c r="B2179">
        <f t="shared" si="68"/>
        <v>0</v>
      </c>
      <c r="C2179" t="s">
        <v>475</v>
      </c>
    </row>
    <row r="2180" spans="1:3" x14ac:dyDescent="0.25">
      <c r="A2180">
        <f t="shared" ref="A2180:A2243" si="69">COUNTIF(F:F,C2180)</f>
        <v>0</v>
      </c>
      <c r="B2180">
        <f t="shared" si="68"/>
        <v>0</v>
      </c>
      <c r="C2180" t="s">
        <v>759</v>
      </c>
    </row>
    <row r="2181" spans="1:3" x14ac:dyDescent="0.25">
      <c r="A2181">
        <f t="shared" si="69"/>
        <v>0</v>
      </c>
      <c r="B2181">
        <f t="shared" si="68"/>
        <v>0</v>
      </c>
      <c r="C2181" t="s">
        <v>2135</v>
      </c>
    </row>
    <row r="2182" spans="1:3" x14ac:dyDescent="0.25">
      <c r="A2182">
        <f t="shared" si="69"/>
        <v>0</v>
      </c>
      <c r="B2182">
        <f t="shared" ref="B2182:B2245" si="70">COUNTIF(D:D,C2182)</f>
        <v>0</v>
      </c>
      <c r="C2182" t="s">
        <v>181</v>
      </c>
    </row>
    <row r="2183" spans="1:3" x14ac:dyDescent="0.25">
      <c r="A2183">
        <f t="shared" si="69"/>
        <v>0</v>
      </c>
      <c r="B2183">
        <f t="shared" si="70"/>
        <v>0</v>
      </c>
      <c r="C2183" t="s">
        <v>450</v>
      </c>
    </row>
    <row r="2184" spans="1:3" x14ac:dyDescent="0.25">
      <c r="A2184">
        <f t="shared" si="69"/>
        <v>0</v>
      </c>
      <c r="B2184">
        <f t="shared" si="70"/>
        <v>0</v>
      </c>
      <c r="C2184" t="s">
        <v>2484</v>
      </c>
    </row>
    <row r="2185" spans="1:3" x14ac:dyDescent="0.25">
      <c r="A2185">
        <f t="shared" si="69"/>
        <v>0</v>
      </c>
      <c r="B2185">
        <f t="shared" si="70"/>
        <v>0</v>
      </c>
      <c r="C2185" t="s">
        <v>1511</v>
      </c>
    </row>
    <row r="2186" spans="1:3" x14ac:dyDescent="0.25">
      <c r="A2186">
        <f t="shared" si="69"/>
        <v>0</v>
      </c>
      <c r="B2186">
        <f t="shared" si="70"/>
        <v>0</v>
      </c>
      <c r="C2186" t="s">
        <v>541</v>
      </c>
    </row>
    <row r="2187" spans="1:3" x14ac:dyDescent="0.25">
      <c r="A2187">
        <f t="shared" si="69"/>
        <v>0</v>
      </c>
      <c r="B2187">
        <f t="shared" si="70"/>
        <v>0</v>
      </c>
      <c r="C2187" t="s">
        <v>2349</v>
      </c>
    </row>
    <row r="2188" spans="1:3" x14ac:dyDescent="0.25">
      <c r="A2188">
        <f t="shared" si="69"/>
        <v>0</v>
      </c>
      <c r="B2188">
        <f t="shared" si="70"/>
        <v>0</v>
      </c>
      <c r="C2188" t="s">
        <v>2350</v>
      </c>
    </row>
    <row r="2189" spans="1:3" x14ac:dyDescent="0.25">
      <c r="A2189">
        <f t="shared" si="69"/>
        <v>0</v>
      </c>
      <c r="B2189">
        <f t="shared" si="70"/>
        <v>0</v>
      </c>
      <c r="C2189" t="s">
        <v>904</v>
      </c>
    </row>
    <row r="2190" spans="1:3" x14ac:dyDescent="0.25">
      <c r="A2190">
        <f t="shared" si="69"/>
        <v>0</v>
      </c>
      <c r="B2190">
        <f t="shared" si="70"/>
        <v>0</v>
      </c>
      <c r="C2190" t="s">
        <v>2251</v>
      </c>
    </row>
    <row r="2191" spans="1:3" x14ac:dyDescent="0.25">
      <c r="A2191">
        <f t="shared" si="69"/>
        <v>0</v>
      </c>
      <c r="B2191">
        <f t="shared" si="70"/>
        <v>0</v>
      </c>
      <c r="C2191" t="s">
        <v>563</v>
      </c>
    </row>
    <row r="2192" spans="1:3" x14ac:dyDescent="0.25">
      <c r="A2192">
        <f t="shared" si="69"/>
        <v>0</v>
      </c>
      <c r="B2192">
        <f t="shared" si="70"/>
        <v>0</v>
      </c>
      <c r="C2192" t="s">
        <v>2203</v>
      </c>
    </row>
    <row r="2193" spans="1:3" x14ac:dyDescent="0.25">
      <c r="A2193">
        <f t="shared" si="69"/>
        <v>0</v>
      </c>
      <c r="B2193">
        <f t="shared" si="70"/>
        <v>0</v>
      </c>
      <c r="C2193" t="s">
        <v>1906</v>
      </c>
    </row>
    <row r="2194" spans="1:3" x14ac:dyDescent="0.25">
      <c r="A2194">
        <f t="shared" si="69"/>
        <v>0</v>
      </c>
      <c r="B2194">
        <f t="shared" si="70"/>
        <v>0</v>
      </c>
      <c r="C2194" t="s">
        <v>2136</v>
      </c>
    </row>
    <row r="2195" spans="1:3" x14ac:dyDescent="0.25">
      <c r="A2195">
        <f t="shared" si="69"/>
        <v>0</v>
      </c>
      <c r="B2195">
        <f t="shared" si="70"/>
        <v>0</v>
      </c>
      <c r="C2195" t="s">
        <v>2082</v>
      </c>
    </row>
    <row r="2196" spans="1:3" x14ac:dyDescent="0.25">
      <c r="A2196">
        <f t="shared" si="69"/>
        <v>0</v>
      </c>
      <c r="B2196">
        <f t="shared" si="70"/>
        <v>0</v>
      </c>
      <c r="C2196" t="s">
        <v>1907</v>
      </c>
    </row>
    <row r="2197" spans="1:3" x14ac:dyDescent="0.25">
      <c r="A2197">
        <f t="shared" si="69"/>
        <v>0</v>
      </c>
      <c r="B2197">
        <f t="shared" si="70"/>
        <v>0</v>
      </c>
      <c r="C2197" t="s">
        <v>1907</v>
      </c>
    </row>
    <row r="2198" spans="1:3" x14ac:dyDescent="0.25">
      <c r="A2198">
        <f t="shared" si="69"/>
        <v>0</v>
      </c>
      <c r="B2198">
        <f t="shared" si="70"/>
        <v>0</v>
      </c>
      <c r="C2198" t="s">
        <v>2179</v>
      </c>
    </row>
    <row r="2199" spans="1:3" x14ac:dyDescent="0.25">
      <c r="A2199">
        <f t="shared" si="69"/>
        <v>0</v>
      </c>
      <c r="B2199">
        <f t="shared" si="70"/>
        <v>0</v>
      </c>
      <c r="C2199" t="s">
        <v>1199</v>
      </c>
    </row>
    <row r="2200" spans="1:3" x14ac:dyDescent="0.25">
      <c r="A2200">
        <f t="shared" si="69"/>
        <v>0</v>
      </c>
      <c r="B2200">
        <f t="shared" si="70"/>
        <v>0</v>
      </c>
      <c r="C2200" t="s">
        <v>1199</v>
      </c>
    </row>
    <row r="2201" spans="1:3" x14ac:dyDescent="0.25">
      <c r="A2201">
        <f t="shared" si="69"/>
        <v>0</v>
      </c>
      <c r="B2201">
        <f t="shared" si="70"/>
        <v>0</v>
      </c>
      <c r="C2201" t="s">
        <v>2238</v>
      </c>
    </row>
    <row r="2202" spans="1:3" x14ac:dyDescent="0.25">
      <c r="A2202">
        <f t="shared" si="69"/>
        <v>0</v>
      </c>
      <c r="B2202">
        <f t="shared" si="70"/>
        <v>0</v>
      </c>
      <c r="C2202" t="s">
        <v>1512</v>
      </c>
    </row>
    <row r="2203" spans="1:3" x14ac:dyDescent="0.25">
      <c r="A2203">
        <f t="shared" si="69"/>
        <v>0</v>
      </c>
      <c r="B2203">
        <f t="shared" si="70"/>
        <v>0</v>
      </c>
      <c r="C2203" t="s">
        <v>1513</v>
      </c>
    </row>
    <row r="2204" spans="1:3" x14ac:dyDescent="0.25">
      <c r="A2204">
        <f t="shared" si="69"/>
        <v>0</v>
      </c>
      <c r="B2204">
        <f t="shared" si="70"/>
        <v>0</v>
      </c>
      <c r="C2204" t="s">
        <v>2028</v>
      </c>
    </row>
    <row r="2205" spans="1:3" x14ac:dyDescent="0.25">
      <c r="A2205">
        <f t="shared" si="69"/>
        <v>0</v>
      </c>
      <c r="B2205">
        <f t="shared" si="70"/>
        <v>0</v>
      </c>
      <c r="C2205" t="s">
        <v>2444</v>
      </c>
    </row>
    <row r="2206" spans="1:3" x14ac:dyDescent="0.25">
      <c r="A2206">
        <f t="shared" si="69"/>
        <v>0</v>
      </c>
      <c r="B2206">
        <f t="shared" si="70"/>
        <v>0</v>
      </c>
      <c r="C2206" t="s">
        <v>2444</v>
      </c>
    </row>
    <row r="2207" spans="1:3" x14ac:dyDescent="0.25">
      <c r="A2207">
        <f t="shared" si="69"/>
        <v>0</v>
      </c>
      <c r="B2207">
        <f t="shared" si="70"/>
        <v>0</v>
      </c>
      <c r="C2207" t="s">
        <v>2083</v>
      </c>
    </row>
    <row r="2208" spans="1:3" x14ac:dyDescent="0.25">
      <c r="A2208">
        <f t="shared" si="69"/>
        <v>0</v>
      </c>
      <c r="B2208">
        <f t="shared" si="70"/>
        <v>0</v>
      </c>
      <c r="C2208" t="s">
        <v>464</v>
      </c>
    </row>
    <row r="2209" spans="1:3" x14ac:dyDescent="0.25">
      <c r="A2209">
        <f t="shared" si="69"/>
        <v>0</v>
      </c>
      <c r="B2209">
        <f t="shared" si="70"/>
        <v>0</v>
      </c>
      <c r="C2209" t="s">
        <v>2204</v>
      </c>
    </row>
    <row r="2210" spans="1:3" x14ac:dyDescent="0.25">
      <c r="A2210">
        <f t="shared" si="69"/>
        <v>0</v>
      </c>
      <c r="B2210">
        <f t="shared" si="70"/>
        <v>0</v>
      </c>
      <c r="C2210" t="s">
        <v>2587</v>
      </c>
    </row>
    <row r="2211" spans="1:3" x14ac:dyDescent="0.25">
      <c r="A2211">
        <f t="shared" si="69"/>
        <v>0</v>
      </c>
      <c r="B2211">
        <f t="shared" si="70"/>
        <v>0</v>
      </c>
      <c r="C2211" t="s">
        <v>499</v>
      </c>
    </row>
    <row r="2212" spans="1:3" x14ac:dyDescent="0.25">
      <c r="A2212">
        <f t="shared" si="69"/>
        <v>0</v>
      </c>
      <c r="B2212">
        <f t="shared" si="70"/>
        <v>0</v>
      </c>
      <c r="C2212" t="s">
        <v>953</v>
      </c>
    </row>
    <row r="2213" spans="1:3" x14ac:dyDescent="0.25">
      <c r="A2213">
        <f t="shared" si="69"/>
        <v>0</v>
      </c>
      <c r="B2213">
        <f t="shared" si="70"/>
        <v>0</v>
      </c>
      <c r="C2213" t="s">
        <v>2445</v>
      </c>
    </row>
    <row r="2214" spans="1:3" x14ac:dyDescent="0.25">
      <c r="A2214">
        <f t="shared" si="69"/>
        <v>0</v>
      </c>
      <c r="B2214">
        <f t="shared" si="70"/>
        <v>0</v>
      </c>
      <c r="C2214" t="s">
        <v>2913</v>
      </c>
    </row>
    <row r="2215" spans="1:3" x14ac:dyDescent="0.25">
      <c r="A2215">
        <f t="shared" si="69"/>
        <v>0</v>
      </c>
      <c r="B2215">
        <f t="shared" si="70"/>
        <v>0</v>
      </c>
      <c r="C2215" t="s">
        <v>790</v>
      </c>
    </row>
    <row r="2216" spans="1:3" x14ac:dyDescent="0.25">
      <c r="A2216">
        <f t="shared" si="69"/>
        <v>0</v>
      </c>
      <c r="B2216">
        <f t="shared" si="70"/>
        <v>0</v>
      </c>
      <c r="C2216" t="s">
        <v>2137</v>
      </c>
    </row>
    <row r="2217" spans="1:3" x14ac:dyDescent="0.25">
      <c r="A2217">
        <f t="shared" si="69"/>
        <v>0</v>
      </c>
      <c r="B2217">
        <f t="shared" si="70"/>
        <v>0</v>
      </c>
      <c r="C2217" t="s">
        <v>1200</v>
      </c>
    </row>
    <row r="2218" spans="1:3" x14ac:dyDescent="0.25">
      <c r="A2218">
        <f t="shared" si="69"/>
        <v>0</v>
      </c>
      <c r="B2218">
        <f t="shared" si="70"/>
        <v>0</v>
      </c>
      <c r="C2218" t="s">
        <v>1062</v>
      </c>
    </row>
    <row r="2219" spans="1:3" x14ac:dyDescent="0.25">
      <c r="A2219">
        <f t="shared" si="69"/>
        <v>0</v>
      </c>
      <c r="B2219">
        <f t="shared" si="70"/>
        <v>0</v>
      </c>
      <c r="C2219" t="s">
        <v>1139</v>
      </c>
    </row>
    <row r="2220" spans="1:3" x14ac:dyDescent="0.25">
      <c r="A2220">
        <f t="shared" si="69"/>
        <v>0</v>
      </c>
      <c r="B2220">
        <f t="shared" si="70"/>
        <v>0</v>
      </c>
      <c r="C2220" t="s">
        <v>1352</v>
      </c>
    </row>
    <row r="2221" spans="1:3" x14ac:dyDescent="0.25">
      <c r="A2221">
        <f t="shared" si="69"/>
        <v>0</v>
      </c>
      <c r="B2221">
        <f t="shared" si="70"/>
        <v>0</v>
      </c>
      <c r="C2221" t="s">
        <v>280</v>
      </c>
    </row>
    <row r="2222" spans="1:3" x14ac:dyDescent="0.25">
      <c r="A2222">
        <f t="shared" si="69"/>
        <v>0</v>
      </c>
      <c r="B2222">
        <f t="shared" si="70"/>
        <v>0</v>
      </c>
      <c r="C2222" t="s">
        <v>1353</v>
      </c>
    </row>
    <row r="2223" spans="1:3" x14ac:dyDescent="0.25">
      <c r="A2223">
        <f t="shared" si="69"/>
        <v>0</v>
      </c>
      <c r="B2223">
        <f t="shared" si="70"/>
        <v>0</v>
      </c>
      <c r="C2223" t="s">
        <v>2685</v>
      </c>
    </row>
    <row r="2224" spans="1:3" x14ac:dyDescent="0.25">
      <c r="A2224">
        <f t="shared" si="69"/>
        <v>0</v>
      </c>
      <c r="B2224">
        <f t="shared" si="70"/>
        <v>0</v>
      </c>
      <c r="C2224" t="s">
        <v>2744</v>
      </c>
    </row>
    <row r="2225" spans="1:3" x14ac:dyDescent="0.25">
      <c r="A2225">
        <f t="shared" si="69"/>
        <v>0</v>
      </c>
      <c r="B2225">
        <f t="shared" si="70"/>
        <v>0</v>
      </c>
      <c r="C2225" t="s">
        <v>2529</v>
      </c>
    </row>
    <row r="2226" spans="1:3" x14ac:dyDescent="0.25">
      <c r="A2226">
        <f t="shared" si="69"/>
        <v>0</v>
      </c>
      <c r="B2226">
        <f t="shared" si="70"/>
        <v>0</v>
      </c>
      <c r="C2226" t="s">
        <v>2554</v>
      </c>
    </row>
    <row r="2227" spans="1:3" x14ac:dyDescent="0.25">
      <c r="A2227">
        <f t="shared" si="69"/>
        <v>0</v>
      </c>
      <c r="B2227">
        <f t="shared" si="70"/>
        <v>0</v>
      </c>
      <c r="C2227" t="s">
        <v>457</v>
      </c>
    </row>
    <row r="2228" spans="1:3" x14ac:dyDescent="0.25">
      <c r="A2228">
        <f t="shared" si="69"/>
        <v>0</v>
      </c>
      <c r="B2228">
        <f t="shared" si="70"/>
        <v>0</v>
      </c>
      <c r="C2228" t="s">
        <v>2774</v>
      </c>
    </row>
    <row r="2229" spans="1:3" x14ac:dyDescent="0.25">
      <c r="A2229">
        <f t="shared" si="69"/>
        <v>0</v>
      </c>
      <c r="B2229">
        <f t="shared" si="70"/>
        <v>0</v>
      </c>
      <c r="C2229" t="s">
        <v>1765</v>
      </c>
    </row>
    <row r="2230" spans="1:3" x14ac:dyDescent="0.25">
      <c r="A2230">
        <f t="shared" si="69"/>
        <v>0</v>
      </c>
      <c r="B2230">
        <f t="shared" si="70"/>
        <v>0</v>
      </c>
      <c r="C2230" t="s">
        <v>107</v>
      </c>
    </row>
    <row r="2231" spans="1:3" x14ac:dyDescent="0.25">
      <c r="A2231">
        <f t="shared" si="69"/>
        <v>0</v>
      </c>
      <c r="B2231">
        <f t="shared" si="70"/>
        <v>0</v>
      </c>
      <c r="C2231" t="s">
        <v>2446</v>
      </c>
    </row>
    <row r="2232" spans="1:3" x14ac:dyDescent="0.25">
      <c r="A2232">
        <f t="shared" si="69"/>
        <v>0</v>
      </c>
      <c r="B2232">
        <f t="shared" si="70"/>
        <v>1</v>
      </c>
      <c r="C2232" t="s">
        <v>348</v>
      </c>
    </row>
    <row r="2233" spans="1:3" x14ac:dyDescent="0.25">
      <c r="A2233">
        <f t="shared" si="69"/>
        <v>0</v>
      </c>
      <c r="B2233">
        <f t="shared" si="70"/>
        <v>0</v>
      </c>
      <c r="C2233" t="s">
        <v>1908</v>
      </c>
    </row>
    <row r="2234" spans="1:3" x14ac:dyDescent="0.25">
      <c r="A2234">
        <f t="shared" si="69"/>
        <v>0</v>
      </c>
      <c r="B2234">
        <f t="shared" si="70"/>
        <v>0</v>
      </c>
      <c r="C2234" t="s">
        <v>1454</v>
      </c>
    </row>
    <row r="2235" spans="1:3" x14ac:dyDescent="0.25">
      <c r="A2235">
        <f t="shared" si="69"/>
        <v>0</v>
      </c>
      <c r="B2235">
        <f t="shared" si="70"/>
        <v>0</v>
      </c>
      <c r="C2235" t="s">
        <v>1063</v>
      </c>
    </row>
    <row r="2236" spans="1:3" x14ac:dyDescent="0.25">
      <c r="A2236">
        <f t="shared" si="69"/>
        <v>0</v>
      </c>
      <c r="B2236">
        <f t="shared" si="70"/>
        <v>0</v>
      </c>
      <c r="C2236" t="s">
        <v>2138</v>
      </c>
    </row>
    <row r="2237" spans="1:3" x14ac:dyDescent="0.25">
      <c r="A2237">
        <f t="shared" si="69"/>
        <v>0</v>
      </c>
      <c r="B2237">
        <f t="shared" si="70"/>
        <v>0</v>
      </c>
      <c r="C2237" t="s">
        <v>1766</v>
      </c>
    </row>
    <row r="2238" spans="1:3" x14ac:dyDescent="0.25">
      <c r="A2238">
        <f t="shared" si="69"/>
        <v>0</v>
      </c>
      <c r="B2238">
        <f t="shared" si="70"/>
        <v>0</v>
      </c>
      <c r="C2238" t="s">
        <v>1852</v>
      </c>
    </row>
    <row r="2239" spans="1:3" x14ac:dyDescent="0.25">
      <c r="A2239">
        <f t="shared" si="69"/>
        <v>0</v>
      </c>
      <c r="B2239">
        <f t="shared" si="70"/>
        <v>0</v>
      </c>
      <c r="C2239" t="s">
        <v>1853</v>
      </c>
    </row>
    <row r="2240" spans="1:3" x14ac:dyDescent="0.25">
      <c r="A2240">
        <f t="shared" si="69"/>
        <v>0</v>
      </c>
      <c r="B2240">
        <f t="shared" si="70"/>
        <v>0</v>
      </c>
      <c r="C2240" t="s">
        <v>1514</v>
      </c>
    </row>
    <row r="2241" spans="1:3" x14ac:dyDescent="0.25">
      <c r="A2241">
        <f t="shared" si="69"/>
        <v>0</v>
      </c>
      <c r="B2241">
        <f t="shared" si="70"/>
        <v>0</v>
      </c>
      <c r="C2241" t="s">
        <v>1515</v>
      </c>
    </row>
    <row r="2242" spans="1:3" x14ac:dyDescent="0.25">
      <c r="A2242">
        <f t="shared" si="69"/>
        <v>0</v>
      </c>
      <c r="B2242">
        <f t="shared" si="70"/>
        <v>0</v>
      </c>
      <c r="C2242" t="s">
        <v>1064</v>
      </c>
    </row>
    <row r="2243" spans="1:3" x14ac:dyDescent="0.25">
      <c r="A2243">
        <f t="shared" si="69"/>
        <v>0</v>
      </c>
      <c r="B2243">
        <f t="shared" si="70"/>
        <v>0</v>
      </c>
      <c r="C2243" t="s">
        <v>1767</v>
      </c>
    </row>
    <row r="2244" spans="1:3" x14ac:dyDescent="0.25">
      <c r="A2244">
        <f t="shared" ref="A2244:A2307" si="71">COUNTIF(F:F,C2244)</f>
        <v>0</v>
      </c>
      <c r="B2244">
        <f t="shared" si="70"/>
        <v>0</v>
      </c>
      <c r="C2244" t="s">
        <v>2485</v>
      </c>
    </row>
    <row r="2245" spans="1:3" x14ac:dyDescent="0.25">
      <c r="A2245">
        <f t="shared" si="71"/>
        <v>0</v>
      </c>
      <c r="B2245">
        <f t="shared" si="70"/>
        <v>0</v>
      </c>
      <c r="C2245" t="s">
        <v>863</v>
      </c>
    </row>
    <row r="2246" spans="1:3" x14ac:dyDescent="0.25">
      <c r="A2246">
        <f t="shared" si="71"/>
        <v>0</v>
      </c>
      <c r="B2246">
        <f t="shared" ref="B2246:B2309" si="72">COUNTIF(D:D,C2246)</f>
        <v>0</v>
      </c>
      <c r="C2246" t="s">
        <v>2029</v>
      </c>
    </row>
    <row r="2247" spans="1:3" x14ac:dyDescent="0.25">
      <c r="A2247">
        <f t="shared" si="71"/>
        <v>0</v>
      </c>
      <c r="B2247">
        <f t="shared" si="72"/>
        <v>0</v>
      </c>
      <c r="C2247" t="s">
        <v>2686</v>
      </c>
    </row>
    <row r="2248" spans="1:3" x14ac:dyDescent="0.25">
      <c r="A2248">
        <f t="shared" si="71"/>
        <v>0</v>
      </c>
      <c r="B2248">
        <f t="shared" si="72"/>
        <v>0</v>
      </c>
      <c r="C2248" t="s">
        <v>690</v>
      </c>
    </row>
    <row r="2249" spans="1:3" x14ac:dyDescent="0.25">
      <c r="A2249">
        <f t="shared" si="71"/>
        <v>0</v>
      </c>
      <c r="B2249">
        <f t="shared" si="72"/>
        <v>0</v>
      </c>
      <c r="C2249" t="s">
        <v>935</v>
      </c>
    </row>
    <row r="2250" spans="1:3" x14ac:dyDescent="0.25">
      <c r="A2250">
        <f t="shared" si="71"/>
        <v>0</v>
      </c>
      <c r="B2250">
        <f t="shared" si="72"/>
        <v>0</v>
      </c>
      <c r="C2250" t="s">
        <v>935</v>
      </c>
    </row>
    <row r="2251" spans="1:3" x14ac:dyDescent="0.25">
      <c r="A2251">
        <f t="shared" si="71"/>
        <v>0</v>
      </c>
      <c r="B2251">
        <f t="shared" si="72"/>
        <v>0</v>
      </c>
      <c r="C2251" t="s">
        <v>1516</v>
      </c>
    </row>
    <row r="2252" spans="1:3" x14ac:dyDescent="0.25">
      <c r="A2252">
        <f t="shared" si="71"/>
        <v>0</v>
      </c>
      <c r="B2252">
        <f t="shared" si="72"/>
        <v>0</v>
      </c>
      <c r="C2252" t="s">
        <v>666</v>
      </c>
    </row>
    <row r="2253" spans="1:3" x14ac:dyDescent="0.25">
      <c r="A2253">
        <f t="shared" si="71"/>
        <v>0</v>
      </c>
      <c r="B2253">
        <f t="shared" si="72"/>
        <v>0</v>
      </c>
      <c r="C2253" t="s">
        <v>1854</v>
      </c>
    </row>
    <row r="2254" spans="1:3" x14ac:dyDescent="0.25">
      <c r="A2254">
        <f t="shared" si="71"/>
        <v>0</v>
      </c>
      <c r="B2254">
        <f t="shared" si="72"/>
        <v>0</v>
      </c>
      <c r="C2254" t="s">
        <v>2180</v>
      </c>
    </row>
    <row r="2255" spans="1:3" x14ac:dyDescent="0.25">
      <c r="A2255">
        <f t="shared" si="71"/>
        <v>0</v>
      </c>
      <c r="B2255">
        <f t="shared" si="72"/>
        <v>0</v>
      </c>
      <c r="C2255" t="s">
        <v>328</v>
      </c>
    </row>
    <row r="2256" spans="1:3" x14ac:dyDescent="0.25">
      <c r="A2256">
        <f t="shared" si="71"/>
        <v>0</v>
      </c>
      <c r="B2256">
        <f t="shared" si="72"/>
        <v>0</v>
      </c>
      <c r="C2256" t="s">
        <v>936</v>
      </c>
    </row>
    <row r="2257" spans="1:3" x14ac:dyDescent="0.25">
      <c r="A2257">
        <f t="shared" si="71"/>
        <v>0</v>
      </c>
      <c r="B2257">
        <f t="shared" si="72"/>
        <v>0</v>
      </c>
      <c r="C2257" t="s">
        <v>2841</v>
      </c>
    </row>
    <row r="2258" spans="1:3" x14ac:dyDescent="0.25">
      <c r="A2258">
        <f t="shared" si="71"/>
        <v>0</v>
      </c>
      <c r="B2258">
        <f t="shared" si="72"/>
        <v>0</v>
      </c>
      <c r="C2258" t="s">
        <v>1588</v>
      </c>
    </row>
    <row r="2259" spans="1:3" x14ac:dyDescent="0.25">
      <c r="A2259">
        <f t="shared" si="71"/>
        <v>0</v>
      </c>
      <c r="B2259">
        <f t="shared" si="72"/>
        <v>0</v>
      </c>
      <c r="C2259" t="s">
        <v>1201</v>
      </c>
    </row>
    <row r="2260" spans="1:3" x14ac:dyDescent="0.25">
      <c r="A2260">
        <f t="shared" si="71"/>
        <v>0</v>
      </c>
      <c r="B2260">
        <f t="shared" si="72"/>
        <v>0</v>
      </c>
      <c r="C2260" t="s">
        <v>1140</v>
      </c>
    </row>
    <row r="2261" spans="1:3" x14ac:dyDescent="0.25">
      <c r="A2261">
        <f t="shared" si="71"/>
        <v>0</v>
      </c>
      <c r="B2261">
        <f t="shared" si="72"/>
        <v>0</v>
      </c>
      <c r="C2261" t="s">
        <v>2628</v>
      </c>
    </row>
    <row r="2262" spans="1:3" x14ac:dyDescent="0.25">
      <c r="A2262">
        <f t="shared" si="71"/>
        <v>0</v>
      </c>
      <c r="B2262">
        <f t="shared" si="72"/>
        <v>0</v>
      </c>
      <c r="C2262" t="s">
        <v>480</v>
      </c>
    </row>
    <row r="2263" spans="1:3" x14ac:dyDescent="0.25">
      <c r="A2263">
        <f t="shared" si="71"/>
        <v>0</v>
      </c>
      <c r="B2263">
        <f t="shared" si="72"/>
        <v>0</v>
      </c>
      <c r="C2263" t="s">
        <v>1289</v>
      </c>
    </row>
    <row r="2264" spans="1:3" x14ac:dyDescent="0.25">
      <c r="A2264">
        <f t="shared" si="71"/>
        <v>0</v>
      </c>
      <c r="B2264">
        <f t="shared" si="72"/>
        <v>0</v>
      </c>
      <c r="C2264" t="s">
        <v>451</v>
      </c>
    </row>
    <row r="2265" spans="1:3" x14ac:dyDescent="0.25">
      <c r="A2265">
        <f t="shared" si="71"/>
        <v>0</v>
      </c>
      <c r="B2265">
        <f t="shared" si="72"/>
        <v>0</v>
      </c>
      <c r="C2265" t="s">
        <v>1517</v>
      </c>
    </row>
    <row r="2266" spans="1:3" x14ac:dyDescent="0.25">
      <c r="A2266">
        <f t="shared" si="71"/>
        <v>0</v>
      </c>
      <c r="B2266">
        <f t="shared" si="72"/>
        <v>0</v>
      </c>
      <c r="C2266" t="s">
        <v>252</v>
      </c>
    </row>
    <row r="2267" spans="1:3" x14ac:dyDescent="0.25">
      <c r="A2267">
        <f t="shared" si="71"/>
        <v>0</v>
      </c>
      <c r="B2267">
        <f t="shared" si="72"/>
        <v>0</v>
      </c>
      <c r="C2267" t="s">
        <v>2084</v>
      </c>
    </row>
    <row r="2268" spans="1:3" x14ac:dyDescent="0.25">
      <c r="A2268">
        <f t="shared" si="71"/>
        <v>0</v>
      </c>
      <c r="B2268">
        <f t="shared" si="72"/>
        <v>0</v>
      </c>
      <c r="C2268" t="s">
        <v>537</v>
      </c>
    </row>
    <row r="2269" spans="1:3" x14ac:dyDescent="0.25">
      <c r="A2269">
        <f t="shared" si="71"/>
        <v>0</v>
      </c>
      <c r="B2269">
        <f t="shared" si="72"/>
        <v>0</v>
      </c>
      <c r="C2269" t="s">
        <v>2030</v>
      </c>
    </row>
    <row r="2270" spans="1:3" x14ac:dyDescent="0.25">
      <c r="A2270">
        <f t="shared" si="71"/>
        <v>0</v>
      </c>
      <c r="B2270">
        <f t="shared" si="72"/>
        <v>0</v>
      </c>
      <c r="C2270" t="s">
        <v>2139</v>
      </c>
    </row>
    <row r="2271" spans="1:3" x14ac:dyDescent="0.25">
      <c r="A2271">
        <f t="shared" si="71"/>
        <v>0</v>
      </c>
      <c r="B2271">
        <f t="shared" si="72"/>
        <v>0</v>
      </c>
      <c r="C2271" t="s">
        <v>2085</v>
      </c>
    </row>
    <row r="2272" spans="1:3" x14ac:dyDescent="0.25">
      <c r="A2272">
        <f t="shared" si="71"/>
        <v>0</v>
      </c>
      <c r="B2272">
        <f t="shared" si="72"/>
        <v>0</v>
      </c>
      <c r="C2272" t="s">
        <v>1290</v>
      </c>
    </row>
    <row r="2273" spans="1:3" x14ac:dyDescent="0.25">
      <c r="A2273">
        <f t="shared" si="71"/>
        <v>0</v>
      </c>
      <c r="B2273">
        <f t="shared" si="72"/>
        <v>0</v>
      </c>
      <c r="C2273" t="s">
        <v>2629</v>
      </c>
    </row>
    <row r="2274" spans="1:3" x14ac:dyDescent="0.25">
      <c r="A2274">
        <f t="shared" si="71"/>
        <v>0</v>
      </c>
      <c r="B2274">
        <f t="shared" si="72"/>
        <v>0</v>
      </c>
      <c r="C2274" t="s">
        <v>667</v>
      </c>
    </row>
    <row r="2275" spans="1:3" x14ac:dyDescent="0.25">
      <c r="A2275">
        <f t="shared" si="71"/>
        <v>0</v>
      </c>
      <c r="B2275">
        <f t="shared" si="72"/>
        <v>0</v>
      </c>
      <c r="C2275" t="s">
        <v>564</v>
      </c>
    </row>
    <row r="2276" spans="1:3" x14ac:dyDescent="0.25">
      <c r="A2276">
        <f t="shared" si="71"/>
        <v>0</v>
      </c>
      <c r="B2276">
        <f t="shared" si="72"/>
        <v>0</v>
      </c>
      <c r="C2276" t="s">
        <v>2745</v>
      </c>
    </row>
    <row r="2277" spans="1:3" x14ac:dyDescent="0.25">
      <c r="A2277">
        <f t="shared" si="71"/>
        <v>0</v>
      </c>
      <c r="B2277">
        <f t="shared" si="72"/>
        <v>0</v>
      </c>
      <c r="C2277" t="s">
        <v>347</v>
      </c>
    </row>
    <row r="2278" spans="1:3" x14ac:dyDescent="0.25">
      <c r="A2278">
        <f t="shared" si="71"/>
        <v>0</v>
      </c>
      <c r="B2278">
        <f t="shared" si="72"/>
        <v>0</v>
      </c>
      <c r="C2278" t="s">
        <v>2914</v>
      </c>
    </row>
    <row r="2279" spans="1:3" x14ac:dyDescent="0.25">
      <c r="A2279">
        <f t="shared" si="71"/>
        <v>0</v>
      </c>
      <c r="B2279">
        <f t="shared" si="72"/>
        <v>0</v>
      </c>
      <c r="C2279" t="s">
        <v>2746</v>
      </c>
    </row>
    <row r="2280" spans="1:3" x14ac:dyDescent="0.25">
      <c r="A2280">
        <f t="shared" si="71"/>
        <v>0</v>
      </c>
      <c r="B2280">
        <f t="shared" si="72"/>
        <v>0</v>
      </c>
      <c r="C2280" t="s">
        <v>372</v>
      </c>
    </row>
    <row r="2281" spans="1:3" x14ac:dyDescent="0.25">
      <c r="A2281">
        <f t="shared" si="71"/>
        <v>0</v>
      </c>
      <c r="B2281">
        <f t="shared" si="72"/>
        <v>0</v>
      </c>
      <c r="C2281" t="s">
        <v>2687</v>
      </c>
    </row>
    <row r="2282" spans="1:3" x14ac:dyDescent="0.25">
      <c r="A2282">
        <f t="shared" si="71"/>
        <v>0</v>
      </c>
      <c r="B2282">
        <f t="shared" si="72"/>
        <v>0</v>
      </c>
      <c r="C2282" t="s">
        <v>2688</v>
      </c>
    </row>
    <row r="2283" spans="1:3" x14ac:dyDescent="0.25">
      <c r="A2283">
        <f t="shared" si="71"/>
        <v>0</v>
      </c>
      <c r="B2283">
        <f t="shared" si="72"/>
        <v>0</v>
      </c>
      <c r="C2283" t="s">
        <v>2915</v>
      </c>
    </row>
    <row r="2284" spans="1:3" x14ac:dyDescent="0.25">
      <c r="A2284">
        <f t="shared" si="71"/>
        <v>0</v>
      </c>
      <c r="B2284">
        <f t="shared" si="72"/>
        <v>0</v>
      </c>
      <c r="C2284" t="s">
        <v>1768</v>
      </c>
    </row>
    <row r="2285" spans="1:3" x14ac:dyDescent="0.25">
      <c r="A2285">
        <f t="shared" si="71"/>
        <v>0</v>
      </c>
      <c r="B2285">
        <f t="shared" si="72"/>
        <v>0</v>
      </c>
      <c r="C2285" t="s">
        <v>1694</v>
      </c>
    </row>
    <row r="2286" spans="1:3" x14ac:dyDescent="0.25">
      <c r="A2286">
        <f t="shared" si="71"/>
        <v>0</v>
      </c>
      <c r="B2286">
        <f t="shared" si="72"/>
        <v>0</v>
      </c>
      <c r="C2286" t="s">
        <v>1518</v>
      </c>
    </row>
    <row r="2287" spans="1:3" x14ac:dyDescent="0.25">
      <c r="A2287">
        <f t="shared" si="71"/>
        <v>0</v>
      </c>
      <c r="B2287">
        <f t="shared" si="72"/>
        <v>0</v>
      </c>
      <c r="C2287" t="s">
        <v>2351</v>
      </c>
    </row>
    <row r="2288" spans="1:3" x14ac:dyDescent="0.25">
      <c r="A2288">
        <f t="shared" si="71"/>
        <v>0</v>
      </c>
      <c r="B2288">
        <f t="shared" si="72"/>
        <v>0</v>
      </c>
      <c r="C2288" t="s">
        <v>1455</v>
      </c>
    </row>
    <row r="2289" spans="1:3" x14ac:dyDescent="0.25">
      <c r="A2289">
        <f t="shared" si="71"/>
        <v>0</v>
      </c>
      <c r="B2289">
        <f t="shared" si="72"/>
        <v>0</v>
      </c>
      <c r="C2289" t="s">
        <v>2760</v>
      </c>
    </row>
    <row r="2290" spans="1:3" x14ac:dyDescent="0.25">
      <c r="A2290">
        <f t="shared" si="71"/>
        <v>0</v>
      </c>
      <c r="B2290">
        <f t="shared" si="72"/>
        <v>0</v>
      </c>
      <c r="C2290" t="s">
        <v>1769</v>
      </c>
    </row>
    <row r="2291" spans="1:3" x14ac:dyDescent="0.25">
      <c r="A2291">
        <f t="shared" si="71"/>
        <v>0</v>
      </c>
      <c r="B2291">
        <f t="shared" si="72"/>
        <v>0</v>
      </c>
      <c r="C2291" t="s">
        <v>1769</v>
      </c>
    </row>
    <row r="2292" spans="1:3" x14ac:dyDescent="0.25">
      <c r="A2292">
        <f t="shared" si="71"/>
        <v>0</v>
      </c>
      <c r="B2292">
        <f t="shared" si="72"/>
        <v>0</v>
      </c>
      <c r="C2292" t="s">
        <v>1933</v>
      </c>
    </row>
    <row r="2293" spans="1:3" x14ac:dyDescent="0.25">
      <c r="A2293">
        <f t="shared" si="71"/>
        <v>0</v>
      </c>
      <c r="B2293">
        <f t="shared" si="72"/>
        <v>0</v>
      </c>
      <c r="C2293" t="s">
        <v>1964</v>
      </c>
    </row>
    <row r="2294" spans="1:3" x14ac:dyDescent="0.25">
      <c r="A2294">
        <f t="shared" si="71"/>
        <v>0</v>
      </c>
      <c r="B2294">
        <f t="shared" si="72"/>
        <v>0</v>
      </c>
      <c r="C2294" t="s">
        <v>1141</v>
      </c>
    </row>
    <row r="2295" spans="1:3" x14ac:dyDescent="0.25">
      <c r="A2295">
        <f t="shared" si="71"/>
        <v>0</v>
      </c>
      <c r="B2295">
        <f t="shared" si="72"/>
        <v>0</v>
      </c>
      <c r="C2295" t="s">
        <v>864</v>
      </c>
    </row>
    <row r="2296" spans="1:3" x14ac:dyDescent="0.25">
      <c r="A2296">
        <f t="shared" si="71"/>
        <v>0</v>
      </c>
      <c r="B2296">
        <f t="shared" si="72"/>
        <v>0</v>
      </c>
      <c r="C2296" t="s">
        <v>691</v>
      </c>
    </row>
    <row r="2297" spans="1:3" x14ac:dyDescent="0.25">
      <c r="A2297">
        <f t="shared" si="71"/>
        <v>0</v>
      </c>
      <c r="B2297">
        <f t="shared" si="72"/>
        <v>0</v>
      </c>
      <c r="C2297" t="s">
        <v>691</v>
      </c>
    </row>
    <row r="2298" spans="1:3" x14ac:dyDescent="0.25">
      <c r="A2298">
        <f t="shared" si="71"/>
        <v>0</v>
      </c>
      <c r="B2298">
        <f t="shared" si="72"/>
        <v>0</v>
      </c>
      <c r="C2298" t="s">
        <v>1934</v>
      </c>
    </row>
    <row r="2299" spans="1:3" x14ac:dyDescent="0.25">
      <c r="A2299">
        <f t="shared" si="71"/>
        <v>0</v>
      </c>
      <c r="B2299">
        <f t="shared" si="72"/>
        <v>0</v>
      </c>
      <c r="C2299" t="s">
        <v>1934</v>
      </c>
    </row>
    <row r="2300" spans="1:3" x14ac:dyDescent="0.25">
      <c r="A2300">
        <f t="shared" si="71"/>
        <v>0</v>
      </c>
      <c r="B2300">
        <f t="shared" si="72"/>
        <v>0</v>
      </c>
      <c r="C2300" t="s">
        <v>629</v>
      </c>
    </row>
    <row r="2301" spans="1:3" x14ac:dyDescent="0.25">
      <c r="A2301">
        <f t="shared" si="71"/>
        <v>0</v>
      </c>
      <c r="B2301">
        <f t="shared" si="72"/>
        <v>0</v>
      </c>
      <c r="C2301" t="s">
        <v>1656</v>
      </c>
    </row>
    <row r="2302" spans="1:3" x14ac:dyDescent="0.25">
      <c r="A2302">
        <f t="shared" si="71"/>
        <v>0</v>
      </c>
      <c r="B2302">
        <f t="shared" si="72"/>
        <v>0</v>
      </c>
      <c r="C2302" t="s">
        <v>1656</v>
      </c>
    </row>
    <row r="2303" spans="1:3" x14ac:dyDescent="0.25">
      <c r="A2303">
        <f t="shared" si="71"/>
        <v>0</v>
      </c>
      <c r="B2303">
        <f t="shared" si="72"/>
        <v>0</v>
      </c>
      <c r="C2303" t="s">
        <v>2916</v>
      </c>
    </row>
    <row r="2304" spans="1:3" x14ac:dyDescent="0.25">
      <c r="A2304">
        <f t="shared" si="71"/>
        <v>0</v>
      </c>
      <c r="B2304">
        <f t="shared" si="72"/>
        <v>0</v>
      </c>
      <c r="C2304" t="s">
        <v>905</v>
      </c>
    </row>
    <row r="2305" spans="1:3" x14ac:dyDescent="0.25">
      <c r="A2305">
        <f t="shared" si="71"/>
        <v>0</v>
      </c>
      <c r="B2305">
        <f t="shared" si="72"/>
        <v>0</v>
      </c>
      <c r="C2305" t="s">
        <v>906</v>
      </c>
    </row>
    <row r="2306" spans="1:3" x14ac:dyDescent="0.25">
      <c r="A2306">
        <f t="shared" si="71"/>
        <v>0</v>
      </c>
      <c r="B2306">
        <f t="shared" si="72"/>
        <v>0</v>
      </c>
      <c r="C2306" t="s">
        <v>1065</v>
      </c>
    </row>
    <row r="2307" spans="1:3" x14ac:dyDescent="0.25">
      <c r="A2307">
        <f t="shared" si="71"/>
        <v>0</v>
      </c>
      <c r="B2307">
        <f t="shared" si="72"/>
        <v>0</v>
      </c>
      <c r="C2307" t="s">
        <v>1456</v>
      </c>
    </row>
    <row r="2308" spans="1:3" x14ac:dyDescent="0.25">
      <c r="A2308">
        <f t="shared" ref="A2308:A2371" si="73">COUNTIF(F:F,C2308)</f>
        <v>0</v>
      </c>
      <c r="B2308">
        <f t="shared" si="72"/>
        <v>0</v>
      </c>
      <c r="C2308" t="s">
        <v>470</v>
      </c>
    </row>
    <row r="2309" spans="1:3" x14ac:dyDescent="0.25">
      <c r="A2309">
        <f t="shared" si="73"/>
        <v>0</v>
      </c>
      <c r="B2309">
        <f t="shared" si="72"/>
        <v>0</v>
      </c>
      <c r="C2309" t="s">
        <v>1457</v>
      </c>
    </row>
    <row r="2310" spans="1:3" x14ac:dyDescent="0.25">
      <c r="A2310">
        <f t="shared" si="73"/>
        <v>0</v>
      </c>
      <c r="B2310">
        <f t="shared" ref="B2310:B2373" si="74">COUNTIF(D:D,C2310)</f>
        <v>0</v>
      </c>
      <c r="C2310" t="s">
        <v>937</v>
      </c>
    </row>
    <row r="2311" spans="1:3" x14ac:dyDescent="0.25">
      <c r="A2311">
        <f t="shared" si="73"/>
        <v>0</v>
      </c>
      <c r="B2311">
        <f t="shared" si="74"/>
        <v>0</v>
      </c>
      <c r="C2311" t="s">
        <v>791</v>
      </c>
    </row>
    <row r="2312" spans="1:3" x14ac:dyDescent="0.25">
      <c r="A2312">
        <f t="shared" si="73"/>
        <v>0</v>
      </c>
      <c r="B2312">
        <f t="shared" si="74"/>
        <v>0</v>
      </c>
      <c r="C2312" t="s">
        <v>1657</v>
      </c>
    </row>
    <row r="2313" spans="1:3" x14ac:dyDescent="0.25">
      <c r="A2313">
        <f t="shared" si="73"/>
        <v>0</v>
      </c>
      <c r="B2313">
        <f t="shared" si="74"/>
        <v>0</v>
      </c>
      <c r="C2313" t="s">
        <v>1249</v>
      </c>
    </row>
    <row r="2314" spans="1:3" x14ac:dyDescent="0.25">
      <c r="A2314">
        <f t="shared" si="73"/>
        <v>0</v>
      </c>
      <c r="B2314">
        <f t="shared" si="74"/>
        <v>0</v>
      </c>
      <c r="C2314" t="s">
        <v>488</v>
      </c>
    </row>
    <row r="2315" spans="1:3" x14ac:dyDescent="0.25">
      <c r="A2315">
        <f t="shared" si="73"/>
        <v>0</v>
      </c>
      <c r="B2315">
        <f t="shared" si="74"/>
        <v>0</v>
      </c>
      <c r="C2315" t="s">
        <v>2031</v>
      </c>
    </row>
    <row r="2316" spans="1:3" x14ac:dyDescent="0.25">
      <c r="A2316">
        <f t="shared" si="73"/>
        <v>0</v>
      </c>
      <c r="B2316">
        <f t="shared" si="74"/>
        <v>0</v>
      </c>
      <c r="C2316" t="s">
        <v>2154</v>
      </c>
    </row>
    <row r="2317" spans="1:3" x14ac:dyDescent="0.25">
      <c r="A2317">
        <f t="shared" si="73"/>
        <v>0</v>
      </c>
      <c r="B2317">
        <f t="shared" si="74"/>
        <v>0</v>
      </c>
      <c r="C2317" t="s">
        <v>760</v>
      </c>
    </row>
    <row r="2318" spans="1:3" x14ac:dyDescent="0.25">
      <c r="A2318">
        <f t="shared" si="73"/>
        <v>0</v>
      </c>
      <c r="B2318">
        <f t="shared" si="74"/>
        <v>0</v>
      </c>
      <c r="C2318" t="s">
        <v>1066</v>
      </c>
    </row>
    <row r="2319" spans="1:3" x14ac:dyDescent="0.25">
      <c r="A2319">
        <f t="shared" si="73"/>
        <v>0</v>
      </c>
      <c r="B2319">
        <f t="shared" si="74"/>
        <v>0</v>
      </c>
      <c r="C2319" t="s">
        <v>2747</v>
      </c>
    </row>
    <row r="2320" spans="1:3" x14ac:dyDescent="0.25">
      <c r="A2320">
        <f t="shared" si="73"/>
        <v>0</v>
      </c>
      <c r="B2320">
        <f t="shared" si="74"/>
        <v>0</v>
      </c>
      <c r="C2320" t="s">
        <v>2842</v>
      </c>
    </row>
    <row r="2321" spans="1:3" x14ac:dyDescent="0.25">
      <c r="A2321">
        <f t="shared" si="73"/>
        <v>0</v>
      </c>
      <c r="B2321">
        <f t="shared" si="74"/>
        <v>0</v>
      </c>
      <c r="C2321" t="s">
        <v>458</v>
      </c>
    </row>
    <row r="2322" spans="1:3" x14ac:dyDescent="0.25">
      <c r="A2322">
        <f t="shared" si="73"/>
        <v>0</v>
      </c>
      <c r="B2322">
        <f t="shared" si="74"/>
        <v>0</v>
      </c>
      <c r="C2322" t="s">
        <v>1589</v>
      </c>
    </row>
    <row r="2323" spans="1:3" x14ac:dyDescent="0.25">
      <c r="A2323">
        <f t="shared" si="73"/>
        <v>0</v>
      </c>
      <c r="B2323">
        <f t="shared" si="74"/>
        <v>0</v>
      </c>
      <c r="C2323" t="s">
        <v>2917</v>
      </c>
    </row>
    <row r="2324" spans="1:3" x14ac:dyDescent="0.25">
      <c r="A2324">
        <f t="shared" si="73"/>
        <v>0</v>
      </c>
      <c r="B2324">
        <f t="shared" si="74"/>
        <v>0</v>
      </c>
      <c r="C2324" t="s">
        <v>1458</v>
      </c>
    </row>
    <row r="2325" spans="1:3" x14ac:dyDescent="0.25">
      <c r="A2325">
        <f t="shared" si="73"/>
        <v>0</v>
      </c>
      <c r="B2325">
        <f t="shared" si="74"/>
        <v>0</v>
      </c>
      <c r="C2325" t="s">
        <v>579</v>
      </c>
    </row>
    <row r="2326" spans="1:3" x14ac:dyDescent="0.25">
      <c r="A2326">
        <f t="shared" si="73"/>
        <v>0</v>
      </c>
      <c r="B2326">
        <f t="shared" si="74"/>
        <v>0</v>
      </c>
      <c r="C2326" t="s">
        <v>2530</v>
      </c>
    </row>
    <row r="2327" spans="1:3" x14ac:dyDescent="0.25">
      <c r="A2327">
        <f t="shared" si="73"/>
        <v>0</v>
      </c>
      <c r="B2327">
        <f t="shared" si="74"/>
        <v>0</v>
      </c>
      <c r="C2327" t="s">
        <v>2531</v>
      </c>
    </row>
    <row r="2328" spans="1:3" x14ac:dyDescent="0.25">
      <c r="A2328">
        <f t="shared" si="73"/>
        <v>0</v>
      </c>
      <c r="B2328">
        <f t="shared" si="74"/>
        <v>0</v>
      </c>
      <c r="C2328" t="s">
        <v>2086</v>
      </c>
    </row>
    <row r="2329" spans="1:3" x14ac:dyDescent="0.25">
      <c r="A2329">
        <f t="shared" si="73"/>
        <v>0</v>
      </c>
      <c r="B2329">
        <f t="shared" si="74"/>
        <v>0</v>
      </c>
      <c r="C2329" t="s">
        <v>2532</v>
      </c>
    </row>
    <row r="2330" spans="1:3" x14ac:dyDescent="0.25">
      <c r="A2330">
        <f t="shared" si="73"/>
        <v>0</v>
      </c>
      <c r="B2330">
        <f t="shared" si="74"/>
        <v>0</v>
      </c>
      <c r="C2330" t="s">
        <v>2918</v>
      </c>
    </row>
    <row r="2331" spans="1:3" x14ac:dyDescent="0.25">
      <c r="A2331">
        <f t="shared" si="73"/>
        <v>0</v>
      </c>
      <c r="B2331">
        <f t="shared" si="74"/>
        <v>0</v>
      </c>
      <c r="C2331" t="s">
        <v>2352</v>
      </c>
    </row>
    <row r="2332" spans="1:3" x14ac:dyDescent="0.25">
      <c r="A2332">
        <f t="shared" si="73"/>
        <v>0</v>
      </c>
      <c r="B2332">
        <f t="shared" si="74"/>
        <v>0</v>
      </c>
      <c r="C2332" t="s">
        <v>2087</v>
      </c>
    </row>
    <row r="2333" spans="1:3" x14ac:dyDescent="0.25">
      <c r="A2333">
        <f t="shared" si="73"/>
        <v>0</v>
      </c>
      <c r="B2333">
        <f t="shared" si="74"/>
        <v>0</v>
      </c>
      <c r="C2333" t="s">
        <v>2689</v>
      </c>
    </row>
    <row r="2334" spans="1:3" x14ac:dyDescent="0.25">
      <c r="A2334">
        <f t="shared" si="73"/>
        <v>0</v>
      </c>
      <c r="B2334">
        <f t="shared" si="74"/>
        <v>0</v>
      </c>
      <c r="C2334" t="s">
        <v>2155</v>
      </c>
    </row>
    <row r="2335" spans="1:3" x14ac:dyDescent="0.25">
      <c r="A2335">
        <f t="shared" si="73"/>
        <v>0</v>
      </c>
      <c r="B2335">
        <f t="shared" si="74"/>
        <v>1</v>
      </c>
      <c r="C2335" t="s">
        <v>300</v>
      </c>
    </row>
    <row r="2336" spans="1:3" x14ac:dyDescent="0.25">
      <c r="A2336">
        <f t="shared" si="73"/>
        <v>0</v>
      </c>
      <c r="B2336">
        <f t="shared" si="74"/>
        <v>0</v>
      </c>
      <c r="C2336" t="s">
        <v>1965</v>
      </c>
    </row>
    <row r="2337" spans="1:3" x14ac:dyDescent="0.25">
      <c r="A2337">
        <f t="shared" si="73"/>
        <v>0</v>
      </c>
      <c r="B2337">
        <f t="shared" si="74"/>
        <v>0</v>
      </c>
      <c r="C2337" t="s">
        <v>356</v>
      </c>
    </row>
    <row r="2338" spans="1:3" x14ac:dyDescent="0.25">
      <c r="A2338">
        <f t="shared" si="73"/>
        <v>0</v>
      </c>
      <c r="B2338">
        <f t="shared" si="74"/>
        <v>0</v>
      </c>
      <c r="C2338" t="s">
        <v>1855</v>
      </c>
    </row>
    <row r="2339" spans="1:3" x14ac:dyDescent="0.25">
      <c r="A2339">
        <f t="shared" si="73"/>
        <v>0</v>
      </c>
      <c r="B2339">
        <f t="shared" si="74"/>
        <v>0</v>
      </c>
      <c r="C2339" t="s">
        <v>1626</v>
      </c>
    </row>
    <row r="2340" spans="1:3" x14ac:dyDescent="0.25">
      <c r="A2340">
        <f t="shared" si="73"/>
        <v>0</v>
      </c>
      <c r="B2340">
        <f t="shared" si="74"/>
        <v>0</v>
      </c>
      <c r="C2340" t="s">
        <v>834</v>
      </c>
    </row>
    <row r="2341" spans="1:3" x14ac:dyDescent="0.25">
      <c r="A2341">
        <f t="shared" si="73"/>
        <v>0</v>
      </c>
      <c r="B2341">
        <f t="shared" si="74"/>
        <v>0</v>
      </c>
      <c r="C2341" t="s">
        <v>1966</v>
      </c>
    </row>
    <row r="2342" spans="1:3" x14ac:dyDescent="0.25">
      <c r="A2342">
        <f t="shared" si="73"/>
        <v>0</v>
      </c>
      <c r="B2342">
        <f t="shared" si="74"/>
        <v>0</v>
      </c>
      <c r="C2342" t="s">
        <v>2312</v>
      </c>
    </row>
    <row r="2343" spans="1:3" x14ac:dyDescent="0.25">
      <c r="A2343">
        <f t="shared" si="73"/>
        <v>0</v>
      </c>
      <c r="B2343">
        <f t="shared" si="74"/>
        <v>0</v>
      </c>
      <c r="C2343" t="s">
        <v>2919</v>
      </c>
    </row>
    <row r="2344" spans="1:3" x14ac:dyDescent="0.25">
      <c r="A2344">
        <f t="shared" si="73"/>
        <v>0</v>
      </c>
      <c r="B2344">
        <f t="shared" si="74"/>
        <v>0</v>
      </c>
      <c r="C2344" t="s">
        <v>806</v>
      </c>
    </row>
    <row r="2345" spans="1:3" x14ac:dyDescent="0.25">
      <c r="A2345">
        <f t="shared" si="73"/>
        <v>0</v>
      </c>
      <c r="B2345">
        <f t="shared" si="74"/>
        <v>0</v>
      </c>
      <c r="C2345" t="s">
        <v>806</v>
      </c>
    </row>
    <row r="2346" spans="1:3" x14ac:dyDescent="0.25">
      <c r="A2346">
        <f t="shared" si="73"/>
        <v>0</v>
      </c>
      <c r="B2346">
        <f t="shared" si="74"/>
        <v>0</v>
      </c>
      <c r="C2346" t="s">
        <v>1202</v>
      </c>
    </row>
    <row r="2347" spans="1:3" x14ac:dyDescent="0.25">
      <c r="A2347">
        <f t="shared" si="73"/>
        <v>0</v>
      </c>
      <c r="B2347">
        <f t="shared" si="74"/>
        <v>0</v>
      </c>
      <c r="C2347" t="s">
        <v>1202</v>
      </c>
    </row>
    <row r="2348" spans="1:3" x14ac:dyDescent="0.25">
      <c r="A2348">
        <f t="shared" si="73"/>
        <v>0</v>
      </c>
      <c r="B2348">
        <f t="shared" si="74"/>
        <v>0</v>
      </c>
      <c r="C2348" t="s">
        <v>2690</v>
      </c>
    </row>
    <row r="2349" spans="1:3" x14ac:dyDescent="0.25">
      <c r="A2349">
        <f t="shared" si="73"/>
        <v>0</v>
      </c>
      <c r="B2349">
        <f t="shared" si="74"/>
        <v>0</v>
      </c>
      <c r="C2349" t="s">
        <v>2374</v>
      </c>
    </row>
    <row r="2350" spans="1:3" x14ac:dyDescent="0.25">
      <c r="A2350">
        <f t="shared" si="73"/>
        <v>0</v>
      </c>
      <c r="B2350">
        <f t="shared" si="74"/>
        <v>0</v>
      </c>
      <c r="C2350" t="s">
        <v>2374</v>
      </c>
    </row>
    <row r="2351" spans="1:3" x14ac:dyDescent="0.25">
      <c r="A2351">
        <f t="shared" si="73"/>
        <v>0</v>
      </c>
      <c r="B2351">
        <f t="shared" si="74"/>
        <v>0</v>
      </c>
      <c r="C2351" t="s">
        <v>2843</v>
      </c>
    </row>
    <row r="2352" spans="1:3" x14ac:dyDescent="0.25">
      <c r="A2352">
        <f t="shared" si="73"/>
        <v>0</v>
      </c>
      <c r="B2352">
        <f t="shared" si="74"/>
        <v>0</v>
      </c>
      <c r="C2352" t="s">
        <v>999</v>
      </c>
    </row>
    <row r="2353" spans="1:3" x14ac:dyDescent="0.25">
      <c r="A2353">
        <f t="shared" si="73"/>
        <v>0</v>
      </c>
      <c r="B2353">
        <f t="shared" si="74"/>
        <v>0</v>
      </c>
      <c r="C2353" t="s">
        <v>500</v>
      </c>
    </row>
    <row r="2354" spans="1:3" x14ac:dyDescent="0.25">
      <c r="A2354">
        <f t="shared" si="73"/>
        <v>0</v>
      </c>
      <c r="B2354">
        <f t="shared" si="74"/>
        <v>0</v>
      </c>
      <c r="C2354" t="s">
        <v>370</v>
      </c>
    </row>
    <row r="2355" spans="1:3" x14ac:dyDescent="0.25">
      <c r="A2355">
        <f t="shared" si="73"/>
        <v>0</v>
      </c>
      <c r="B2355">
        <f t="shared" si="74"/>
        <v>0</v>
      </c>
      <c r="C2355" t="s">
        <v>1203</v>
      </c>
    </row>
    <row r="2356" spans="1:3" x14ac:dyDescent="0.25">
      <c r="A2356">
        <f t="shared" si="73"/>
        <v>0</v>
      </c>
      <c r="B2356">
        <f t="shared" si="74"/>
        <v>0</v>
      </c>
      <c r="C2356" t="s">
        <v>1204</v>
      </c>
    </row>
    <row r="2357" spans="1:3" x14ac:dyDescent="0.25">
      <c r="A2357">
        <f t="shared" si="73"/>
        <v>0</v>
      </c>
      <c r="B2357">
        <f t="shared" si="74"/>
        <v>0</v>
      </c>
      <c r="C2357" t="s">
        <v>1204</v>
      </c>
    </row>
    <row r="2358" spans="1:3" x14ac:dyDescent="0.25">
      <c r="A2358">
        <f t="shared" si="73"/>
        <v>0</v>
      </c>
      <c r="B2358">
        <f t="shared" si="74"/>
        <v>0</v>
      </c>
      <c r="C2358" t="s">
        <v>2748</v>
      </c>
    </row>
    <row r="2359" spans="1:3" x14ac:dyDescent="0.25">
      <c r="A2359">
        <f t="shared" si="73"/>
        <v>0</v>
      </c>
      <c r="B2359">
        <f t="shared" si="74"/>
        <v>0</v>
      </c>
      <c r="C2359" t="s">
        <v>1385</v>
      </c>
    </row>
    <row r="2360" spans="1:3" x14ac:dyDescent="0.25">
      <c r="A2360">
        <f t="shared" si="73"/>
        <v>0</v>
      </c>
      <c r="B2360">
        <f t="shared" si="74"/>
        <v>0</v>
      </c>
      <c r="C2360" t="s">
        <v>1385</v>
      </c>
    </row>
    <row r="2361" spans="1:3" x14ac:dyDescent="0.25">
      <c r="A2361">
        <f t="shared" si="73"/>
        <v>0</v>
      </c>
      <c r="B2361">
        <f t="shared" si="74"/>
        <v>0</v>
      </c>
      <c r="C2361" t="s">
        <v>1627</v>
      </c>
    </row>
    <row r="2362" spans="1:3" x14ac:dyDescent="0.25">
      <c r="A2362">
        <f t="shared" si="73"/>
        <v>0</v>
      </c>
      <c r="B2362">
        <f t="shared" si="74"/>
        <v>0</v>
      </c>
      <c r="C2362" t="s">
        <v>1067</v>
      </c>
    </row>
    <row r="2363" spans="1:3" x14ac:dyDescent="0.25">
      <c r="A2363">
        <f t="shared" si="73"/>
        <v>0</v>
      </c>
      <c r="B2363">
        <f t="shared" si="74"/>
        <v>0</v>
      </c>
      <c r="C2363" t="s">
        <v>1909</v>
      </c>
    </row>
    <row r="2364" spans="1:3" x14ac:dyDescent="0.25">
      <c r="A2364">
        <f t="shared" si="73"/>
        <v>0</v>
      </c>
      <c r="B2364">
        <f t="shared" si="74"/>
        <v>0</v>
      </c>
      <c r="C2364" t="s">
        <v>2630</v>
      </c>
    </row>
    <row r="2365" spans="1:3" x14ac:dyDescent="0.25">
      <c r="A2365">
        <f t="shared" si="73"/>
        <v>0</v>
      </c>
      <c r="B2365">
        <f t="shared" si="74"/>
        <v>0</v>
      </c>
      <c r="C2365" t="s">
        <v>2088</v>
      </c>
    </row>
    <row r="2366" spans="1:3" x14ac:dyDescent="0.25">
      <c r="A2366">
        <f t="shared" si="73"/>
        <v>0</v>
      </c>
      <c r="B2366">
        <f t="shared" si="74"/>
        <v>0</v>
      </c>
      <c r="C2366" t="s">
        <v>1142</v>
      </c>
    </row>
    <row r="2367" spans="1:3" x14ac:dyDescent="0.25">
      <c r="A2367">
        <f t="shared" si="73"/>
        <v>0</v>
      </c>
      <c r="B2367">
        <f t="shared" si="74"/>
        <v>0</v>
      </c>
      <c r="C2367" t="s">
        <v>692</v>
      </c>
    </row>
    <row r="2368" spans="1:3" x14ac:dyDescent="0.25">
      <c r="A2368">
        <f t="shared" si="73"/>
        <v>0</v>
      </c>
      <c r="B2368">
        <f t="shared" si="74"/>
        <v>0</v>
      </c>
      <c r="C2368" t="s">
        <v>692</v>
      </c>
    </row>
    <row r="2369" spans="1:3" x14ac:dyDescent="0.25">
      <c r="A2369">
        <f t="shared" si="73"/>
        <v>0</v>
      </c>
      <c r="B2369">
        <f t="shared" si="74"/>
        <v>0</v>
      </c>
      <c r="C2369" t="s">
        <v>1068</v>
      </c>
    </row>
    <row r="2370" spans="1:3" x14ac:dyDescent="0.25">
      <c r="A2370">
        <f t="shared" si="73"/>
        <v>0</v>
      </c>
      <c r="B2370">
        <f t="shared" si="74"/>
        <v>0</v>
      </c>
      <c r="C2370" t="s">
        <v>1205</v>
      </c>
    </row>
    <row r="2371" spans="1:3" x14ac:dyDescent="0.25">
      <c r="A2371">
        <f t="shared" si="73"/>
        <v>0</v>
      </c>
      <c r="B2371">
        <f t="shared" si="74"/>
        <v>0</v>
      </c>
      <c r="C2371" t="s">
        <v>1856</v>
      </c>
    </row>
    <row r="2372" spans="1:3" x14ac:dyDescent="0.25">
      <c r="A2372">
        <f t="shared" ref="A2372:A2435" si="75">COUNTIF(F:F,C2372)</f>
        <v>0</v>
      </c>
      <c r="B2372">
        <f t="shared" si="74"/>
        <v>0</v>
      </c>
      <c r="C2372" t="s">
        <v>693</v>
      </c>
    </row>
    <row r="2373" spans="1:3" x14ac:dyDescent="0.25">
      <c r="A2373">
        <f t="shared" si="75"/>
        <v>0</v>
      </c>
      <c r="B2373">
        <f t="shared" si="74"/>
        <v>0</v>
      </c>
      <c r="C2373" t="s">
        <v>2775</v>
      </c>
    </row>
    <row r="2374" spans="1:3" x14ac:dyDescent="0.25">
      <c r="A2374">
        <f t="shared" si="75"/>
        <v>0</v>
      </c>
      <c r="B2374">
        <f t="shared" ref="B2374:B2437" si="76">COUNTIF(D:D,C2374)</f>
        <v>0</v>
      </c>
      <c r="C2374" t="s">
        <v>1069</v>
      </c>
    </row>
    <row r="2375" spans="1:3" x14ac:dyDescent="0.25">
      <c r="A2375">
        <f t="shared" si="75"/>
        <v>0</v>
      </c>
      <c r="B2375">
        <f t="shared" si="76"/>
        <v>0</v>
      </c>
      <c r="C2375" t="s">
        <v>799</v>
      </c>
    </row>
    <row r="2376" spans="1:3" x14ac:dyDescent="0.25">
      <c r="A2376">
        <f t="shared" si="75"/>
        <v>0</v>
      </c>
      <c r="B2376">
        <f t="shared" si="76"/>
        <v>0</v>
      </c>
      <c r="C2376" t="s">
        <v>1857</v>
      </c>
    </row>
    <row r="2377" spans="1:3" x14ac:dyDescent="0.25">
      <c r="A2377">
        <f t="shared" si="75"/>
        <v>0</v>
      </c>
      <c r="B2377">
        <f t="shared" si="76"/>
        <v>0</v>
      </c>
      <c r="C2377" t="s">
        <v>668</v>
      </c>
    </row>
    <row r="2378" spans="1:3" x14ac:dyDescent="0.25">
      <c r="A2378">
        <f t="shared" si="75"/>
        <v>0</v>
      </c>
      <c r="B2378">
        <f t="shared" si="76"/>
        <v>0</v>
      </c>
      <c r="C2378" t="s">
        <v>1386</v>
      </c>
    </row>
    <row r="2379" spans="1:3" x14ac:dyDescent="0.25">
      <c r="A2379">
        <f t="shared" si="75"/>
        <v>0</v>
      </c>
      <c r="B2379">
        <f t="shared" si="76"/>
        <v>0</v>
      </c>
      <c r="C2379" t="s">
        <v>2239</v>
      </c>
    </row>
    <row r="2380" spans="1:3" x14ac:dyDescent="0.25">
      <c r="A2380">
        <f t="shared" si="75"/>
        <v>0</v>
      </c>
      <c r="B2380">
        <f t="shared" si="76"/>
        <v>0</v>
      </c>
      <c r="C2380" t="s">
        <v>1250</v>
      </c>
    </row>
    <row r="2381" spans="1:3" x14ac:dyDescent="0.25">
      <c r="A2381">
        <f t="shared" si="75"/>
        <v>0</v>
      </c>
      <c r="B2381">
        <f t="shared" si="76"/>
        <v>0</v>
      </c>
      <c r="C2381" t="s">
        <v>1770</v>
      </c>
    </row>
    <row r="2382" spans="1:3" x14ac:dyDescent="0.25">
      <c r="A2382">
        <f t="shared" si="75"/>
        <v>0</v>
      </c>
      <c r="B2382">
        <f t="shared" si="76"/>
        <v>0</v>
      </c>
      <c r="C2382" t="s">
        <v>1387</v>
      </c>
    </row>
    <row r="2383" spans="1:3" x14ac:dyDescent="0.25">
      <c r="A2383">
        <f t="shared" si="75"/>
        <v>0</v>
      </c>
      <c r="B2383">
        <f t="shared" si="76"/>
        <v>0</v>
      </c>
      <c r="C2383" t="s">
        <v>2271</v>
      </c>
    </row>
    <row r="2384" spans="1:3" x14ac:dyDescent="0.25">
      <c r="A2384">
        <f t="shared" si="75"/>
        <v>0</v>
      </c>
      <c r="B2384">
        <f t="shared" si="76"/>
        <v>0</v>
      </c>
      <c r="C2384" t="s">
        <v>1459</v>
      </c>
    </row>
    <row r="2385" spans="1:3" x14ac:dyDescent="0.25">
      <c r="A2385">
        <f t="shared" si="75"/>
        <v>0</v>
      </c>
      <c r="B2385">
        <f t="shared" si="76"/>
        <v>0</v>
      </c>
      <c r="C2385" t="s">
        <v>1628</v>
      </c>
    </row>
    <row r="2386" spans="1:3" x14ac:dyDescent="0.25">
      <c r="A2386">
        <f t="shared" si="75"/>
        <v>0</v>
      </c>
      <c r="B2386">
        <f t="shared" si="76"/>
        <v>0</v>
      </c>
      <c r="C2386" t="s">
        <v>489</v>
      </c>
    </row>
    <row r="2387" spans="1:3" x14ac:dyDescent="0.25">
      <c r="A2387">
        <f t="shared" si="75"/>
        <v>0</v>
      </c>
      <c r="B2387">
        <f t="shared" si="76"/>
        <v>0</v>
      </c>
      <c r="C2387" t="s">
        <v>1935</v>
      </c>
    </row>
    <row r="2388" spans="1:3" x14ac:dyDescent="0.25">
      <c r="A2388">
        <f t="shared" si="75"/>
        <v>0</v>
      </c>
      <c r="B2388">
        <f t="shared" si="76"/>
        <v>0</v>
      </c>
      <c r="C2388" t="s">
        <v>433</v>
      </c>
    </row>
    <row r="2389" spans="1:3" x14ac:dyDescent="0.25">
      <c r="A2389">
        <f t="shared" si="75"/>
        <v>0</v>
      </c>
      <c r="B2389">
        <f t="shared" si="76"/>
        <v>0</v>
      </c>
      <c r="C2389" t="s">
        <v>2631</v>
      </c>
    </row>
    <row r="2390" spans="1:3" x14ac:dyDescent="0.25">
      <c r="A2390">
        <f t="shared" si="75"/>
        <v>0</v>
      </c>
      <c r="B2390">
        <f t="shared" si="76"/>
        <v>0</v>
      </c>
      <c r="C2390" t="s">
        <v>592</v>
      </c>
    </row>
    <row r="2391" spans="1:3" x14ac:dyDescent="0.25">
      <c r="A2391">
        <f t="shared" si="75"/>
        <v>0</v>
      </c>
      <c r="B2391">
        <f t="shared" si="76"/>
        <v>0</v>
      </c>
      <c r="C2391" t="s">
        <v>2691</v>
      </c>
    </row>
    <row r="2392" spans="1:3" x14ac:dyDescent="0.25">
      <c r="A2392">
        <f t="shared" si="75"/>
        <v>0</v>
      </c>
      <c r="B2392">
        <f t="shared" si="76"/>
        <v>0</v>
      </c>
      <c r="C2392" t="s">
        <v>835</v>
      </c>
    </row>
    <row r="2393" spans="1:3" x14ac:dyDescent="0.25">
      <c r="A2393">
        <f t="shared" si="75"/>
        <v>0</v>
      </c>
      <c r="B2393">
        <f t="shared" si="76"/>
        <v>1</v>
      </c>
      <c r="C2393" t="s">
        <v>360</v>
      </c>
    </row>
    <row r="2394" spans="1:3" x14ac:dyDescent="0.25">
      <c r="A2394">
        <f t="shared" si="75"/>
        <v>0</v>
      </c>
      <c r="B2394">
        <f t="shared" si="76"/>
        <v>0</v>
      </c>
      <c r="C2394" t="s">
        <v>1590</v>
      </c>
    </row>
    <row r="2395" spans="1:3" x14ac:dyDescent="0.25">
      <c r="A2395">
        <f t="shared" si="75"/>
        <v>0</v>
      </c>
      <c r="B2395">
        <f t="shared" si="76"/>
        <v>0</v>
      </c>
      <c r="C2395" t="s">
        <v>1143</v>
      </c>
    </row>
    <row r="2396" spans="1:3" x14ac:dyDescent="0.25">
      <c r="A2396">
        <f t="shared" si="75"/>
        <v>0</v>
      </c>
      <c r="B2396">
        <f t="shared" si="76"/>
        <v>0</v>
      </c>
      <c r="C2396" t="s">
        <v>694</v>
      </c>
    </row>
    <row r="2397" spans="1:3" x14ac:dyDescent="0.25">
      <c r="A2397">
        <f t="shared" si="75"/>
        <v>0</v>
      </c>
      <c r="B2397">
        <f t="shared" si="76"/>
        <v>0</v>
      </c>
      <c r="C2397" t="s">
        <v>643</v>
      </c>
    </row>
    <row r="2398" spans="1:3" x14ac:dyDescent="0.25">
      <c r="A2398">
        <f t="shared" si="75"/>
        <v>0</v>
      </c>
      <c r="B2398">
        <f t="shared" si="76"/>
        <v>0</v>
      </c>
      <c r="C2398" t="s">
        <v>1519</v>
      </c>
    </row>
    <row r="2399" spans="1:3" x14ac:dyDescent="0.25">
      <c r="A2399">
        <f t="shared" si="75"/>
        <v>0</v>
      </c>
      <c r="B2399">
        <f t="shared" si="76"/>
        <v>0</v>
      </c>
      <c r="C2399" t="s">
        <v>718</v>
      </c>
    </row>
    <row r="2400" spans="1:3" x14ac:dyDescent="0.25">
      <c r="A2400">
        <f t="shared" si="75"/>
        <v>0</v>
      </c>
      <c r="B2400">
        <f t="shared" si="76"/>
        <v>0</v>
      </c>
      <c r="C2400" t="s">
        <v>907</v>
      </c>
    </row>
    <row r="2401" spans="1:3" x14ac:dyDescent="0.25">
      <c r="A2401">
        <f t="shared" si="75"/>
        <v>0</v>
      </c>
      <c r="B2401">
        <f t="shared" si="76"/>
        <v>0</v>
      </c>
      <c r="C2401" t="s">
        <v>1967</v>
      </c>
    </row>
    <row r="2402" spans="1:3" x14ac:dyDescent="0.25">
      <c r="A2402">
        <f t="shared" si="75"/>
        <v>0</v>
      </c>
      <c r="B2402">
        <f t="shared" si="76"/>
        <v>0</v>
      </c>
      <c r="C2402" t="s">
        <v>1388</v>
      </c>
    </row>
    <row r="2403" spans="1:3" x14ac:dyDescent="0.25">
      <c r="A2403">
        <f t="shared" si="75"/>
        <v>0</v>
      </c>
      <c r="B2403">
        <f t="shared" si="76"/>
        <v>0</v>
      </c>
      <c r="C2403" t="s">
        <v>2920</v>
      </c>
    </row>
    <row r="2404" spans="1:3" x14ac:dyDescent="0.25">
      <c r="A2404">
        <f t="shared" si="75"/>
        <v>0</v>
      </c>
      <c r="B2404">
        <f t="shared" si="76"/>
        <v>0</v>
      </c>
      <c r="C2404" t="s">
        <v>306</v>
      </c>
    </row>
    <row r="2405" spans="1:3" x14ac:dyDescent="0.25">
      <c r="A2405">
        <f t="shared" si="75"/>
        <v>0</v>
      </c>
      <c r="B2405">
        <f t="shared" si="76"/>
        <v>0</v>
      </c>
      <c r="C2405" t="s">
        <v>651</v>
      </c>
    </row>
    <row r="2406" spans="1:3" x14ac:dyDescent="0.25">
      <c r="A2406">
        <f t="shared" si="75"/>
        <v>0</v>
      </c>
      <c r="B2406">
        <f t="shared" si="76"/>
        <v>0</v>
      </c>
      <c r="C2406" t="s">
        <v>1206</v>
      </c>
    </row>
    <row r="2407" spans="1:3" x14ac:dyDescent="0.25">
      <c r="A2407">
        <f t="shared" si="75"/>
        <v>0</v>
      </c>
      <c r="B2407">
        <f t="shared" si="76"/>
        <v>0</v>
      </c>
      <c r="C2407" t="s">
        <v>1389</v>
      </c>
    </row>
    <row r="2408" spans="1:3" x14ac:dyDescent="0.25">
      <c r="A2408">
        <f t="shared" si="75"/>
        <v>0</v>
      </c>
      <c r="B2408">
        <f t="shared" si="76"/>
        <v>0</v>
      </c>
      <c r="C2408" t="s">
        <v>331</v>
      </c>
    </row>
    <row r="2409" spans="1:3" x14ac:dyDescent="0.25">
      <c r="A2409">
        <f t="shared" si="75"/>
        <v>0</v>
      </c>
      <c r="B2409">
        <f t="shared" si="76"/>
        <v>0</v>
      </c>
      <c r="C2409" t="s">
        <v>423</v>
      </c>
    </row>
    <row r="2410" spans="1:3" x14ac:dyDescent="0.25">
      <c r="A2410">
        <f t="shared" si="75"/>
        <v>0</v>
      </c>
      <c r="B2410">
        <f t="shared" si="76"/>
        <v>0</v>
      </c>
      <c r="C2410" t="s">
        <v>2844</v>
      </c>
    </row>
    <row r="2411" spans="1:3" x14ac:dyDescent="0.25">
      <c r="A2411">
        <f t="shared" si="75"/>
        <v>0</v>
      </c>
      <c r="B2411">
        <f t="shared" si="76"/>
        <v>0</v>
      </c>
      <c r="C2411" t="s">
        <v>2845</v>
      </c>
    </row>
    <row r="2412" spans="1:3" x14ac:dyDescent="0.25">
      <c r="A2412">
        <f t="shared" si="75"/>
        <v>0</v>
      </c>
      <c r="B2412">
        <f t="shared" si="76"/>
        <v>0</v>
      </c>
      <c r="C2412" t="s">
        <v>121</v>
      </c>
    </row>
    <row r="2413" spans="1:3" x14ac:dyDescent="0.25">
      <c r="A2413">
        <f t="shared" si="75"/>
        <v>0</v>
      </c>
      <c r="B2413">
        <f t="shared" si="76"/>
        <v>0</v>
      </c>
      <c r="C2413" t="s">
        <v>1771</v>
      </c>
    </row>
    <row r="2414" spans="1:3" x14ac:dyDescent="0.25">
      <c r="A2414">
        <f t="shared" si="75"/>
        <v>0</v>
      </c>
      <c r="B2414">
        <f t="shared" si="76"/>
        <v>0</v>
      </c>
      <c r="C2414" t="s">
        <v>1460</v>
      </c>
    </row>
    <row r="2415" spans="1:3" x14ac:dyDescent="0.25">
      <c r="A2415">
        <f t="shared" si="75"/>
        <v>0</v>
      </c>
      <c r="B2415">
        <f t="shared" si="76"/>
        <v>0</v>
      </c>
      <c r="C2415" t="s">
        <v>1000</v>
      </c>
    </row>
    <row r="2416" spans="1:3" x14ac:dyDescent="0.25">
      <c r="A2416">
        <f t="shared" si="75"/>
        <v>0</v>
      </c>
      <c r="B2416">
        <f t="shared" si="76"/>
        <v>1</v>
      </c>
      <c r="C2416" t="s">
        <v>263</v>
      </c>
    </row>
    <row r="2417" spans="1:3" x14ac:dyDescent="0.25">
      <c r="A2417">
        <f t="shared" si="75"/>
        <v>0</v>
      </c>
      <c r="B2417">
        <f t="shared" si="76"/>
        <v>0</v>
      </c>
      <c r="C2417" t="s">
        <v>737</v>
      </c>
    </row>
    <row r="2418" spans="1:3" x14ac:dyDescent="0.25">
      <c r="A2418">
        <f t="shared" si="75"/>
        <v>0</v>
      </c>
      <c r="B2418">
        <f t="shared" si="76"/>
        <v>0</v>
      </c>
      <c r="C2418" t="s">
        <v>1520</v>
      </c>
    </row>
    <row r="2419" spans="1:3" x14ac:dyDescent="0.25">
      <c r="A2419">
        <f t="shared" si="75"/>
        <v>0</v>
      </c>
      <c r="B2419">
        <f t="shared" si="76"/>
        <v>0</v>
      </c>
      <c r="C2419" t="s">
        <v>1461</v>
      </c>
    </row>
    <row r="2420" spans="1:3" x14ac:dyDescent="0.25">
      <c r="A2420">
        <f t="shared" si="75"/>
        <v>0</v>
      </c>
      <c r="B2420">
        <f t="shared" si="76"/>
        <v>0</v>
      </c>
      <c r="C2420" t="s">
        <v>1772</v>
      </c>
    </row>
    <row r="2421" spans="1:3" x14ac:dyDescent="0.25">
      <c r="A2421">
        <f t="shared" si="75"/>
        <v>0</v>
      </c>
      <c r="B2421">
        <f t="shared" si="76"/>
        <v>0</v>
      </c>
      <c r="C2421" t="s">
        <v>1695</v>
      </c>
    </row>
    <row r="2422" spans="1:3" x14ac:dyDescent="0.25">
      <c r="A2422">
        <f t="shared" si="75"/>
        <v>0</v>
      </c>
      <c r="B2422">
        <f t="shared" si="76"/>
        <v>0</v>
      </c>
      <c r="C2422" t="s">
        <v>1858</v>
      </c>
    </row>
    <row r="2423" spans="1:3" x14ac:dyDescent="0.25">
      <c r="A2423">
        <f t="shared" si="75"/>
        <v>0</v>
      </c>
      <c r="B2423">
        <f t="shared" si="76"/>
        <v>0</v>
      </c>
      <c r="C2423" t="s">
        <v>2252</v>
      </c>
    </row>
    <row r="2424" spans="1:3" x14ac:dyDescent="0.25">
      <c r="A2424">
        <f t="shared" si="75"/>
        <v>0</v>
      </c>
      <c r="B2424">
        <f t="shared" si="76"/>
        <v>0</v>
      </c>
      <c r="C2424" t="s">
        <v>2089</v>
      </c>
    </row>
    <row r="2425" spans="1:3" x14ac:dyDescent="0.25">
      <c r="A2425">
        <f t="shared" si="75"/>
        <v>0</v>
      </c>
      <c r="B2425">
        <f t="shared" si="76"/>
        <v>0</v>
      </c>
      <c r="C2425" t="s">
        <v>2090</v>
      </c>
    </row>
    <row r="2426" spans="1:3" x14ac:dyDescent="0.25">
      <c r="A2426">
        <f t="shared" si="75"/>
        <v>0</v>
      </c>
      <c r="B2426">
        <f t="shared" si="76"/>
        <v>0</v>
      </c>
      <c r="C2426" t="s">
        <v>2846</v>
      </c>
    </row>
    <row r="2427" spans="1:3" x14ac:dyDescent="0.25">
      <c r="A2427">
        <f t="shared" si="75"/>
        <v>0</v>
      </c>
      <c r="B2427">
        <f t="shared" si="76"/>
        <v>0</v>
      </c>
      <c r="C2427" t="s">
        <v>1354</v>
      </c>
    </row>
    <row r="2428" spans="1:3" x14ac:dyDescent="0.25">
      <c r="A2428">
        <f t="shared" si="75"/>
        <v>0</v>
      </c>
      <c r="B2428">
        <f t="shared" si="76"/>
        <v>0</v>
      </c>
      <c r="C2428" t="s">
        <v>2692</v>
      </c>
    </row>
    <row r="2429" spans="1:3" x14ac:dyDescent="0.25">
      <c r="A2429">
        <f t="shared" si="75"/>
        <v>0</v>
      </c>
      <c r="B2429">
        <f t="shared" si="76"/>
        <v>0</v>
      </c>
      <c r="C2429" t="s">
        <v>2140</v>
      </c>
    </row>
    <row r="2430" spans="1:3" x14ac:dyDescent="0.25">
      <c r="A2430">
        <f t="shared" si="75"/>
        <v>0</v>
      </c>
      <c r="B2430">
        <f t="shared" si="76"/>
        <v>0</v>
      </c>
      <c r="C2430" t="s">
        <v>284</v>
      </c>
    </row>
    <row r="2431" spans="1:3" x14ac:dyDescent="0.25">
      <c r="A2431">
        <f t="shared" si="75"/>
        <v>0</v>
      </c>
      <c r="B2431">
        <f t="shared" si="76"/>
        <v>0</v>
      </c>
      <c r="C2431" t="s">
        <v>1070</v>
      </c>
    </row>
    <row r="2432" spans="1:3" x14ac:dyDescent="0.25">
      <c r="A2432">
        <f t="shared" si="75"/>
        <v>0</v>
      </c>
      <c r="B2432">
        <f t="shared" si="76"/>
        <v>0</v>
      </c>
      <c r="C2432" t="s">
        <v>2555</v>
      </c>
    </row>
    <row r="2433" spans="1:3" x14ac:dyDescent="0.25">
      <c r="A2433">
        <f t="shared" si="75"/>
        <v>0</v>
      </c>
      <c r="B2433">
        <f t="shared" si="76"/>
        <v>0</v>
      </c>
      <c r="C2433" t="s">
        <v>1071</v>
      </c>
    </row>
    <row r="2434" spans="1:3" x14ac:dyDescent="0.25">
      <c r="A2434">
        <f t="shared" si="75"/>
        <v>0</v>
      </c>
      <c r="B2434">
        <f t="shared" si="76"/>
        <v>0</v>
      </c>
      <c r="C2434" t="s">
        <v>1629</v>
      </c>
    </row>
    <row r="2435" spans="1:3" x14ac:dyDescent="0.25">
      <c r="A2435">
        <f t="shared" si="75"/>
        <v>0</v>
      </c>
      <c r="B2435">
        <f t="shared" si="76"/>
        <v>0</v>
      </c>
      <c r="C2435" t="s">
        <v>809</v>
      </c>
    </row>
    <row r="2436" spans="1:3" x14ac:dyDescent="0.25">
      <c r="A2436">
        <f t="shared" ref="A2436:A2499" si="77">COUNTIF(F:F,C2436)</f>
        <v>0</v>
      </c>
      <c r="B2436">
        <f t="shared" si="76"/>
        <v>0</v>
      </c>
      <c r="C2436" t="s">
        <v>836</v>
      </c>
    </row>
    <row r="2437" spans="1:3" x14ac:dyDescent="0.25">
      <c r="A2437">
        <f t="shared" si="77"/>
        <v>0</v>
      </c>
      <c r="B2437">
        <f t="shared" si="76"/>
        <v>0</v>
      </c>
      <c r="C2437" t="s">
        <v>2533</v>
      </c>
    </row>
    <row r="2438" spans="1:3" x14ac:dyDescent="0.25">
      <c r="A2438">
        <f t="shared" si="77"/>
        <v>0</v>
      </c>
      <c r="B2438">
        <f t="shared" ref="B2438:B2501" si="78">COUNTIF(D:D,C2438)</f>
        <v>0</v>
      </c>
      <c r="C2438" t="s">
        <v>865</v>
      </c>
    </row>
    <row r="2439" spans="1:3" x14ac:dyDescent="0.25">
      <c r="A2439">
        <f t="shared" si="77"/>
        <v>0</v>
      </c>
      <c r="B2439">
        <f t="shared" si="78"/>
        <v>0</v>
      </c>
      <c r="C2439" t="s">
        <v>2534</v>
      </c>
    </row>
    <row r="2440" spans="1:3" x14ac:dyDescent="0.25">
      <c r="A2440">
        <f t="shared" si="77"/>
        <v>0</v>
      </c>
      <c r="B2440">
        <f t="shared" si="78"/>
        <v>0</v>
      </c>
      <c r="C2440" t="s">
        <v>644</v>
      </c>
    </row>
    <row r="2441" spans="1:3" x14ac:dyDescent="0.25">
      <c r="A2441">
        <f t="shared" si="77"/>
        <v>0</v>
      </c>
      <c r="B2441">
        <f t="shared" si="78"/>
        <v>0</v>
      </c>
      <c r="C2441" t="s">
        <v>2032</v>
      </c>
    </row>
    <row r="2442" spans="1:3" x14ac:dyDescent="0.25">
      <c r="A2442">
        <f t="shared" si="77"/>
        <v>0</v>
      </c>
      <c r="B2442">
        <f t="shared" si="78"/>
        <v>0</v>
      </c>
      <c r="C2442" t="s">
        <v>1968</v>
      </c>
    </row>
    <row r="2443" spans="1:3" x14ac:dyDescent="0.25">
      <c r="A2443">
        <f t="shared" si="77"/>
        <v>0</v>
      </c>
      <c r="B2443">
        <f t="shared" si="78"/>
        <v>0</v>
      </c>
      <c r="C2443" t="s">
        <v>1390</v>
      </c>
    </row>
    <row r="2444" spans="1:3" x14ac:dyDescent="0.25">
      <c r="A2444">
        <f t="shared" si="77"/>
        <v>0</v>
      </c>
      <c r="B2444">
        <f t="shared" si="78"/>
        <v>0</v>
      </c>
      <c r="C2444" t="s">
        <v>2272</v>
      </c>
    </row>
    <row r="2445" spans="1:3" x14ac:dyDescent="0.25">
      <c r="A2445">
        <f t="shared" si="77"/>
        <v>0</v>
      </c>
      <c r="B2445">
        <f t="shared" si="78"/>
        <v>0</v>
      </c>
      <c r="C2445" t="s">
        <v>382</v>
      </c>
    </row>
    <row r="2446" spans="1:3" x14ac:dyDescent="0.25">
      <c r="A2446">
        <f t="shared" si="77"/>
        <v>0</v>
      </c>
      <c r="B2446">
        <f t="shared" si="78"/>
        <v>0</v>
      </c>
      <c r="C2446" t="s">
        <v>2091</v>
      </c>
    </row>
    <row r="2447" spans="1:3" x14ac:dyDescent="0.25">
      <c r="A2447">
        <f t="shared" si="77"/>
        <v>0</v>
      </c>
      <c r="B2447">
        <f t="shared" si="78"/>
        <v>0</v>
      </c>
      <c r="C2447" t="s">
        <v>2033</v>
      </c>
    </row>
    <row r="2448" spans="1:3" x14ac:dyDescent="0.25">
      <c r="A2448">
        <f t="shared" si="77"/>
        <v>0</v>
      </c>
      <c r="B2448">
        <f t="shared" si="78"/>
        <v>0</v>
      </c>
      <c r="C2448" t="s">
        <v>1144</v>
      </c>
    </row>
    <row r="2449" spans="1:3" x14ac:dyDescent="0.25">
      <c r="A2449">
        <f t="shared" si="77"/>
        <v>0</v>
      </c>
      <c r="B2449">
        <f t="shared" si="78"/>
        <v>0</v>
      </c>
      <c r="C2449" t="s">
        <v>1773</v>
      </c>
    </row>
    <row r="2450" spans="1:3" x14ac:dyDescent="0.25">
      <c r="A2450">
        <f t="shared" si="77"/>
        <v>0</v>
      </c>
      <c r="B2450">
        <f t="shared" si="78"/>
        <v>0</v>
      </c>
      <c r="C2450" t="s">
        <v>490</v>
      </c>
    </row>
    <row r="2451" spans="1:3" x14ac:dyDescent="0.25">
      <c r="A2451">
        <f t="shared" si="77"/>
        <v>0</v>
      </c>
      <c r="B2451">
        <f t="shared" si="78"/>
        <v>0</v>
      </c>
      <c r="C2451" t="s">
        <v>1591</v>
      </c>
    </row>
    <row r="2452" spans="1:3" x14ac:dyDescent="0.25">
      <c r="A2452">
        <f t="shared" si="77"/>
        <v>0</v>
      </c>
      <c r="B2452">
        <f t="shared" si="78"/>
        <v>0</v>
      </c>
      <c r="C2452" t="s">
        <v>1001</v>
      </c>
    </row>
    <row r="2453" spans="1:3" x14ac:dyDescent="0.25">
      <c r="A2453">
        <f t="shared" si="77"/>
        <v>0</v>
      </c>
      <c r="B2453">
        <f t="shared" si="78"/>
        <v>0</v>
      </c>
      <c r="C2453" t="s">
        <v>1774</v>
      </c>
    </row>
    <row r="2454" spans="1:3" x14ac:dyDescent="0.25">
      <c r="A2454">
        <f t="shared" si="77"/>
        <v>0</v>
      </c>
      <c r="B2454">
        <f t="shared" si="78"/>
        <v>0</v>
      </c>
      <c r="C2454" t="s">
        <v>2375</v>
      </c>
    </row>
    <row r="2455" spans="1:3" x14ac:dyDescent="0.25">
      <c r="A2455">
        <f t="shared" si="77"/>
        <v>0</v>
      </c>
      <c r="B2455">
        <f t="shared" si="78"/>
        <v>0</v>
      </c>
      <c r="C2455" t="s">
        <v>2313</v>
      </c>
    </row>
    <row r="2456" spans="1:3" x14ac:dyDescent="0.25">
      <c r="A2456">
        <f t="shared" si="77"/>
        <v>0</v>
      </c>
      <c r="B2456">
        <f t="shared" si="78"/>
        <v>0</v>
      </c>
      <c r="C2456" t="s">
        <v>866</v>
      </c>
    </row>
    <row r="2457" spans="1:3" x14ac:dyDescent="0.25">
      <c r="A2457">
        <f t="shared" si="77"/>
        <v>0</v>
      </c>
      <c r="B2457">
        <f t="shared" si="78"/>
        <v>0</v>
      </c>
      <c r="C2457" t="s">
        <v>866</v>
      </c>
    </row>
    <row r="2458" spans="1:3" x14ac:dyDescent="0.25">
      <c r="A2458">
        <f t="shared" si="77"/>
        <v>0</v>
      </c>
      <c r="B2458">
        <f t="shared" si="78"/>
        <v>0</v>
      </c>
      <c r="C2458" t="s">
        <v>866</v>
      </c>
    </row>
    <row r="2459" spans="1:3" x14ac:dyDescent="0.25">
      <c r="A2459">
        <f t="shared" si="77"/>
        <v>0</v>
      </c>
      <c r="B2459">
        <f t="shared" si="78"/>
        <v>0</v>
      </c>
      <c r="C2459" t="s">
        <v>2447</v>
      </c>
    </row>
    <row r="2460" spans="1:3" x14ac:dyDescent="0.25">
      <c r="A2460">
        <f t="shared" si="77"/>
        <v>0</v>
      </c>
      <c r="B2460">
        <f t="shared" si="78"/>
        <v>0</v>
      </c>
      <c r="C2460" t="s">
        <v>2389</v>
      </c>
    </row>
    <row r="2461" spans="1:3" x14ac:dyDescent="0.25">
      <c r="A2461">
        <f t="shared" si="77"/>
        <v>0</v>
      </c>
      <c r="B2461">
        <f t="shared" si="78"/>
        <v>0</v>
      </c>
      <c r="C2461" t="s">
        <v>2749</v>
      </c>
    </row>
    <row r="2462" spans="1:3" x14ac:dyDescent="0.25">
      <c r="A2462">
        <f t="shared" si="77"/>
        <v>0</v>
      </c>
      <c r="B2462">
        <f t="shared" si="78"/>
        <v>0</v>
      </c>
      <c r="C2462" t="s">
        <v>954</v>
      </c>
    </row>
    <row r="2463" spans="1:3" x14ac:dyDescent="0.25">
      <c r="A2463">
        <f t="shared" si="77"/>
        <v>0</v>
      </c>
      <c r="B2463">
        <f t="shared" si="78"/>
        <v>0</v>
      </c>
      <c r="C2463" t="s">
        <v>761</v>
      </c>
    </row>
    <row r="2464" spans="1:3" x14ac:dyDescent="0.25">
      <c r="A2464">
        <f t="shared" si="77"/>
        <v>0</v>
      </c>
      <c r="B2464">
        <f t="shared" si="78"/>
        <v>0</v>
      </c>
      <c r="C2464" t="s">
        <v>2448</v>
      </c>
    </row>
    <row r="2465" spans="1:3" x14ac:dyDescent="0.25">
      <c r="A2465">
        <f t="shared" si="77"/>
        <v>0</v>
      </c>
      <c r="B2465">
        <f t="shared" si="78"/>
        <v>0</v>
      </c>
      <c r="C2465" t="s">
        <v>1251</v>
      </c>
    </row>
    <row r="2466" spans="1:3" x14ac:dyDescent="0.25">
      <c r="A2466">
        <f t="shared" si="77"/>
        <v>0</v>
      </c>
      <c r="B2466">
        <f t="shared" si="78"/>
        <v>0</v>
      </c>
      <c r="C2466" t="s">
        <v>2693</v>
      </c>
    </row>
    <row r="2467" spans="1:3" x14ac:dyDescent="0.25">
      <c r="A2467">
        <f t="shared" si="77"/>
        <v>0</v>
      </c>
      <c r="B2467">
        <f t="shared" si="78"/>
        <v>0</v>
      </c>
      <c r="C2467" t="s">
        <v>2921</v>
      </c>
    </row>
    <row r="2468" spans="1:3" x14ac:dyDescent="0.25">
      <c r="A2468">
        <f t="shared" si="77"/>
        <v>0</v>
      </c>
      <c r="B2468">
        <f t="shared" si="78"/>
        <v>0</v>
      </c>
      <c r="C2468" t="s">
        <v>2092</v>
      </c>
    </row>
    <row r="2469" spans="1:3" x14ac:dyDescent="0.25">
      <c r="A2469">
        <f t="shared" si="77"/>
        <v>0</v>
      </c>
      <c r="B2469">
        <f t="shared" si="78"/>
        <v>0</v>
      </c>
      <c r="C2469" t="s">
        <v>2922</v>
      </c>
    </row>
    <row r="2470" spans="1:3" x14ac:dyDescent="0.25">
      <c r="A2470">
        <f t="shared" si="77"/>
        <v>0</v>
      </c>
      <c r="B2470">
        <f t="shared" si="78"/>
        <v>0</v>
      </c>
      <c r="C2470" t="s">
        <v>2847</v>
      </c>
    </row>
    <row r="2471" spans="1:3" x14ac:dyDescent="0.25">
      <c r="A2471">
        <f t="shared" si="77"/>
        <v>0</v>
      </c>
      <c r="B2471">
        <f t="shared" si="78"/>
        <v>0</v>
      </c>
      <c r="C2471" t="s">
        <v>2776</v>
      </c>
    </row>
    <row r="2472" spans="1:3" x14ac:dyDescent="0.25">
      <c r="A2472">
        <f t="shared" si="77"/>
        <v>0</v>
      </c>
      <c r="B2472">
        <f t="shared" si="78"/>
        <v>0</v>
      </c>
      <c r="C2472" t="s">
        <v>2750</v>
      </c>
    </row>
    <row r="2473" spans="1:3" x14ac:dyDescent="0.25">
      <c r="A2473">
        <f t="shared" si="77"/>
        <v>0</v>
      </c>
      <c r="B2473">
        <f t="shared" si="78"/>
        <v>0</v>
      </c>
      <c r="C2473" t="s">
        <v>2777</v>
      </c>
    </row>
    <row r="2474" spans="1:3" x14ac:dyDescent="0.25">
      <c r="A2474">
        <f t="shared" si="77"/>
        <v>0</v>
      </c>
      <c r="B2474">
        <f t="shared" si="78"/>
        <v>0</v>
      </c>
      <c r="C2474" t="s">
        <v>2848</v>
      </c>
    </row>
    <row r="2475" spans="1:3" x14ac:dyDescent="0.25">
      <c r="A2475">
        <f t="shared" si="77"/>
        <v>0</v>
      </c>
      <c r="B2475">
        <f t="shared" si="78"/>
        <v>0</v>
      </c>
      <c r="C2475" t="s">
        <v>303</v>
      </c>
    </row>
    <row r="2476" spans="1:3" x14ac:dyDescent="0.25">
      <c r="A2476">
        <f t="shared" si="77"/>
        <v>0</v>
      </c>
      <c r="B2476">
        <f t="shared" si="78"/>
        <v>0</v>
      </c>
      <c r="C2476" t="s">
        <v>2923</v>
      </c>
    </row>
    <row r="2477" spans="1:3" x14ac:dyDescent="0.25">
      <c r="A2477">
        <f t="shared" si="77"/>
        <v>0</v>
      </c>
      <c r="B2477">
        <f t="shared" si="78"/>
        <v>0</v>
      </c>
      <c r="C2477" t="s">
        <v>2924</v>
      </c>
    </row>
    <row r="2478" spans="1:3" x14ac:dyDescent="0.25">
      <c r="A2478">
        <f t="shared" si="77"/>
        <v>0</v>
      </c>
      <c r="B2478">
        <f t="shared" si="78"/>
        <v>0</v>
      </c>
      <c r="C2478" t="s">
        <v>2849</v>
      </c>
    </row>
    <row r="2479" spans="1:3" x14ac:dyDescent="0.25">
      <c r="A2479">
        <f t="shared" si="77"/>
        <v>0</v>
      </c>
      <c r="B2479">
        <f t="shared" si="78"/>
        <v>0</v>
      </c>
      <c r="C2479" t="s">
        <v>2181</v>
      </c>
    </row>
    <row r="2480" spans="1:3" x14ac:dyDescent="0.25">
      <c r="A2480">
        <f t="shared" si="77"/>
        <v>0</v>
      </c>
      <c r="B2480">
        <f t="shared" si="78"/>
        <v>0</v>
      </c>
      <c r="C2480" t="s">
        <v>1658</v>
      </c>
    </row>
    <row r="2481" spans="1:3" x14ac:dyDescent="0.25">
      <c r="A2481">
        <f t="shared" si="77"/>
        <v>0</v>
      </c>
      <c r="B2481">
        <f t="shared" si="78"/>
        <v>0</v>
      </c>
      <c r="C2481" t="s">
        <v>1658</v>
      </c>
    </row>
    <row r="2482" spans="1:3" x14ac:dyDescent="0.25">
      <c r="A2482">
        <f t="shared" si="77"/>
        <v>0</v>
      </c>
      <c r="B2482">
        <f t="shared" si="78"/>
        <v>0</v>
      </c>
      <c r="C2482" t="s">
        <v>2925</v>
      </c>
    </row>
    <row r="2483" spans="1:3" x14ac:dyDescent="0.25">
      <c r="A2483">
        <f t="shared" si="77"/>
        <v>0</v>
      </c>
      <c r="B2483">
        <f t="shared" si="78"/>
        <v>0</v>
      </c>
      <c r="C2483" t="s">
        <v>2694</v>
      </c>
    </row>
    <row r="2484" spans="1:3" x14ac:dyDescent="0.25">
      <c r="A2484">
        <f t="shared" si="77"/>
        <v>0</v>
      </c>
      <c r="B2484">
        <f t="shared" si="78"/>
        <v>0</v>
      </c>
      <c r="C2484" t="s">
        <v>1145</v>
      </c>
    </row>
    <row r="2485" spans="1:3" x14ac:dyDescent="0.25">
      <c r="A2485">
        <f t="shared" si="77"/>
        <v>0</v>
      </c>
      <c r="B2485">
        <f t="shared" si="78"/>
        <v>0</v>
      </c>
      <c r="C2485" t="s">
        <v>2954</v>
      </c>
    </row>
    <row r="2486" spans="1:3" x14ac:dyDescent="0.25">
      <c r="A2486">
        <f t="shared" si="77"/>
        <v>0</v>
      </c>
      <c r="B2486">
        <f t="shared" si="78"/>
        <v>0</v>
      </c>
      <c r="C2486" t="s">
        <v>2850</v>
      </c>
    </row>
    <row r="2487" spans="1:3" x14ac:dyDescent="0.25">
      <c r="A2487">
        <f t="shared" si="77"/>
        <v>0</v>
      </c>
      <c r="B2487">
        <f t="shared" si="78"/>
        <v>0</v>
      </c>
      <c r="C2487" t="s">
        <v>2778</v>
      </c>
    </row>
    <row r="2488" spans="1:3" x14ac:dyDescent="0.25">
      <c r="A2488">
        <f t="shared" si="77"/>
        <v>0</v>
      </c>
      <c r="B2488">
        <f t="shared" si="78"/>
        <v>0</v>
      </c>
      <c r="C2488" t="s">
        <v>2751</v>
      </c>
    </row>
    <row r="2489" spans="1:3" x14ac:dyDescent="0.25">
      <c r="A2489">
        <f t="shared" si="77"/>
        <v>0</v>
      </c>
      <c r="B2489">
        <f t="shared" si="78"/>
        <v>0</v>
      </c>
      <c r="C2489" t="s">
        <v>645</v>
      </c>
    </row>
    <row r="2490" spans="1:3" x14ac:dyDescent="0.25">
      <c r="A2490">
        <f t="shared" si="77"/>
        <v>0</v>
      </c>
      <c r="B2490">
        <f t="shared" si="78"/>
        <v>0</v>
      </c>
      <c r="C2490" t="s">
        <v>295</v>
      </c>
    </row>
    <row r="2491" spans="1:3" x14ac:dyDescent="0.25">
      <c r="A2491">
        <f t="shared" si="77"/>
        <v>0</v>
      </c>
      <c r="B2491">
        <f t="shared" si="78"/>
        <v>0</v>
      </c>
      <c r="C2491" t="s">
        <v>2752</v>
      </c>
    </row>
    <row r="2492" spans="1:3" x14ac:dyDescent="0.25">
      <c r="A2492">
        <f t="shared" si="77"/>
        <v>0</v>
      </c>
      <c r="B2492">
        <f t="shared" si="78"/>
        <v>0</v>
      </c>
      <c r="C2492" t="s">
        <v>519</v>
      </c>
    </row>
    <row r="2493" spans="1:3" x14ac:dyDescent="0.25">
      <c r="A2493">
        <f t="shared" si="77"/>
        <v>0</v>
      </c>
      <c r="B2493">
        <f t="shared" si="78"/>
        <v>0</v>
      </c>
      <c r="C2493" t="s">
        <v>955</v>
      </c>
    </row>
    <row r="2494" spans="1:3" x14ac:dyDescent="0.25">
      <c r="A2494">
        <f t="shared" si="77"/>
        <v>0</v>
      </c>
      <c r="B2494">
        <f t="shared" si="78"/>
        <v>0</v>
      </c>
      <c r="C2494" t="s">
        <v>2093</v>
      </c>
    </row>
    <row r="2495" spans="1:3" x14ac:dyDescent="0.25">
      <c r="A2495">
        <f t="shared" si="77"/>
        <v>0</v>
      </c>
      <c r="B2495">
        <f t="shared" si="78"/>
        <v>0</v>
      </c>
      <c r="C2495" t="s">
        <v>2753</v>
      </c>
    </row>
    <row r="2496" spans="1:3" x14ac:dyDescent="0.25">
      <c r="A2496">
        <f t="shared" si="77"/>
        <v>0</v>
      </c>
      <c r="B2496">
        <f t="shared" si="78"/>
        <v>0</v>
      </c>
      <c r="C2496" t="s">
        <v>2695</v>
      </c>
    </row>
    <row r="2497" spans="1:3" x14ac:dyDescent="0.25">
      <c r="A2497">
        <f t="shared" si="77"/>
        <v>0</v>
      </c>
      <c r="B2497">
        <f t="shared" si="78"/>
        <v>0</v>
      </c>
      <c r="C2497" t="s">
        <v>2376</v>
      </c>
    </row>
    <row r="2498" spans="1:3" x14ac:dyDescent="0.25">
      <c r="A2498">
        <f t="shared" si="77"/>
        <v>0</v>
      </c>
      <c r="B2498">
        <f t="shared" si="78"/>
        <v>0</v>
      </c>
      <c r="C2498" t="s">
        <v>542</v>
      </c>
    </row>
    <row r="2499" spans="1:3" x14ac:dyDescent="0.25">
      <c r="A2499">
        <f t="shared" si="77"/>
        <v>0</v>
      </c>
      <c r="B2499">
        <f t="shared" si="78"/>
        <v>0</v>
      </c>
      <c r="C2499" t="s">
        <v>572</v>
      </c>
    </row>
    <row r="2500" spans="1:3" x14ac:dyDescent="0.25">
      <c r="A2500">
        <f t="shared" ref="A2500:A2563" si="79">COUNTIF(F:F,C2500)</f>
        <v>0</v>
      </c>
      <c r="B2500">
        <f t="shared" si="78"/>
        <v>0</v>
      </c>
      <c r="C2500" t="s">
        <v>1252</v>
      </c>
    </row>
    <row r="2501" spans="1:3" x14ac:dyDescent="0.25">
      <c r="A2501">
        <f t="shared" si="79"/>
        <v>0</v>
      </c>
      <c r="B2501">
        <f t="shared" si="78"/>
        <v>0</v>
      </c>
      <c r="C2501" t="s">
        <v>1521</v>
      </c>
    </row>
    <row r="2502" spans="1:3" x14ac:dyDescent="0.25">
      <c r="A2502">
        <f t="shared" si="79"/>
        <v>0</v>
      </c>
      <c r="B2502">
        <f t="shared" ref="B2502:B2565" si="80">COUNTIF(D:D,C2502)</f>
        <v>1</v>
      </c>
      <c r="C2502" t="s">
        <v>368</v>
      </c>
    </row>
    <row r="2503" spans="1:3" x14ac:dyDescent="0.25">
      <c r="A2503">
        <f t="shared" si="79"/>
        <v>0</v>
      </c>
      <c r="B2503">
        <f t="shared" si="80"/>
        <v>0</v>
      </c>
      <c r="C2503" t="s">
        <v>1146</v>
      </c>
    </row>
    <row r="2504" spans="1:3" x14ac:dyDescent="0.25">
      <c r="A2504">
        <f t="shared" si="79"/>
        <v>0</v>
      </c>
      <c r="B2504">
        <f t="shared" si="80"/>
        <v>0</v>
      </c>
      <c r="C2504" t="s">
        <v>2535</v>
      </c>
    </row>
    <row r="2505" spans="1:3" x14ac:dyDescent="0.25">
      <c r="A2505">
        <f t="shared" si="79"/>
        <v>0</v>
      </c>
      <c r="B2505">
        <f t="shared" si="80"/>
        <v>0</v>
      </c>
      <c r="C2505" t="s">
        <v>1592</v>
      </c>
    </row>
    <row r="2506" spans="1:3" x14ac:dyDescent="0.25">
      <c r="A2506">
        <f t="shared" si="79"/>
        <v>0</v>
      </c>
      <c r="B2506">
        <f t="shared" si="80"/>
        <v>0</v>
      </c>
      <c r="C2506" t="s">
        <v>1522</v>
      </c>
    </row>
    <row r="2507" spans="1:3" x14ac:dyDescent="0.25">
      <c r="A2507">
        <f t="shared" si="79"/>
        <v>0</v>
      </c>
      <c r="B2507">
        <f t="shared" si="80"/>
        <v>0</v>
      </c>
      <c r="C2507" t="s">
        <v>1775</v>
      </c>
    </row>
    <row r="2508" spans="1:3" x14ac:dyDescent="0.25">
      <c r="A2508">
        <f t="shared" si="79"/>
        <v>0</v>
      </c>
      <c r="B2508">
        <f t="shared" si="80"/>
        <v>0</v>
      </c>
      <c r="C2508" t="s">
        <v>1207</v>
      </c>
    </row>
    <row r="2509" spans="1:3" x14ac:dyDescent="0.25">
      <c r="A2509">
        <f t="shared" si="79"/>
        <v>0</v>
      </c>
      <c r="B2509">
        <f t="shared" si="80"/>
        <v>0</v>
      </c>
      <c r="C2509" t="s">
        <v>2094</v>
      </c>
    </row>
    <row r="2510" spans="1:3" x14ac:dyDescent="0.25">
      <c r="A2510">
        <f t="shared" si="79"/>
        <v>0</v>
      </c>
      <c r="B2510">
        <f t="shared" si="80"/>
        <v>0</v>
      </c>
      <c r="C2510" t="s">
        <v>1072</v>
      </c>
    </row>
    <row r="2511" spans="1:3" x14ac:dyDescent="0.25">
      <c r="A2511">
        <f t="shared" si="79"/>
        <v>0</v>
      </c>
      <c r="B2511">
        <f t="shared" si="80"/>
        <v>0</v>
      </c>
      <c r="C2511" t="s">
        <v>2377</v>
      </c>
    </row>
    <row r="2512" spans="1:3" x14ac:dyDescent="0.25">
      <c r="A2512">
        <f t="shared" si="79"/>
        <v>0</v>
      </c>
      <c r="B2512">
        <f t="shared" si="80"/>
        <v>0</v>
      </c>
      <c r="C2512" t="s">
        <v>397</v>
      </c>
    </row>
    <row r="2513" spans="1:3" x14ac:dyDescent="0.25">
      <c r="A2513">
        <f t="shared" si="79"/>
        <v>0</v>
      </c>
      <c r="B2513">
        <f t="shared" si="80"/>
        <v>0</v>
      </c>
      <c r="C2513" t="s">
        <v>2034</v>
      </c>
    </row>
    <row r="2514" spans="1:3" x14ac:dyDescent="0.25">
      <c r="A2514">
        <f t="shared" si="79"/>
        <v>0</v>
      </c>
      <c r="B2514">
        <f t="shared" si="80"/>
        <v>0</v>
      </c>
      <c r="C2514" t="s">
        <v>1776</v>
      </c>
    </row>
    <row r="2515" spans="1:3" x14ac:dyDescent="0.25">
      <c r="A2515">
        <f t="shared" si="79"/>
        <v>0</v>
      </c>
      <c r="B2515">
        <f t="shared" si="80"/>
        <v>0</v>
      </c>
      <c r="C2515" t="s">
        <v>1403</v>
      </c>
    </row>
    <row r="2516" spans="1:3" x14ac:dyDescent="0.25">
      <c r="A2516">
        <f t="shared" si="79"/>
        <v>0</v>
      </c>
      <c r="B2516">
        <f t="shared" si="80"/>
        <v>0</v>
      </c>
      <c r="C2516" t="s">
        <v>355</v>
      </c>
    </row>
    <row r="2517" spans="1:3" x14ac:dyDescent="0.25">
      <c r="A2517">
        <f t="shared" si="79"/>
        <v>0</v>
      </c>
      <c r="B2517">
        <f t="shared" si="80"/>
        <v>0</v>
      </c>
      <c r="C2517" t="s">
        <v>2411</v>
      </c>
    </row>
    <row r="2518" spans="1:3" x14ac:dyDescent="0.25">
      <c r="A2518">
        <f t="shared" si="79"/>
        <v>0</v>
      </c>
      <c r="B2518">
        <f t="shared" si="80"/>
        <v>0</v>
      </c>
      <c r="C2518" t="s">
        <v>2588</v>
      </c>
    </row>
    <row r="2519" spans="1:3" x14ac:dyDescent="0.25">
      <c r="A2519">
        <f t="shared" si="79"/>
        <v>0</v>
      </c>
      <c r="B2519">
        <f t="shared" si="80"/>
        <v>0</v>
      </c>
      <c r="C2519" t="s">
        <v>415</v>
      </c>
    </row>
    <row r="2520" spans="1:3" x14ac:dyDescent="0.25">
      <c r="A2520">
        <f t="shared" si="79"/>
        <v>0</v>
      </c>
      <c r="B2520">
        <f t="shared" si="80"/>
        <v>0</v>
      </c>
      <c r="C2520" t="s">
        <v>416</v>
      </c>
    </row>
    <row r="2521" spans="1:3" x14ac:dyDescent="0.25">
      <c r="A2521">
        <f t="shared" si="79"/>
        <v>0</v>
      </c>
      <c r="B2521">
        <f t="shared" si="80"/>
        <v>0</v>
      </c>
      <c r="C2521" t="s">
        <v>2851</v>
      </c>
    </row>
    <row r="2522" spans="1:3" x14ac:dyDescent="0.25">
      <c r="A2522">
        <f t="shared" si="79"/>
        <v>0</v>
      </c>
      <c r="B2522">
        <f t="shared" si="80"/>
        <v>0</v>
      </c>
      <c r="C2522" t="s">
        <v>1593</v>
      </c>
    </row>
    <row r="2523" spans="1:3" x14ac:dyDescent="0.25">
      <c r="A2523">
        <f t="shared" si="79"/>
        <v>0</v>
      </c>
      <c r="B2523">
        <f t="shared" si="80"/>
        <v>0</v>
      </c>
      <c r="C2523" t="s">
        <v>2382</v>
      </c>
    </row>
    <row r="2524" spans="1:3" x14ac:dyDescent="0.25">
      <c r="A2524">
        <f t="shared" si="79"/>
        <v>0</v>
      </c>
      <c r="B2524">
        <f t="shared" si="80"/>
        <v>0</v>
      </c>
      <c r="C2524" t="s">
        <v>2486</v>
      </c>
    </row>
    <row r="2525" spans="1:3" x14ac:dyDescent="0.25">
      <c r="A2525">
        <f t="shared" si="79"/>
        <v>0</v>
      </c>
      <c r="B2525">
        <f t="shared" si="80"/>
        <v>0</v>
      </c>
      <c r="C2525" t="s">
        <v>1523</v>
      </c>
    </row>
    <row r="2526" spans="1:3" x14ac:dyDescent="0.25">
      <c r="A2526">
        <f t="shared" si="79"/>
        <v>0</v>
      </c>
      <c r="B2526">
        <f t="shared" si="80"/>
        <v>0</v>
      </c>
      <c r="C2526" t="s">
        <v>2412</v>
      </c>
    </row>
    <row r="2527" spans="1:3" x14ac:dyDescent="0.25">
      <c r="A2527">
        <f t="shared" si="79"/>
        <v>0</v>
      </c>
      <c r="B2527">
        <f t="shared" si="80"/>
        <v>0</v>
      </c>
      <c r="C2527" t="s">
        <v>2412</v>
      </c>
    </row>
    <row r="2528" spans="1:3" x14ac:dyDescent="0.25">
      <c r="A2528">
        <f t="shared" si="79"/>
        <v>0</v>
      </c>
      <c r="B2528">
        <f t="shared" si="80"/>
        <v>0</v>
      </c>
      <c r="C2528" t="s">
        <v>2632</v>
      </c>
    </row>
    <row r="2529" spans="1:3" x14ac:dyDescent="0.25">
      <c r="A2529">
        <f t="shared" si="79"/>
        <v>0</v>
      </c>
      <c r="B2529">
        <f t="shared" si="80"/>
        <v>0</v>
      </c>
      <c r="C2529" t="s">
        <v>2035</v>
      </c>
    </row>
    <row r="2530" spans="1:3" x14ac:dyDescent="0.25">
      <c r="A2530">
        <f t="shared" si="79"/>
        <v>0</v>
      </c>
      <c r="B2530">
        <f t="shared" si="80"/>
        <v>0</v>
      </c>
      <c r="C2530" t="s">
        <v>1777</v>
      </c>
    </row>
    <row r="2531" spans="1:3" x14ac:dyDescent="0.25">
      <c r="A2531">
        <f t="shared" si="79"/>
        <v>0</v>
      </c>
      <c r="B2531">
        <f t="shared" si="80"/>
        <v>0</v>
      </c>
      <c r="C2531" t="s">
        <v>1594</v>
      </c>
    </row>
    <row r="2532" spans="1:3" x14ac:dyDescent="0.25">
      <c r="A2532">
        <f t="shared" si="79"/>
        <v>0</v>
      </c>
      <c r="B2532">
        <f t="shared" si="80"/>
        <v>0</v>
      </c>
      <c r="C2532" t="s">
        <v>391</v>
      </c>
    </row>
    <row r="2533" spans="1:3" x14ac:dyDescent="0.25">
      <c r="A2533">
        <f t="shared" si="79"/>
        <v>0</v>
      </c>
      <c r="B2533">
        <f t="shared" si="80"/>
        <v>0</v>
      </c>
      <c r="C2533" t="s">
        <v>2926</v>
      </c>
    </row>
    <row r="2534" spans="1:3" x14ac:dyDescent="0.25">
      <c r="A2534">
        <f t="shared" si="79"/>
        <v>0</v>
      </c>
      <c r="B2534">
        <f t="shared" si="80"/>
        <v>0</v>
      </c>
      <c r="C2534" t="s">
        <v>1404</v>
      </c>
    </row>
    <row r="2535" spans="1:3" x14ac:dyDescent="0.25">
      <c r="A2535">
        <f t="shared" si="79"/>
        <v>0</v>
      </c>
      <c r="B2535">
        <f t="shared" si="80"/>
        <v>0</v>
      </c>
      <c r="C2535" t="s">
        <v>251</v>
      </c>
    </row>
    <row r="2536" spans="1:3" x14ac:dyDescent="0.25">
      <c r="A2536">
        <f t="shared" si="79"/>
        <v>0</v>
      </c>
      <c r="B2536">
        <f t="shared" si="80"/>
        <v>0</v>
      </c>
      <c r="C2536" t="s">
        <v>251</v>
      </c>
    </row>
    <row r="2537" spans="1:3" x14ac:dyDescent="0.25">
      <c r="A2537">
        <f t="shared" si="79"/>
        <v>0</v>
      </c>
      <c r="B2537">
        <f t="shared" si="80"/>
        <v>0</v>
      </c>
      <c r="C2537" t="s">
        <v>1147</v>
      </c>
    </row>
    <row r="2538" spans="1:3" x14ac:dyDescent="0.25">
      <c r="A2538">
        <f t="shared" si="79"/>
        <v>0</v>
      </c>
      <c r="B2538">
        <f t="shared" si="80"/>
        <v>0</v>
      </c>
      <c r="C2538" t="s">
        <v>1859</v>
      </c>
    </row>
    <row r="2539" spans="1:3" x14ac:dyDescent="0.25">
      <c r="A2539">
        <f t="shared" si="79"/>
        <v>0</v>
      </c>
      <c r="B2539">
        <f t="shared" si="80"/>
        <v>0</v>
      </c>
      <c r="C2539" t="s">
        <v>868</v>
      </c>
    </row>
    <row r="2540" spans="1:3" x14ac:dyDescent="0.25">
      <c r="A2540">
        <f t="shared" si="79"/>
        <v>0</v>
      </c>
      <c r="B2540">
        <f t="shared" si="80"/>
        <v>0</v>
      </c>
      <c r="C2540" t="s">
        <v>2487</v>
      </c>
    </row>
    <row r="2541" spans="1:3" x14ac:dyDescent="0.25">
      <c r="A2541">
        <f t="shared" si="79"/>
        <v>0</v>
      </c>
      <c r="B2541">
        <f t="shared" si="80"/>
        <v>0</v>
      </c>
      <c r="C2541" t="s">
        <v>2205</v>
      </c>
    </row>
    <row r="2542" spans="1:3" x14ac:dyDescent="0.25">
      <c r="A2542">
        <f t="shared" si="79"/>
        <v>0</v>
      </c>
      <c r="B2542">
        <f t="shared" si="80"/>
        <v>0</v>
      </c>
      <c r="C2542" t="s">
        <v>1002</v>
      </c>
    </row>
    <row r="2543" spans="1:3" x14ac:dyDescent="0.25">
      <c r="A2543">
        <f t="shared" si="79"/>
        <v>0</v>
      </c>
      <c r="B2543">
        <f t="shared" si="80"/>
        <v>0</v>
      </c>
      <c r="C2543" t="s">
        <v>1148</v>
      </c>
    </row>
    <row r="2544" spans="1:3" x14ac:dyDescent="0.25">
      <c r="A2544">
        <f t="shared" si="79"/>
        <v>0</v>
      </c>
      <c r="B2544">
        <f t="shared" si="80"/>
        <v>0</v>
      </c>
      <c r="C2544" t="s">
        <v>2314</v>
      </c>
    </row>
    <row r="2545" spans="1:3" x14ac:dyDescent="0.25">
      <c r="A2545">
        <f t="shared" si="79"/>
        <v>0</v>
      </c>
      <c r="B2545">
        <f t="shared" si="80"/>
        <v>0</v>
      </c>
      <c r="C2545" t="s">
        <v>2633</v>
      </c>
    </row>
    <row r="2546" spans="1:3" x14ac:dyDescent="0.25">
      <c r="A2546">
        <f t="shared" si="79"/>
        <v>0</v>
      </c>
      <c r="B2546">
        <f t="shared" si="80"/>
        <v>0</v>
      </c>
      <c r="C2546" t="s">
        <v>1524</v>
      </c>
    </row>
    <row r="2547" spans="1:3" x14ac:dyDescent="0.25">
      <c r="A2547">
        <f t="shared" si="79"/>
        <v>0</v>
      </c>
      <c r="B2547">
        <f t="shared" si="80"/>
        <v>0</v>
      </c>
      <c r="C2547" t="s">
        <v>719</v>
      </c>
    </row>
    <row r="2548" spans="1:3" x14ac:dyDescent="0.25">
      <c r="A2548">
        <f t="shared" si="79"/>
        <v>0</v>
      </c>
      <c r="B2548">
        <f t="shared" si="80"/>
        <v>0</v>
      </c>
      <c r="C2548" t="s">
        <v>2852</v>
      </c>
    </row>
    <row r="2549" spans="1:3" x14ac:dyDescent="0.25">
      <c r="A2549">
        <f t="shared" si="79"/>
        <v>0</v>
      </c>
      <c r="B2549">
        <f t="shared" si="80"/>
        <v>0</v>
      </c>
      <c r="C2549" t="s">
        <v>270</v>
      </c>
    </row>
    <row r="2550" spans="1:3" x14ac:dyDescent="0.25">
      <c r="A2550">
        <f t="shared" si="79"/>
        <v>0</v>
      </c>
      <c r="B2550">
        <f t="shared" si="80"/>
        <v>0</v>
      </c>
      <c r="C2550" t="s">
        <v>543</v>
      </c>
    </row>
    <row r="2551" spans="1:3" x14ac:dyDescent="0.25">
      <c r="A2551">
        <f t="shared" si="79"/>
        <v>0</v>
      </c>
      <c r="B2551">
        <f t="shared" si="80"/>
        <v>0</v>
      </c>
      <c r="C2551" t="s">
        <v>1595</v>
      </c>
    </row>
    <row r="2552" spans="1:3" x14ac:dyDescent="0.25">
      <c r="A2552">
        <f t="shared" si="79"/>
        <v>0</v>
      </c>
      <c r="B2552">
        <f t="shared" si="80"/>
        <v>0</v>
      </c>
      <c r="C2552" t="s">
        <v>1778</v>
      </c>
    </row>
    <row r="2553" spans="1:3" x14ac:dyDescent="0.25">
      <c r="A2553">
        <f t="shared" si="79"/>
        <v>0</v>
      </c>
      <c r="B2553">
        <f t="shared" si="80"/>
        <v>0</v>
      </c>
      <c r="C2553" t="s">
        <v>2182</v>
      </c>
    </row>
    <row r="2554" spans="1:3" x14ac:dyDescent="0.25">
      <c r="A2554">
        <f t="shared" si="79"/>
        <v>0</v>
      </c>
      <c r="B2554">
        <f t="shared" si="80"/>
        <v>0</v>
      </c>
      <c r="C2554" t="s">
        <v>800</v>
      </c>
    </row>
    <row r="2555" spans="1:3" x14ac:dyDescent="0.25">
      <c r="A2555">
        <f t="shared" si="79"/>
        <v>0</v>
      </c>
      <c r="B2555">
        <f t="shared" si="80"/>
        <v>0</v>
      </c>
      <c r="C2555" t="s">
        <v>800</v>
      </c>
    </row>
    <row r="2556" spans="1:3" x14ac:dyDescent="0.25">
      <c r="A2556">
        <f t="shared" si="79"/>
        <v>0</v>
      </c>
      <c r="B2556">
        <f t="shared" si="80"/>
        <v>0</v>
      </c>
      <c r="C2556" t="s">
        <v>2036</v>
      </c>
    </row>
    <row r="2557" spans="1:3" x14ac:dyDescent="0.25">
      <c r="A2557">
        <f t="shared" si="79"/>
        <v>0</v>
      </c>
      <c r="B2557">
        <f t="shared" si="80"/>
        <v>0</v>
      </c>
      <c r="C2557" t="s">
        <v>1525</v>
      </c>
    </row>
    <row r="2558" spans="1:3" x14ac:dyDescent="0.25">
      <c r="A2558">
        <f t="shared" si="79"/>
        <v>0</v>
      </c>
      <c r="B2558">
        <f t="shared" si="80"/>
        <v>0</v>
      </c>
      <c r="C2558" t="s">
        <v>1596</v>
      </c>
    </row>
    <row r="2559" spans="1:3" x14ac:dyDescent="0.25">
      <c r="A2559">
        <f t="shared" si="79"/>
        <v>0</v>
      </c>
      <c r="B2559">
        <f t="shared" si="80"/>
        <v>0</v>
      </c>
      <c r="C2559" t="s">
        <v>1860</v>
      </c>
    </row>
    <row r="2560" spans="1:3" x14ac:dyDescent="0.25">
      <c r="A2560">
        <f t="shared" si="79"/>
        <v>0</v>
      </c>
      <c r="B2560">
        <f t="shared" si="80"/>
        <v>0</v>
      </c>
      <c r="C2560" t="s">
        <v>2141</v>
      </c>
    </row>
    <row r="2561" spans="1:3" x14ac:dyDescent="0.25">
      <c r="A2561">
        <f t="shared" si="79"/>
        <v>0</v>
      </c>
      <c r="B2561">
        <f t="shared" si="80"/>
        <v>0</v>
      </c>
      <c r="C2561" t="s">
        <v>908</v>
      </c>
    </row>
    <row r="2562" spans="1:3" x14ac:dyDescent="0.25">
      <c r="A2562">
        <f t="shared" si="79"/>
        <v>0</v>
      </c>
      <c r="B2562">
        <f t="shared" si="80"/>
        <v>0</v>
      </c>
      <c r="C2562" t="s">
        <v>452</v>
      </c>
    </row>
    <row r="2563" spans="1:3" x14ac:dyDescent="0.25">
      <c r="A2563">
        <f t="shared" si="79"/>
        <v>0</v>
      </c>
      <c r="B2563">
        <f t="shared" si="80"/>
        <v>0</v>
      </c>
      <c r="C2563" t="s">
        <v>1355</v>
      </c>
    </row>
    <row r="2564" spans="1:3" x14ac:dyDescent="0.25">
      <c r="A2564">
        <f t="shared" ref="A2564:A2627" si="81">COUNTIF(F:F,C2564)</f>
        <v>0</v>
      </c>
      <c r="B2564">
        <f t="shared" si="80"/>
        <v>0</v>
      </c>
      <c r="C2564" t="s">
        <v>2488</v>
      </c>
    </row>
    <row r="2565" spans="1:3" x14ac:dyDescent="0.25">
      <c r="A2565">
        <f t="shared" si="81"/>
        <v>0</v>
      </c>
      <c r="B2565">
        <f t="shared" si="80"/>
        <v>0</v>
      </c>
      <c r="C2565" t="s">
        <v>1003</v>
      </c>
    </row>
    <row r="2566" spans="1:3" x14ac:dyDescent="0.25">
      <c r="A2566">
        <f t="shared" si="81"/>
        <v>0</v>
      </c>
      <c r="B2566">
        <f t="shared" ref="B2566:B2629" si="82">COUNTIF(D:D,C2566)</f>
        <v>0</v>
      </c>
      <c r="C2566" t="s">
        <v>573</v>
      </c>
    </row>
    <row r="2567" spans="1:3" x14ac:dyDescent="0.25">
      <c r="A2567">
        <f t="shared" si="81"/>
        <v>0</v>
      </c>
      <c r="B2567">
        <f t="shared" si="82"/>
        <v>0</v>
      </c>
      <c r="C2567" t="s">
        <v>184</v>
      </c>
    </row>
    <row r="2568" spans="1:3" x14ac:dyDescent="0.25">
      <c r="A2568">
        <f t="shared" si="81"/>
        <v>0</v>
      </c>
      <c r="B2568">
        <f t="shared" si="82"/>
        <v>0</v>
      </c>
      <c r="C2568" t="s">
        <v>2095</v>
      </c>
    </row>
    <row r="2569" spans="1:3" x14ac:dyDescent="0.25">
      <c r="A2569">
        <f t="shared" si="81"/>
        <v>0</v>
      </c>
      <c r="B2569">
        <f t="shared" si="82"/>
        <v>0</v>
      </c>
      <c r="C2569" t="s">
        <v>2240</v>
      </c>
    </row>
    <row r="2570" spans="1:3" x14ac:dyDescent="0.25">
      <c r="A2570">
        <f t="shared" si="81"/>
        <v>0</v>
      </c>
      <c r="B2570">
        <f t="shared" si="82"/>
        <v>0</v>
      </c>
      <c r="C2570" t="s">
        <v>1356</v>
      </c>
    </row>
    <row r="2571" spans="1:3" x14ac:dyDescent="0.25">
      <c r="A2571">
        <f t="shared" si="81"/>
        <v>0</v>
      </c>
      <c r="B2571">
        <f t="shared" si="82"/>
        <v>0</v>
      </c>
      <c r="C2571" t="s">
        <v>1779</v>
      </c>
    </row>
    <row r="2572" spans="1:3" x14ac:dyDescent="0.25">
      <c r="A2572">
        <f t="shared" si="81"/>
        <v>0</v>
      </c>
      <c r="B2572">
        <f t="shared" si="82"/>
        <v>1</v>
      </c>
      <c r="C2572" t="s">
        <v>340</v>
      </c>
    </row>
    <row r="2573" spans="1:3" x14ac:dyDescent="0.25">
      <c r="A2573">
        <f t="shared" si="81"/>
        <v>0</v>
      </c>
      <c r="B2573">
        <f t="shared" si="82"/>
        <v>0</v>
      </c>
      <c r="C2573" t="s">
        <v>1526</v>
      </c>
    </row>
    <row r="2574" spans="1:3" x14ac:dyDescent="0.25">
      <c r="A2574">
        <f t="shared" si="81"/>
        <v>0</v>
      </c>
      <c r="B2574">
        <f t="shared" si="82"/>
        <v>0</v>
      </c>
      <c r="C2574" t="s">
        <v>501</v>
      </c>
    </row>
    <row r="2575" spans="1:3" x14ac:dyDescent="0.25">
      <c r="A2575">
        <f t="shared" si="81"/>
        <v>0</v>
      </c>
      <c r="B2575">
        <f t="shared" si="82"/>
        <v>0</v>
      </c>
      <c r="C2575" t="s">
        <v>2273</v>
      </c>
    </row>
    <row r="2576" spans="1:3" x14ac:dyDescent="0.25">
      <c r="A2576">
        <f t="shared" si="81"/>
        <v>0</v>
      </c>
      <c r="B2576">
        <f t="shared" si="82"/>
        <v>0</v>
      </c>
      <c r="C2576" t="s">
        <v>1780</v>
      </c>
    </row>
    <row r="2577" spans="1:3" x14ac:dyDescent="0.25">
      <c r="A2577">
        <f t="shared" si="81"/>
        <v>0</v>
      </c>
      <c r="B2577">
        <f t="shared" si="82"/>
        <v>0</v>
      </c>
      <c r="C2577" t="s">
        <v>2589</v>
      </c>
    </row>
    <row r="2578" spans="1:3" x14ac:dyDescent="0.25">
      <c r="A2578">
        <f t="shared" si="81"/>
        <v>0</v>
      </c>
      <c r="B2578">
        <f t="shared" si="82"/>
        <v>0</v>
      </c>
      <c r="C2578" t="s">
        <v>285</v>
      </c>
    </row>
    <row r="2579" spans="1:3" x14ac:dyDescent="0.25">
      <c r="A2579">
        <f t="shared" si="81"/>
        <v>0</v>
      </c>
      <c r="B2579">
        <f t="shared" si="82"/>
        <v>0</v>
      </c>
      <c r="C2579" t="s">
        <v>1149</v>
      </c>
    </row>
    <row r="2580" spans="1:3" x14ac:dyDescent="0.25">
      <c r="A2580">
        <f t="shared" si="81"/>
        <v>0</v>
      </c>
      <c r="B2580">
        <f t="shared" si="82"/>
        <v>0</v>
      </c>
      <c r="C2580" t="s">
        <v>1696</v>
      </c>
    </row>
    <row r="2581" spans="1:3" x14ac:dyDescent="0.25">
      <c r="A2581">
        <f t="shared" si="81"/>
        <v>0</v>
      </c>
      <c r="B2581">
        <f t="shared" si="82"/>
        <v>0</v>
      </c>
      <c r="C2581" t="s">
        <v>1004</v>
      </c>
    </row>
    <row r="2582" spans="1:3" x14ac:dyDescent="0.25">
      <c r="A2582">
        <f t="shared" si="81"/>
        <v>0</v>
      </c>
      <c r="B2582">
        <f t="shared" si="82"/>
        <v>0</v>
      </c>
      <c r="C2582" t="s">
        <v>539</v>
      </c>
    </row>
    <row r="2583" spans="1:3" x14ac:dyDescent="0.25">
      <c r="A2583">
        <f t="shared" si="81"/>
        <v>0</v>
      </c>
      <c r="B2583">
        <f t="shared" si="82"/>
        <v>0</v>
      </c>
      <c r="C2583" t="s">
        <v>2590</v>
      </c>
    </row>
    <row r="2584" spans="1:3" x14ac:dyDescent="0.25">
      <c r="A2584">
        <f t="shared" si="81"/>
        <v>0</v>
      </c>
      <c r="B2584">
        <f t="shared" si="82"/>
        <v>0</v>
      </c>
      <c r="C2584" t="s">
        <v>695</v>
      </c>
    </row>
    <row r="2585" spans="1:3" x14ac:dyDescent="0.25">
      <c r="A2585">
        <f t="shared" si="81"/>
        <v>0</v>
      </c>
      <c r="B2585">
        <f t="shared" si="82"/>
        <v>0</v>
      </c>
      <c r="C2585" t="s">
        <v>695</v>
      </c>
    </row>
    <row r="2586" spans="1:3" x14ac:dyDescent="0.25">
      <c r="A2586">
        <f t="shared" si="81"/>
        <v>0</v>
      </c>
      <c r="B2586">
        <f t="shared" si="82"/>
        <v>0</v>
      </c>
      <c r="C2586" t="s">
        <v>1697</v>
      </c>
    </row>
    <row r="2587" spans="1:3" x14ac:dyDescent="0.25">
      <c r="A2587">
        <f t="shared" si="81"/>
        <v>0</v>
      </c>
      <c r="B2587">
        <f t="shared" si="82"/>
        <v>0</v>
      </c>
      <c r="C2587" t="s">
        <v>2853</v>
      </c>
    </row>
    <row r="2588" spans="1:3" x14ac:dyDescent="0.25">
      <c r="A2588">
        <f t="shared" si="81"/>
        <v>0</v>
      </c>
      <c r="B2588">
        <f t="shared" si="82"/>
        <v>0</v>
      </c>
      <c r="C2588" t="s">
        <v>2353</v>
      </c>
    </row>
    <row r="2589" spans="1:3" x14ac:dyDescent="0.25">
      <c r="A2589">
        <f t="shared" si="81"/>
        <v>0</v>
      </c>
      <c r="B2589">
        <f t="shared" si="82"/>
        <v>0</v>
      </c>
      <c r="C2589" t="s">
        <v>1073</v>
      </c>
    </row>
    <row r="2590" spans="1:3" x14ac:dyDescent="0.25">
      <c r="A2590">
        <f t="shared" si="81"/>
        <v>0</v>
      </c>
      <c r="B2590">
        <f t="shared" si="82"/>
        <v>0</v>
      </c>
      <c r="C2590" t="s">
        <v>1150</v>
      </c>
    </row>
    <row r="2591" spans="1:3" x14ac:dyDescent="0.25">
      <c r="A2591">
        <f t="shared" si="81"/>
        <v>0</v>
      </c>
      <c r="B2591">
        <f t="shared" si="82"/>
        <v>0</v>
      </c>
      <c r="C2591" t="s">
        <v>2449</v>
      </c>
    </row>
    <row r="2592" spans="1:3" x14ac:dyDescent="0.25">
      <c r="A2592">
        <f t="shared" si="81"/>
        <v>0</v>
      </c>
      <c r="B2592">
        <f t="shared" si="82"/>
        <v>0</v>
      </c>
      <c r="C2592" t="s">
        <v>956</v>
      </c>
    </row>
    <row r="2593" spans="1:3" x14ac:dyDescent="0.25">
      <c r="A2593">
        <f t="shared" si="81"/>
        <v>0</v>
      </c>
      <c r="B2593">
        <f t="shared" si="82"/>
        <v>0</v>
      </c>
      <c r="C2593" t="s">
        <v>2096</v>
      </c>
    </row>
    <row r="2594" spans="1:3" x14ac:dyDescent="0.25">
      <c r="A2594">
        <f t="shared" si="81"/>
        <v>0</v>
      </c>
      <c r="B2594">
        <f t="shared" si="82"/>
        <v>0</v>
      </c>
      <c r="C2594" t="s">
        <v>2037</v>
      </c>
    </row>
    <row r="2595" spans="1:3" x14ac:dyDescent="0.25">
      <c r="A2595">
        <f t="shared" si="81"/>
        <v>0</v>
      </c>
      <c r="B2595">
        <f t="shared" si="82"/>
        <v>0</v>
      </c>
      <c r="C2595" t="s">
        <v>165</v>
      </c>
    </row>
    <row r="2596" spans="1:3" x14ac:dyDescent="0.25">
      <c r="A2596">
        <f t="shared" si="81"/>
        <v>0</v>
      </c>
      <c r="B2596">
        <f t="shared" si="82"/>
        <v>0</v>
      </c>
      <c r="C2596" t="s">
        <v>465</v>
      </c>
    </row>
    <row r="2597" spans="1:3" x14ac:dyDescent="0.25">
      <c r="A2597">
        <f t="shared" si="81"/>
        <v>0</v>
      </c>
      <c r="B2597">
        <f t="shared" si="82"/>
        <v>0</v>
      </c>
      <c r="C2597" t="s">
        <v>1781</v>
      </c>
    </row>
    <row r="2598" spans="1:3" x14ac:dyDescent="0.25">
      <c r="A2598">
        <f t="shared" si="81"/>
        <v>0</v>
      </c>
      <c r="B2598">
        <f t="shared" si="82"/>
        <v>0</v>
      </c>
      <c r="C2598" t="s">
        <v>652</v>
      </c>
    </row>
    <row r="2599" spans="1:3" x14ac:dyDescent="0.25">
      <c r="A2599">
        <f t="shared" si="81"/>
        <v>0</v>
      </c>
      <c r="B2599">
        <f t="shared" si="82"/>
        <v>0</v>
      </c>
      <c r="C2599" t="s">
        <v>2591</v>
      </c>
    </row>
    <row r="2600" spans="1:3" x14ac:dyDescent="0.25">
      <c r="A2600">
        <f t="shared" si="81"/>
        <v>0</v>
      </c>
      <c r="B2600">
        <f t="shared" si="82"/>
        <v>0</v>
      </c>
      <c r="C2600" t="s">
        <v>1074</v>
      </c>
    </row>
    <row r="2601" spans="1:3" x14ac:dyDescent="0.25">
      <c r="A2601">
        <f t="shared" si="81"/>
        <v>0</v>
      </c>
      <c r="B2601">
        <f t="shared" si="82"/>
        <v>0</v>
      </c>
      <c r="C2601" t="s">
        <v>509</v>
      </c>
    </row>
    <row r="2602" spans="1:3" x14ac:dyDescent="0.25">
      <c r="A2602">
        <f t="shared" si="81"/>
        <v>0</v>
      </c>
      <c r="B2602">
        <f t="shared" si="82"/>
        <v>0</v>
      </c>
      <c r="C2602" t="s">
        <v>1005</v>
      </c>
    </row>
    <row r="2603" spans="1:3" x14ac:dyDescent="0.25">
      <c r="A2603">
        <f t="shared" si="81"/>
        <v>0</v>
      </c>
      <c r="B2603">
        <f t="shared" si="82"/>
        <v>0</v>
      </c>
      <c r="C2603" t="s">
        <v>762</v>
      </c>
    </row>
    <row r="2604" spans="1:3" x14ac:dyDescent="0.25">
      <c r="A2604">
        <f t="shared" si="81"/>
        <v>0</v>
      </c>
      <c r="B2604">
        <f t="shared" si="82"/>
        <v>0</v>
      </c>
      <c r="C2604" t="s">
        <v>1969</v>
      </c>
    </row>
    <row r="2605" spans="1:3" x14ac:dyDescent="0.25">
      <c r="A2605">
        <f t="shared" si="81"/>
        <v>0</v>
      </c>
      <c r="B2605">
        <f t="shared" si="82"/>
        <v>0</v>
      </c>
      <c r="C2605" t="s">
        <v>2696</v>
      </c>
    </row>
    <row r="2606" spans="1:3" x14ac:dyDescent="0.25">
      <c r="A2606">
        <f t="shared" si="81"/>
        <v>0</v>
      </c>
      <c r="B2606">
        <f t="shared" si="82"/>
        <v>0</v>
      </c>
      <c r="C2606" t="s">
        <v>1253</v>
      </c>
    </row>
    <row r="2607" spans="1:3" x14ac:dyDescent="0.25">
      <c r="A2607">
        <f t="shared" si="81"/>
        <v>0</v>
      </c>
      <c r="B2607">
        <f t="shared" si="82"/>
        <v>0</v>
      </c>
      <c r="C2607" t="s">
        <v>1782</v>
      </c>
    </row>
    <row r="2608" spans="1:3" x14ac:dyDescent="0.25">
      <c r="A2608">
        <f t="shared" si="81"/>
        <v>0</v>
      </c>
      <c r="B2608">
        <f t="shared" si="82"/>
        <v>0</v>
      </c>
      <c r="C2608" t="s">
        <v>1357</v>
      </c>
    </row>
    <row r="2609" spans="1:3" x14ac:dyDescent="0.25">
      <c r="A2609">
        <f t="shared" si="81"/>
        <v>0</v>
      </c>
      <c r="B2609">
        <f t="shared" si="82"/>
        <v>0</v>
      </c>
      <c r="C2609" t="s">
        <v>957</v>
      </c>
    </row>
    <row r="2610" spans="1:3" x14ac:dyDescent="0.25">
      <c r="A2610">
        <f t="shared" si="81"/>
        <v>0</v>
      </c>
      <c r="B2610">
        <f t="shared" si="82"/>
        <v>0</v>
      </c>
      <c r="C2610" t="s">
        <v>1597</v>
      </c>
    </row>
    <row r="2611" spans="1:3" x14ac:dyDescent="0.25">
      <c r="A2611">
        <f t="shared" si="81"/>
        <v>0</v>
      </c>
      <c r="B2611">
        <f t="shared" si="82"/>
        <v>0</v>
      </c>
      <c r="C2611" t="s">
        <v>2754</v>
      </c>
    </row>
    <row r="2612" spans="1:3" x14ac:dyDescent="0.25">
      <c r="A2612">
        <f t="shared" si="81"/>
        <v>0</v>
      </c>
      <c r="B2612">
        <f t="shared" si="82"/>
        <v>0</v>
      </c>
      <c r="C2612" t="s">
        <v>2536</v>
      </c>
    </row>
    <row r="2613" spans="1:3" x14ac:dyDescent="0.25">
      <c r="A2613">
        <f t="shared" si="81"/>
        <v>0</v>
      </c>
      <c r="B2613">
        <f t="shared" si="82"/>
        <v>0</v>
      </c>
      <c r="C2613" t="s">
        <v>669</v>
      </c>
    </row>
    <row r="2614" spans="1:3" x14ac:dyDescent="0.25">
      <c r="A2614">
        <f t="shared" si="81"/>
        <v>0</v>
      </c>
      <c r="B2614">
        <f t="shared" si="82"/>
        <v>0</v>
      </c>
      <c r="C2614" t="s">
        <v>1208</v>
      </c>
    </row>
    <row r="2615" spans="1:3" x14ac:dyDescent="0.25">
      <c r="A2615">
        <f t="shared" si="81"/>
        <v>0</v>
      </c>
      <c r="B2615">
        <f t="shared" si="82"/>
        <v>0</v>
      </c>
      <c r="C2615" t="s">
        <v>1861</v>
      </c>
    </row>
    <row r="2616" spans="1:3" x14ac:dyDescent="0.25">
      <c r="A2616">
        <f t="shared" si="81"/>
        <v>0</v>
      </c>
      <c r="B2616">
        <f t="shared" si="82"/>
        <v>0</v>
      </c>
      <c r="C2616" t="s">
        <v>2097</v>
      </c>
    </row>
    <row r="2617" spans="1:3" x14ac:dyDescent="0.25">
      <c r="A2617">
        <f t="shared" si="81"/>
        <v>0</v>
      </c>
      <c r="B2617">
        <f t="shared" si="82"/>
        <v>0</v>
      </c>
      <c r="C2617" t="s">
        <v>1630</v>
      </c>
    </row>
    <row r="2618" spans="1:3" x14ac:dyDescent="0.25">
      <c r="A2618">
        <f t="shared" si="81"/>
        <v>0</v>
      </c>
      <c r="B2618">
        <f t="shared" si="82"/>
        <v>0</v>
      </c>
      <c r="C2618" t="s">
        <v>2489</v>
      </c>
    </row>
    <row r="2619" spans="1:3" x14ac:dyDescent="0.25">
      <c r="A2619">
        <f t="shared" si="81"/>
        <v>0</v>
      </c>
      <c r="B2619">
        <f t="shared" si="82"/>
        <v>0</v>
      </c>
      <c r="C2619" t="s">
        <v>2450</v>
      </c>
    </row>
    <row r="2620" spans="1:3" x14ac:dyDescent="0.25">
      <c r="A2620">
        <f t="shared" si="81"/>
        <v>0</v>
      </c>
      <c r="B2620">
        <f t="shared" si="82"/>
        <v>0</v>
      </c>
      <c r="C2620" t="s">
        <v>424</v>
      </c>
    </row>
    <row r="2621" spans="1:3" x14ac:dyDescent="0.25">
      <c r="A2621">
        <f t="shared" si="81"/>
        <v>0</v>
      </c>
      <c r="B2621">
        <f t="shared" si="82"/>
        <v>0</v>
      </c>
      <c r="C2621" t="s">
        <v>1910</v>
      </c>
    </row>
    <row r="2622" spans="1:3" x14ac:dyDescent="0.25">
      <c r="A2622">
        <f t="shared" si="81"/>
        <v>0</v>
      </c>
      <c r="B2622">
        <f t="shared" si="82"/>
        <v>0</v>
      </c>
      <c r="C2622" t="s">
        <v>696</v>
      </c>
    </row>
    <row r="2623" spans="1:3" x14ac:dyDescent="0.25">
      <c r="A2623">
        <f t="shared" si="81"/>
        <v>0</v>
      </c>
      <c r="B2623">
        <f t="shared" si="82"/>
        <v>0</v>
      </c>
      <c r="C2623" t="s">
        <v>183</v>
      </c>
    </row>
    <row r="2624" spans="1:3" x14ac:dyDescent="0.25">
      <c r="A2624">
        <f t="shared" si="81"/>
        <v>0</v>
      </c>
      <c r="B2624">
        <f t="shared" si="82"/>
        <v>0</v>
      </c>
      <c r="C2624" t="s">
        <v>1631</v>
      </c>
    </row>
    <row r="2625" spans="1:3" x14ac:dyDescent="0.25">
      <c r="A2625">
        <f t="shared" si="81"/>
        <v>0</v>
      </c>
      <c r="B2625">
        <f t="shared" si="82"/>
        <v>0</v>
      </c>
      <c r="C2625" t="s">
        <v>2451</v>
      </c>
    </row>
    <row r="2626" spans="1:3" x14ac:dyDescent="0.25">
      <c r="A2626">
        <f t="shared" si="81"/>
        <v>0</v>
      </c>
      <c r="B2626">
        <f t="shared" si="82"/>
        <v>0</v>
      </c>
      <c r="C2626" t="s">
        <v>763</v>
      </c>
    </row>
    <row r="2627" spans="1:3" x14ac:dyDescent="0.25">
      <c r="A2627">
        <f t="shared" si="81"/>
        <v>0</v>
      </c>
      <c r="B2627">
        <f t="shared" si="82"/>
        <v>0</v>
      </c>
      <c r="C2627" t="s">
        <v>502</v>
      </c>
    </row>
    <row r="2628" spans="1:3" x14ac:dyDescent="0.25">
      <c r="A2628">
        <f t="shared" ref="A2628:A2691" si="83">COUNTIF(F:F,C2628)</f>
        <v>0</v>
      </c>
      <c r="B2628">
        <f t="shared" si="82"/>
        <v>0</v>
      </c>
      <c r="C2628" t="s">
        <v>738</v>
      </c>
    </row>
    <row r="2629" spans="1:3" x14ac:dyDescent="0.25">
      <c r="A2629">
        <f t="shared" si="83"/>
        <v>0</v>
      </c>
      <c r="B2629">
        <f t="shared" si="82"/>
        <v>0</v>
      </c>
      <c r="C2629" t="s">
        <v>1632</v>
      </c>
    </row>
    <row r="2630" spans="1:3" x14ac:dyDescent="0.25">
      <c r="A2630">
        <f t="shared" si="83"/>
        <v>0</v>
      </c>
      <c r="B2630">
        <f t="shared" ref="B2630:B2693" si="84">COUNTIF(D:D,C2630)</f>
        <v>0</v>
      </c>
      <c r="C2630" t="s">
        <v>1462</v>
      </c>
    </row>
    <row r="2631" spans="1:3" x14ac:dyDescent="0.25">
      <c r="A2631">
        <f t="shared" si="83"/>
        <v>0</v>
      </c>
      <c r="B2631">
        <f t="shared" si="84"/>
        <v>0</v>
      </c>
      <c r="C2631" t="s">
        <v>1970</v>
      </c>
    </row>
    <row r="2632" spans="1:3" x14ac:dyDescent="0.25">
      <c r="A2632">
        <f t="shared" si="83"/>
        <v>0</v>
      </c>
      <c r="B2632">
        <f t="shared" si="84"/>
        <v>0</v>
      </c>
      <c r="C2632" t="s">
        <v>2253</v>
      </c>
    </row>
    <row r="2633" spans="1:3" x14ac:dyDescent="0.25">
      <c r="A2633">
        <f t="shared" si="83"/>
        <v>0</v>
      </c>
      <c r="B2633">
        <f t="shared" si="84"/>
        <v>0</v>
      </c>
      <c r="C2633" t="s">
        <v>1971</v>
      </c>
    </row>
    <row r="2634" spans="1:3" x14ac:dyDescent="0.25">
      <c r="A2634">
        <f t="shared" si="83"/>
        <v>0</v>
      </c>
      <c r="B2634">
        <f t="shared" si="84"/>
        <v>0</v>
      </c>
      <c r="C2634" t="s">
        <v>1151</v>
      </c>
    </row>
    <row r="2635" spans="1:3" x14ac:dyDescent="0.25">
      <c r="A2635">
        <f t="shared" si="83"/>
        <v>0</v>
      </c>
      <c r="B2635">
        <f t="shared" si="84"/>
        <v>0</v>
      </c>
      <c r="C2635" t="s">
        <v>1358</v>
      </c>
    </row>
    <row r="2636" spans="1:3" x14ac:dyDescent="0.25">
      <c r="A2636">
        <f t="shared" si="83"/>
        <v>0</v>
      </c>
      <c r="B2636">
        <f t="shared" si="84"/>
        <v>0</v>
      </c>
      <c r="C2636" t="s">
        <v>2254</v>
      </c>
    </row>
    <row r="2637" spans="1:3" x14ac:dyDescent="0.25">
      <c r="A2637">
        <f t="shared" si="83"/>
        <v>0</v>
      </c>
      <c r="B2637">
        <f t="shared" si="84"/>
        <v>0</v>
      </c>
      <c r="C2637" t="s">
        <v>2183</v>
      </c>
    </row>
    <row r="2638" spans="1:3" x14ac:dyDescent="0.25">
      <c r="A2638">
        <f t="shared" si="83"/>
        <v>0</v>
      </c>
      <c r="B2638">
        <f t="shared" si="84"/>
        <v>0</v>
      </c>
      <c r="C2638" t="s">
        <v>2183</v>
      </c>
    </row>
    <row r="2639" spans="1:3" x14ac:dyDescent="0.25">
      <c r="A2639">
        <f t="shared" si="83"/>
        <v>0</v>
      </c>
      <c r="B2639">
        <f t="shared" si="84"/>
        <v>0</v>
      </c>
      <c r="C2639" t="s">
        <v>1783</v>
      </c>
    </row>
    <row r="2640" spans="1:3" x14ac:dyDescent="0.25">
      <c r="A2640">
        <f t="shared" si="83"/>
        <v>0</v>
      </c>
      <c r="B2640">
        <f t="shared" si="84"/>
        <v>0</v>
      </c>
      <c r="C2640" t="s">
        <v>1784</v>
      </c>
    </row>
    <row r="2641" spans="1:3" x14ac:dyDescent="0.25">
      <c r="A2641">
        <f t="shared" si="83"/>
        <v>0</v>
      </c>
      <c r="B2641">
        <f t="shared" si="84"/>
        <v>0</v>
      </c>
      <c r="C2641" t="s">
        <v>1006</v>
      </c>
    </row>
    <row r="2642" spans="1:3" x14ac:dyDescent="0.25">
      <c r="A2642">
        <f t="shared" si="83"/>
        <v>0</v>
      </c>
      <c r="B2642">
        <f t="shared" si="84"/>
        <v>0</v>
      </c>
      <c r="C2642" t="s">
        <v>1936</v>
      </c>
    </row>
    <row r="2643" spans="1:3" x14ac:dyDescent="0.25">
      <c r="A2643">
        <f t="shared" si="83"/>
        <v>0</v>
      </c>
      <c r="B2643">
        <f t="shared" si="84"/>
        <v>0</v>
      </c>
      <c r="C2643" t="s">
        <v>2490</v>
      </c>
    </row>
    <row r="2644" spans="1:3" x14ac:dyDescent="0.25">
      <c r="A2644">
        <f t="shared" si="83"/>
        <v>0</v>
      </c>
      <c r="B2644">
        <f t="shared" si="84"/>
        <v>0</v>
      </c>
      <c r="C2644" t="s">
        <v>1598</v>
      </c>
    </row>
    <row r="2645" spans="1:3" x14ac:dyDescent="0.25">
      <c r="A2645">
        <f t="shared" si="83"/>
        <v>0</v>
      </c>
      <c r="B2645">
        <f t="shared" si="84"/>
        <v>0</v>
      </c>
      <c r="C2645" t="s">
        <v>1598</v>
      </c>
    </row>
    <row r="2646" spans="1:3" x14ac:dyDescent="0.25">
      <c r="A2646">
        <f t="shared" si="83"/>
        <v>0</v>
      </c>
      <c r="B2646">
        <f t="shared" si="84"/>
        <v>0</v>
      </c>
      <c r="C2646" t="s">
        <v>2098</v>
      </c>
    </row>
    <row r="2647" spans="1:3" x14ac:dyDescent="0.25">
      <c r="A2647">
        <f t="shared" si="83"/>
        <v>0</v>
      </c>
      <c r="B2647">
        <f t="shared" si="84"/>
        <v>0</v>
      </c>
      <c r="C2647" t="s">
        <v>398</v>
      </c>
    </row>
    <row r="2648" spans="1:3" x14ac:dyDescent="0.25">
      <c r="A2648">
        <f t="shared" si="83"/>
        <v>0</v>
      </c>
      <c r="B2648">
        <f t="shared" si="84"/>
        <v>0</v>
      </c>
      <c r="C2648" t="s">
        <v>2697</v>
      </c>
    </row>
    <row r="2649" spans="1:3" x14ac:dyDescent="0.25">
      <c r="A2649">
        <f t="shared" si="83"/>
        <v>0</v>
      </c>
      <c r="B2649">
        <f t="shared" si="84"/>
        <v>0</v>
      </c>
      <c r="C2649" t="s">
        <v>1972</v>
      </c>
    </row>
    <row r="2650" spans="1:3" x14ac:dyDescent="0.25">
      <c r="A2650">
        <f t="shared" si="83"/>
        <v>0</v>
      </c>
      <c r="B2650">
        <f t="shared" si="84"/>
        <v>0</v>
      </c>
      <c r="C2650" t="s">
        <v>2413</v>
      </c>
    </row>
    <row r="2651" spans="1:3" x14ac:dyDescent="0.25">
      <c r="A2651">
        <f t="shared" si="83"/>
        <v>0</v>
      </c>
      <c r="B2651">
        <f t="shared" si="84"/>
        <v>0</v>
      </c>
      <c r="C2651" t="s">
        <v>1785</v>
      </c>
    </row>
    <row r="2652" spans="1:3" x14ac:dyDescent="0.25">
      <c r="A2652">
        <f t="shared" si="83"/>
        <v>0</v>
      </c>
      <c r="B2652">
        <f t="shared" si="84"/>
        <v>0</v>
      </c>
      <c r="C2652" t="s">
        <v>471</v>
      </c>
    </row>
    <row r="2653" spans="1:3" x14ac:dyDescent="0.25">
      <c r="A2653">
        <f t="shared" si="83"/>
        <v>0</v>
      </c>
      <c r="B2653">
        <f t="shared" si="84"/>
        <v>0</v>
      </c>
      <c r="C2653" t="s">
        <v>413</v>
      </c>
    </row>
    <row r="2654" spans="1:3" x14ac:dyDescent="0.25">
      <c r="A2654">
        <f t="shared" si="83"/>
        <v>0</v>
      </c>
      <c r="B2654">
        <f t="shared" si="84"/>
        <v>0</v>
      </c>
      <c r="C2654" t="s">
        <v>1599</v>
      </c>
    </row>
    <row r="2655" spans="1:3" x14ac:dyDescent="0.25">
      <c r="A2655">
        <f t="shared" si="83"/>
        <v>0</v>
      </c>
      <c r="B2655">
        <f t="shared" si="84"/>
        <v>0</v>
      </c>
      <c r="C2655" t="s">
        <v>1633</v>
      </c>
    </row>
    <row r="2656" spans="1:3" x14ac:dyDescent="0.25">
      <c r="A2656">
        <f t="shared" si="83"/>
        <v>0</v>
      </c>
      <c r="B2656">
        <f t="shared" si="84"/>
        <v>0</v>
      </c>
      <c r="C2656" t="s">
        <v>2206</v>
      </c>
    </row>
    <row r="2657" spans="1:3" x14ac:dyDescent="0.25">
      <c r="A2657">
        <f t="shared" si="83"/>
        <v>0</v>
      </c>
      <c r="B2657">
        <f t="shared" si="84"/>
        <v>0</v>
      </c>
      <c r="C2657" t="s">
        <v>1391</v>
      </c>
    </row>
    <row r="2658" spans="1:3" x14ac:dyDescent="0.25">
      <c r="A2658">
        <f t="shared" si="83"/>
        <v>0</v>
      </c>
      <c r="B2658">
        <f t="shared" si="84"/>
        <v>0</v>
      </c>
      <c r="C2658" t="s">
        <v>1634</v>
      </c>
    </row>
    <row r="2659" spans="1:3" x14ac:dyDescent="0.25">
      <c r="A2659">
        <f t="shared" si="83"/>
        <v>0</v>
      </c>
      <c r="B2659">
        <f t="shared" si="84"/>
        <v>0</v>
      </c>
      <c r="C2659" t="s">
        <v>392</v>
      </c>
    </row>
    <row r="2660" spans="1:3" x14ac:dyDescent="0.25">
      <c r="A2660">
        <f t="shared" si="83"/>
        <v>0</v>
      </c>
      <c r="B2660">
        <f t="shared" si="84"/>
        <v>0</v>
      </c>
      <c r="C2660" t="s">
        <v>591</v>
      </c>
    </row>
    <row r="2661" spans="1:3" x14ac:dyDescent="0.25">
      <c r="A2661">
        <f t="shared" si="83"/>
        <v>0</v>
      </c>
      <c r="B2661">
        <f t="shared" si="84"/>
        <v>0</v>
      </c>
      <c r="C2661" t="s">
        <v>481</v>
      </c>
    </row>
    <row r="2662" spans="1:3" x14ac:dyDescent="0.25">
      <c r="A2662">
        <f t="shared" si="83"/>
        <v>0</v>
      </c>
      <c r="B2662">
        <f t="shared" si="84"/>
        <v>0</v>
      </c>
      <c r="C2662" t="s">
        <v>2099</v>
      </c>
    </row>
    <row r="2663" spans="1:3" x14ac:dyDescent="0.25">
      <c r="A2663">
        <f t="shared" si="83"/>
        <v>0</v>
      </c>
      <c r="B2663">
        <f t="shared" si="84"/>
        <v>0</v>
      </c>
      <c r="C2663" t="s">
        <v>1254</v>
      </c>
    </row>
    <row r="2664" spans="1:3" x14ac:dyDescent="0.25">
      <c r="A2664">
        <f t="shared" si="83"/>
        <v>0</v>
      </c>
      <c r="B2664">
        <f t="shared" si="84"/>
        <v>0</v>
      </c>
      <c r="C2664" t="s">
        <v>2207</v>
      </c>
    </row>
    <row r="2665" spans="1:3" x14ac:dyDescent="0.25">
      <c r="A2665">
        <f t="shared" si="83"/>
        <v>0</v>
      </c>
      <c r="B2665">
        <f t="shared" si="84"/>
        <v>0</v>
      </c>
      <c r="C2665" t="s">
        <v>2315</v>
      </c>
    </row>
    <row r="2666" spans="1:3" x14ac:dyDescent="0.25">
      <c r="A2666">
        <f t="shared" si="83"/>
        <v>0</v>
      </c>
      <c r="B2666">
        <f t="shared" si="84"/>
        <v>0</v>
      </c>
      <c r="C2666" t="s">
        <v>909</v>
      </c>
    </row>
    <row r="2667" spans="1:3" x14ac:dyDescent="0.25">
      <c r="A2667">
        <f t="shared" si="83"/>
        <v>0</v>
      </c>
      <c r="B2667">
        <f t="shared" si="84"/>
        <v>0</v>
      </c>
      <c r="C2667" t="s">
        <v>2537</v>
      </c>
    </row>
    <row r="2668" spans="1:3" x14ac:dyDescent="0.25">
      <c r="A2668">
        <f t="shared" si="83"/>
        <v>0</v>
      </c>
      <c r="B2668">
        <f t="shared" si="84"/>
        <v>0</v>
      </c>
      <c r="C2668" t="s">
        <v>514</v>
      </c>
    </row>
    <row r="2669" spans="1:3" x14ac:dyDescent="0.25">
      <c r="A2669">
        <f t="shared" si="83"/>
        <v>0</v>
      </c>
      <c r="B2669">
        <f t="shared" si="84"/>
        <v>0</v>
      </c>
      <c r="C2669" t="s">
        <v>2955</v>
      </c>
    </row>
    <row r="2670" spans="1:3" x14ac:dyDescent="0.25">
      <c r="A2670">
        <f t="shared" si="83"/>
        <v>0</v>
      </c>
      <c r="B2670">
        <f t="shared" si="84"/>
        <v>0</v>
      </c>
      <c r="C2670" t="s">
        <v>2100</v>
      </c>
    </row>
    <row r="2671" spans="1:3" x14ac:dyDescent="0.25">
      <c r="A2671">
        <f t="shared" si="83"/>
        <v>0</v>
      </c>
      <c r="B2671">
        <f t="shared" si="84"/>
        <v>0</v>
      </c>
      <c r="C2671" t="s">
        <v>2538</v>
      </c>
    </row>
    <row r="2672" spans="1:3" x14ac:dyDescent="0.25">
      <c r="A2672">
        <f t="shared" si="83"/>
        <v>0</v>
      </c>
      <c r="B2672">
        <f t="shared" si="84"/>
        <v>0</v>
      </c>
      <c r="C2672" t="s">
        <v>2184</v>
      </c>
    </row>
    <row r="2673" spans="1:3" x14ac:dyDescent="0.25">
      <c r="A2673">
        <f t="shared" si="83"/>
        <v>0</v>
      </c>
      <c r="B2673">
        <f t="shared" si="84"/>
        <v>1</v>
      </c>
      <c r="C2673" t="s">
        <v>110</v>
      </c>
    </row>
    <row r="2674" spans="1:3" x14ac:dyDescent="0.25">
      <c r="A2674">
        <f t="shared" si="83"/>
        <v>0</v>
      </c>
      <c r="B2674">
        <f t="shared" si="84"/>
        <v>0</v>
      </c>
      <c r="C2674" t="s">
        <v>1291</v>
      </c>
    </row>
    <row r="2675" spans="1:3" x14ac:dyDescent="0.25">
      <c r="A2675">
        <f t="shared" si="83"/>
        <v>0</v>
      </c>
      <c r="B2675">
        <f t="shared" si="84"/>
        <v>0</v>
      </c>
      <c r="C2675" t="s">
        <v>1862</v>
      </c>
    </row>
    <row r="2676" spans="1:3" x14ac:dyDescent="0.25">
      <c r="A2676">
        <f t="shared" si="83"/>
        <v>0</v>
      </c>
      <c r="B2676">
        <f t="shared" si="84"/>
        <v>0</v>
      </c>
      <c r="C2676" t="s">
        <v>2634</v>
      </c>
    </row>
    <row r="2677" spans="1:3" x14ac:dyDescent="0.25">
      <c r="A2677">
        <f t="shared" si="83"/>
        <v>0</v>
      </c>
      <c r="B2677">
        <f t="shared" si="84"/>
        <v>0</v>
      </c>
      <c r="C2677" t="s">
        <v>1698</v>
      </c>
    </row>
    <row r="2678" spans="1:3" x14ac:dyDescent="0.25">
      <c r="A2678">
        <f t="shared" si="83"/>
        <v>0</v>
      </c>
      <c r="B2678">
        <f t="shared" si="84"/>
        <v>0</v>
      </c>
      <c r="C2678" t="s">
        <v>2354</v>
      </c>
    </row>
    <row r="2679" spans="1:3" x14ac:dyDescent="0.25">
      <c r="A2679">
        <f t="shared" si="83"/>
        <v>0</v>
      </c>
      <c r="B2679">
        <f t="shared" si="84"/>
        <v>0</v>
      </c>
      <c r="C2679" t="s">
        <v>1973</v>
      </c>
    </row>
    <row r="2680" spans="1:3" x14ac:dyDescent="0.25">
      <c r="A2680">
        <f t="shared" si="83"/>
        <v>0</v>
      </c>
      <c r="B2680">
        <f t="shared" si="84"/>
        <v>0</v>
      </c>
      <c r="C2680" t="s">
        <v>1600</v>
      </c>
    </row>
    <row r="2681" spans="1:3" x14ac:dyDescent="0.25">
      <c r="A2681">
        <f t="shared" si="83"/>
        <v>0</v>
      </c>
      <c r="B2681">
        <f t="shared" si="84"/>
        <v>0</v>
      </c>
      <c r="C2681" t="s">
        <v>1601</v>
      </c>
    </row>
    <row r="2682" spans="1:3" x14ac:dyDescent="0.25">
      <c r="A2682">
        <f t="shared" si="83"/>
        <v>0</v>
      </c>
      <c r="B2682">
        <f t="shared" si="84"/>
        <v>0</v>
      </c>
      <c r="C2682" t="s">
        <v>1699</v>
      </c>
    </row>
    <row r="2683" spans="1:3" x14ac:dyDescent="0.25">
      <c r="A2683">
        <f t="shared" si="83"/>
        <v>0</v>
      </c>
      <c r="B2683">
        <f t="shared" si="84"/>
        <v>0</v>
      </c>
      <c r="C2683" t="s">
        <v>2142</v>
      </c>
    </row>
    <row r="2684" spans="1:3" x14ac:dyDescent="0.25">
      <c r="A2684">
        <f t="shared" si="83"/>
        <v>0</v>
      </c>
      <c r="B2684">
        <f t="shared" si="84"/>
        <v>0</v>
      </c>
      <c r="C2684" t="s">
        <v>1007</v>
      </c>
    </row>
    <row r="2685" spans="1:3" x14ac:dyDescent="0.25">
      <c r="A2685">
        <f t="shared" si="83"/>
        <v>0</v>
      </c>
      <c r="B2685">
        <f t="shared" si="84"/>
        <v>0</v>
      </c>
      <c r="C2685" t="s">
        <v>1392</v>
      </c>
    </row>
    <row r="2686" spans="1:3" x14ac:dyDescent="0.25">
      <c r="A2686">
        <f t="shared" si="83"/>
        <v>0</v>
      </c>
      <c r="B2686">
        <f t="shared" si="84"/>
        <v>0</v>
      </c>
      <c r="C2686" t="s">
        <v>2378</v>
      </c>
    </row>
    <row r="2687" spans="1:3" x14ac:dyDescent="0.25">
      <c r="A2687">
        <f t="shared" si="83"/>
        <v>0</v>
      </c>
      <c r="B2687">
        <f t="shared" si="84"/>
        <v>0</v>
      </c>
      <c r="C2687" t="s">
        <v>1602</v>
      </c>
    </row>
    <row r="2688" spans="1:3" x14ac:dyDescent="0.25">
      <c r="A2688">
        <f t="shared" si="83"/>
        <v>0</v>
      </c>
      <c r="B2688">
        <f t="shared" si="84"/>
        <v>0</v>
      </c>
      <c r="C2688" t="s">
        <v>1602</v>
      </c>
    </row>
    <row r="2689" spans="1:3" x14ac:dyDescent="0.25">
      <c r="A2689">
        <f t="shared" si="83"/>
        <v>0</v>
      </c>
      <c r="B2689">
        <f t="shared" si="84"/>
        <v>0</v>
      </c>
      <c r="C2689" t="s">
        <v>1602</v>
      </c>
    </row>
    <row r="2690" spans="1:3" x14ac:dyDescent="0.25">
      <c r="A2690">
        <f t="shared" si="83"/>
        <v>0</v>
      </c>
      <c r="B2690">
        <f t="shared" si="84"/>
        <v>0</v>
      </c>
      <c r="C2690" t="s">
        <v>1527</v>
      </c>
    </row>
    <row r="2691" spans="1:3" x14ac:dyDescent="0.25">
      <c r="A2691">
        <f t="shared" si="83"/>
        <v>0</v>
      </c>
      <c r="B2691">
        <f t="shared" si="84"/>
        <v>0</v>
      </c>
      <c r="C2691" t="s">
        <v>1359</v>
      </c>
    </row>
    <row r="2692" spans="1:3" x14ac:dyDescent="0.25">
      <c r="A2692">
        <f t="shared" ref="A2692:A2755" si="85">COUNTIF(F:F,C2692)</f>
        <v>0</v>
      </c>
      <c r="B2692">
        <f t="shared" si="84"/>
        <v>0</v>
      </c>
      <c r="C2692" t="s">
        <v>1786</v>
      </c>
    </row>
    <row r="2693" spans="1:3" x14ac:dyDescent="0.25">
      <c r="A2693">
        <f t="shared" si="85"/>
        <v>0</v>
      </c>
      <c r="B2693">
        <f t="shared" si="84"/>
        <v>0</v>
      </c>
      <c r="C2693" t="s">
        <v>1700</v>
      </c>
    </row>
    <row r="2694" spans="1:3" x14ac:dyDescent="0.25">
      <c r="A2694">
        <f t="shared" si="85"/>
        <v>0</v>
      </c>
      <c r="B2694">
        <f t="shared" ref="B2694:B2757" si="86">COUNTIF(D:D,C2694)</f>
        <v>0</v>
      </c>
      <c r="C2694" t="s">
        <v>1863</v>
      </c>
    </row>
    <row r="2695" spans="1:3" x14ac:dyDescent="0.25">
      <c r="A2695">
        <f t="shared" si="85"/>
        <v>0</v>
      </c>
      <c r="B2695">
        <f t="shared" si="86"/>
        <v>0</v>
      </c>
      <c r="C2695" t="s">
        <v>764</v>
      </c>
    </row>
    <row r="2696" spans="1:3" x14ac:dyDescent="0.25">
      <c r="A2696">
        <f t="shared" si="85"/>
        <v>0</v>
      </c>
      <c r="B2696">
        <f t="shared" si="86"/>
        <v>0</v>
      </c>
      <c r="C2696" t="s">
        <v>764</v>
      </c>
    </row>
    <row r="2697" spans="1:3" x14ac:dyDescent="0.25">
      <c r="A2697">
        <f t="shared" si="85"/>
        <v>0</v>
      </c>
      <c r="B2697">
        <f t="shared" si="86"/>
        <v>0</v>
      </c>
      <c r="C2697" t="s">
        <v>1635</v>
      </c>
    </row>
    <row r="2698" spans="1:3" x14ac:dyDescent="0.25">
      <c r="A2698">
        <f t="shared" si="85"/>
        <v>0</v>
      </c>
      <c r="B2698">
        <f t="shared" si="86"/>
        <v>0</v>
      </c>
      <c r="C2698" t="s">
        <v>2241</v>
      </c>
    </row>
    <row r="2699" spans="1:3" x14ac:dyDescent="0.25">
      <c r="A2699">
        <f t="shared" si="85"/>
        <v>0</v>
      </c>
      <c r="B2699">
        <f t="shared" si="86"/>
        <v>0</v>
      </c>
      <c r="C2699" t="s">
        <v>1974</v>
      </c>
    </row>
    <row r="2700" spans="1:3" x14ac:dyDescent="0.25">
      <c r="A2700">
        <f t="shared" si="85"/>
        <v>0</v>
      </c>
      <c r="B2700">
        <f t="shared" si="86"/>
        <v>0</v>
      </c>
      <c r="C2700" t="s">
        <v>2635</v>
      </c>
    </row>
    <row r="2701" spans="1:3" x14ac:dyDescent="0.25">
      <c r="A2701">
        <f t="shared" si="85"/>
        <v>0</v>
      </c>
      <c r="B2701">
        <f t="shared" si="86"/>
        <v>0</v>
      </c>
      <c r="C2701" t="s">
        <v>522</v>
      </c>
    </row>
    <row r="2702" spans="1:3" x14ac:dyDescent="0.25">
      <c r="A2702">
        <f t="shared" si="85"/>
        <v>0</v>
      </c>
      <c r="B2702">
        <f t="shared" si="86"/>
        <v>0</v>
      </c>
      <c r="C2702" t="s">
        <v>2242</v>
      </c>
    </row>
    <row r="2703" spans="1:3" x14ac:dyDescent="0.25">
      <c r="A2703">
        <f t="shared" si="85"/>
        <v>0</v>
      </c>
      <c r="B2703">
        <f t="shared" si="86"/>
        <v>0</v>
      </c>
      <c r="C2703" t="s">
        <v>1787</v>
      </c>
    </row>
    <row r="2704" spans="1:3" x14ac:dyDescent="0.25">
      <c r="A2704">
        <f t="shared" si="85"/>
        <v>0</v>
      </c>
      <c r="B2704">
        <f t="shared" si="86"/>
        <v>0</v>
      </c>
      <c r="C2704" t="s">
        <v>2755</v>
      </c>
    </row>
    <row r="2705" spans="1:3" x14ac:dyDescent="0.25">
      <c r="A2705">
        <f t="shared" si="85"/>
        <v>0</v>
      </c>
      <c r="B2705">
        <f t="shared" si="86"/>
        <v>0</v>
      </c>
      <c r="C2705" t="s">
        <v>1788</v>
      </c>
    </row>
    <row r="2706" spans="1:3" x14ac:dyDescent="0.25">
      <c r="A2706">
        <f t="shared" si="85"/>
        <v>0</v>
      </c>
      <c r="B2706">
        <f t="shared" si="86"/>
        <v>0</v>
      </c>
      <c r="C2706" t="s">
        <v>1603</v>
      </c>
    </row>
    <row r="2707" spans="1:3" x14ac:dyDescent="0.25">
      <c r="A2707">
        <f t="shared" si="85"/>
        <v>0</v>
      </c>
      <c r="B2707">
        <f t="shared" si="86"/>
        <v>0</v>
      </c>
      <c r="C2707" t="s">
        <v>2539</v>
      </c>
    </row>
    <row r="2708" spans="1:3" x14ac:dyDescent="0.25">
      <c r="A2708">
        <f t="shared" si="85"/>
        <v>0</v>
      </c>
      <c r="B2708">
        <f t="shared" si="86"/>
        <v>0</v>
      </c>
      <c r="C2708" t="s">
        <v>532</v>
      </c>
    </row>
    <row r="2709" spans="1:3" x14ac:dyDescent="0.25">
      <c r="A2709">
        <f t="shared" si="85"/>
        <v>0</v>
      </c>
      <c r="B2709">
        <f t="shared" si="86"/>
        <v>0</v>
      </c>
      <c r="C2709" t="s">
        <v>2636</v>
      </c>
    </row>
    <row r="2710" spans="1:3" x14ac:dyDescent="0.25">
      <c r="A2710">
        <f t="shared" si="85"/>
        <v>0</v>
      </c>
      <c r="B2710">
        <f t="shared" si="86"/>
        <v>0</v>
      </c>
      <c r="C2710" t="s">
        <v>2927</v>
      </c>
    </row>
    <row r="2711" spans="1:3" x14ac:dyDescent="0.25">
      <c r="A2711">
        <f t="shared" si="85"/>
        <v>0</v>
      </c>
      <c r="B2711">
        <f t="shared" si="86"/>
        <v>0</v>
      </c>
      <c r="C2711" t="s">
        <v>2756</v>
      </c>
    </row>
    <row r="2712" spans="1:3" x14ac:dyDescent="0.25">
      <c r="A2712">
        <f t="shared" si="85"/>
        <v>0</v>
      </c>
      <c r="B2712">
        <f t="shared" si="86"/>
        <v>0</v>
      </c>
      <c r="C2712" t="s">
        <v>2637</v>
      </c>
    </row>
    <row r="2713" spans="1:3" x14ac:dyDescent="0.25">
      <c r="A2713">
        <f t="shared" si="85"/>
        <v>0</v>
      </c>
      <c r="B2713">
        <f t="shared" si="86"/>
        <v>0</v>
      </c>
      <c r="C2713" t="s">
        <v>1152</v>
      </c>
    </row>
    <row r="2714" spans="1:3" x14ac:dyDescent="0.25">
      <c r="A2714">
        <f t="shared" si="85"/>
        <v>0</v>
      </c>
      <c r="B2714">
        <f t="shared" si="86"/>
        <v>0</v>
      </c>
      <c r="C2714" t="s">
        <v>2698</v>
      </c>
    </row>
    <row r="2715" spans="1:3" x14ac:dyDescent="0.25">
      <c r="A2715">
        <f t="shared" si="85"/>
        <v>0</v>
      </c>
      <c r="B2715">
        <f t="shared" si="86"/>
        <v>0</v>
      </c>
      <c r="C2715" t="s">
        <v>510</v>
      </c>
    </row>
    <row r="2716" spans="1:3" x14ac:dyDescent="0.25">
      <c r="A2716">
        <f t="shared" si="85"/>
        <v>0</v>
      </c>
      <c r="B2716">
        <f t="shared" si="86"/>
        <v>0</v>
      </c>
      <c r="C2716" t="s">
        <v>2316</v>
      </c>
    </row>
    <row r="2717" spans="1:3" x14ac:dyDescent="0.25">
      <c r="A2717">
        <f t="shared" si="85"/>
        <v>0</v>
      </c>
      <c r="B2717">
        <f t="shared" si="86"/>
        <v>0</v>
      </c>
      <c r="C2717" t="s">
        <v>816</v>
      </c>
    </row>
    <row r="2718" spans="1:3" x14ac:dyDescent="0.25">
      <c r="A2718">
        <f t="shared" si="85"/>
        <v>0</v>
      </c>
      <c r="B2718">
        <f t="shared" si="86"/>
        <v>0</v>
      </c>
      <c r="C2718" t="s">
        <v>2956</v>
      </c>
    </row>
    <row r="2719" spans="1:3" x14ac:dyDescent="0.25">
      <c r="A2719">
        <f t="shared" si="85"/>
        <v>0</v>
      </c>
      <c r="B2719">
        <f t="shared" si="86"/>
        <v>0</v>
      </c>
      <c r="C2719" t="s">
        <v>1153</v>
      </c>
    </row>
    <row r="2720" spans="1:3" x14ac:dyDescent="0.25">
      <c r="A2720">
        <f t="shared" si="85"/>
        <v>0</v>
      </c>
      <c r="B2720">
        <f t="shared" si="86"/>
        <v>0</v>
      </c>
      <c r="C2720" t="s">
        <v>2143</v>
      </c>
    </row>
    <row r="2721" spans="1:3" x14ac:dyDescent="0.25">
      <c r="A2721">
        <f t="shared" si="85"/>
        <v>0</v>
      </c>
      <c r="B2721">
        <f t="shared" si="86"/>
        <v>0</v>
      </c>
      <c r="C2721" t="s">
        <v>1393</v>
      </c>
    </row>
    <row r="2722" spans="1:3" x14ac:dyDescent="0.25">
      <c r="A2722">
        <f t="shared" si="85"/>
        <v>0</v>
      </c>
      <c r="B2722">
        <f t="shared" si="86"/>
        <v>0</v>
      </c>
      <c r="C2722" t="s">
        <v>1463</v>
      </c>
    </row>
    <row r="2723" spans="1:3" x14ac:dyDescent="0.25">
      <c r="A2723">
        <f t="shared" si="85"/>
        <v>0</v>
      </c>
      <c r="B2723">
        <f t="shared" si="86"/>
        <v>0</v>
      </c>
      <c r="C2723" t="s">
        <v>2101</v>
      </c>
    </row>
    <row r="2724" spans="1:3" x14ac:dyDescent="0.25">
      <c r="A2724">
        <f t="shared" si="85"/>
        <v>0</v>
      </c>
      <c r="B2724">
        <f t="shared" si="86"/>
        <v>0</v>
      </c>
      <c r="C2724" t="s">
        <v>817</v>
      </c>
    </row>
    <row r="2725" spans="1:3" x14ac:dyDescent="0.25">
      <c r="A2725">
        <f t="shared" si="85"/>
        <v>0</v>
      </c>
      <c r="B2725">
        <f t="shared" si="86"/>
        <v>0</v>
      </c>
      <c r="C2725" t="s">
        <v>817</v>
      </c>
    </row>
    <row r="2726" spans="1:3" x14ac:dyDescent="0.25">
      <c r="A2726">
        <f t="shared" si="85"/>
        <v>0</v>
      </c>
      <c r="B2726">
        <f t="shared" si="86"/>
        <v>0</v>
      </c>
      <c r="C2726" t="s">
        <v>1911</v>
      </c>
    </row>
    <row r="2727" spans="1:3" x14ac:dyDescent="0.25">
      <c r="A2727">
        <f t="shared" si="85"/>
        <v>0</v>
      </c>
      <c r="B2727">
        <f t="shared" si="86"/>
        <v>0</v>
      </c>
      <c r="C2727" t="s">
        <v>2355</v>
      </c>
    </row>
    <row r="2728" spans="1:3" x14ac:dyDescent="0.25">
      <c r="A2728">
        <f t="shared" si="85"/>
        <v>0</v>
      </c>
      <c r="B2728">
        <f t="shared" si="86"/>
        <v>0</v>
      </c>
      <c r="C2728" t="s">
        <v>1209</v>
      </c>
    </row>
    <row r="2729" spans="1:3" x14ac:dyDescent="0.25">
      <c r="A2729">
        <f t="shared" si="85"/>
        <v>0</v>
      </c>
      <c r="B2729">
        <f t="shared" si="86"/>
        <v>0</v>
      </c>
      <c r="C2729" t="s">
        <v>2638</v>
      </c>
    </row>
    <row r="2730" spans="1:3" x14ac:dyDescent="0.25">
      <c r="A2730">
        <f t="shared" si="85"/>
        <v>0</v>
      </c>
      <c r="B2730">
        <f t="shared" si="86"/>
        <v>0</v>
      </c>
      <c r="C2730" t="s">
        <v>1912</v>
      </c>
    </row>
    <row r="2731" spans="1:3" x14ac:dyDescent="0.25">
      <c r="A2731">
        <f t="shared" si="85"/>
        <v>0</v>
      </c>
      <c r="B2731">
        <f t="shared" si="86"/>
        <v>0</v>
      </c>
      <c r="C2731" t="s">
        <v>720</v>
      </c>
    </row>
    <row r="2732" spans="1:3" x14ac:dyDescent="0.25">
      <c r="A2732">
        <f t="shared" si="85"/>
        <v>0</v>
      </c>
      <c r="B2732">
        <f t="shared" si="86"/>
        <v>0</v>
      </c>
      <c r="C2732" t="s">
        <v>720</v>
      </c>
    </row>
    <row r="2733" spans="1:3" x14ac:dyDescent="0.25">
      <c r="A2733">
        <f t="shared" si="85"/>
        <v>0</v>
      </c>
      <c r="B2733">
        <f t="shared" si="86"/>
        <v>0</v>
      </c>
      <c r="C2733" t="s">
        <v>1913</v>
      </c>
    </row>
    <row r="2734" spans="1:3" x14ac:dyDescent="0.25">
      <c r="A2734">
        <f t="shared" si="85"/>
        <v>0</v>
      </c>
      <c r="B2734">
        <f t="shared" si="86"/>
        <v>0</v>
      </c>
      <c r="C2734" t="s">
        <v>2379</v>
      </c>
    </row>
    <row r="2735" spans="1:3" x14ac:dyDescent="0.25">
      <c r="A2735">
        <f t="shared" si="85"/>
        <v>0</v>
      </c>
      <c r="B2735">
        <f t="shared" si="86"/>
        <v>0</v>
      </c>
      <c r="C2735" t="s">
        <v>2144</v>
      </c>
    </row>
    <row r="2736" spans="1:3" x14ac:dyDescent="0.25">
      <c r="A2736">
        <f t="shared" si="85"/>
        <v>0</v>
      </c>
      <c r="B2736">
        <f t="shared" si="86"/>
        <v>0</v>
      </c>
      <c r="C2736" t="s">
        <v>1864</v>
      </c>
    </row>
    <row r="2737" spans="1:3" x14ac:dyDescent="0.25">
      <c r="A2737">
        <f t="shared" si="85"/>
        <v>0</v>
      </c>
      <c r="B2737">
        <f t="shared" si="86"/>
        <v>0</v>
      </c>
      <c r="C2737" t="s">
        <v>1360</v>
      </c>
    </row>
    <row r="2738" spans="1:3" x14ac:dyDescent="0.25">
      <c r="A2738">
        <f t="shared" si="85"/>
        <v>0</v>
      </c>
      <c r="B2738">
        <f t="shared" si="86"/>
        <v>0</v>
      </c>
      <c r="C2738" t="s">
        <v>1360</v>
      </c>
    </row>
    <row r="2739" spans="1:3" x14ac:dyDescent="0.25">
      <c r="A2739">
        <f t="shared" si="85"/>
        <v>0</v>
      </c>
      <c r="B2739">
        <f t="shared" si="86"/>
        <v>0</v>
      </c>
      <c r="C2739" t="s">
        <v>2540</v>
      </c>
    </row>
    <row r="2740" spans="1:3" x14ac:dyDescent="0.25">
      <c r="A2740">
        <f t="shared" si="85"/>
        <v>0</v>
      </c>
      <c r="B2740">
        <f t="shared" si="86"/>
        <v>0</v>
      </c>
      <c r="C2740" t="s">
        <v>2639</v>
      </c>
    </row>
    <row r="2741" spans="1:3" x14ac:dyDescent="0.25">
      <c r="A2741">
        <f t="shared" si="85"/>
        <v>0</v>
      </c>
      <c r="B2741">
        <f t="shared" si="86"/>
        <v>0</v>
      </c>
      <c r="C2741" t="s">
        <v>1789</v>
      </c>
    </row>
    <row r="2742" spans="1:3" x14ac:dyDescent="0.25">
      <c r="A2742">
        <f t="shared" si="85"/>
        <v>0</v>
      </c>
      <c r="B2742">
        <f t="shared" si="86"/>
        <v>0</v>
      </c>
      <c r="C2742" t="s">
        <v>1604</v>
      </c>
    </row>
    <row r="2743" spans="1:3" x14ac:dyDescent="0.25">
      <c r="A2743">
        <f t="shared" si="85"/>
        <v>0</v>
      </c>
      <c r="B2743">
        <f t="shared" si="86"/>
        <v>0</v>
      </c>
      <c r="C2743" t="s">
        <v>2928</v>
      </c>
    </row>
    <row r="2744" spans="1:3" x14ac:dyDescent="0.25">
      <c r="A2744">
        <f t="shared" si="85"/>
        <v>0</v>
      </c>
      <c r="B2744">
        <f t="shared" si="86"/>
        <v>0</v>
      </c>
      <c r="C2744" t="s">
        <v>2957</v>
      </c>
    </row>
    <row r="2745" spans="1:3" x14ac:dyDescent="0.25">
      <c r="A2745">
        <f t="shared" si="85"/>
        <v>0</v>
      </c>
      <c r="B2745">
        <f t="shared" si="86"/>
        <v>0</v>
      </c>
      <c r="C2745" t="s">
        <v>1914</v>
      </c>
    </row>
    <row r="2746" spans="1:3" x14ac:dyDescent="0.25">
      <c r="A2746">
        <f t="shared" si="85"/>
        <v>0</v>
      </c>
      <c r="B2746">
        <f t="shared" si="86"/>
        <v>0</v>
      </c>
      <c r="C2746" t="s">
        <v>938</v>
      </c>
    </row>
    <row r="2747" spans="1:3" x14ac:dyDescent="0.25">
      <c r="A2747">
        <f t="shared" si="85"/>
        <v>0</v>
      </c>
      <c r="B2747">
        <f t="shared" si="86"/>
        <v>0</v>
      </c>
      <c r="C2747" t="s">
        <v>938</v>
      </c>
    </row>
    <row r="2748" spans="1:3" x14ac:dyDescent="0.25">
      <c r="A2748">
        <f t="shared" si="85"/>
        <v>0</v>
      </c>
      <c r="B2748">
        <f t="shared" si="86"/>
        <v>0</v>
      </c>
      <c r="C2748" t="s">
        <v>1865</v>
      </c>
    </row>
    <row r="2749" spans="1:3" x14ac:dyDescent="0.25">
      <c r="A2749">
        <f t="shared" si="85"/>
        <v>0</v>
      </c>
      <c r="B2749">
        <f t="shared" si="86"/>
        <v>0</v>
      </c>
      <c r="C2749" t="s">
        <v>2958</v>
      </c>
    </row>
    <row r="2750" spans="1:3" x14ac:dyDescent="0.25">
      <c r="A2750">
        <f t="shared" si="85"/>
        <v>0</v>
      </c>
      <c r="B2750">
        <f t="shared" si="86"/>
        <v>0</v>
      </c>
      <c r="C2750" t="s">
        <v>1701</v>
      </c>
    </row>
    <row r="2751" spans="1:3" x14ac:dyDescent="0.25">
      <c r="A2751">
        <f t="shared" si="85"/>
        <v>0</v>
      </c>
      <c r="B2751">
        <f t="shared" si="86"/>
        <v>0</v>
      </c>
      <c r="C2751" t="s">
        <v>1605</v>
      </c>
    </row>
    <row r="2752" spans="1:3" x14ac:dyDescent="0.25">
      <c r="A2752">
        <f t="shared" si="85"/>
        <v>0</v>
      </c>
      <c r="B2752">
        <f t="shared" si="86"/>
        <v>0</v>
      </c>
      <c r="C2752" t="s">
        <v>1605</v>
      </c>
    </row>
    <row r="2753" spans="1:3" x14ac:dyDescent="0.25">
      <c r="A2753">
        <f t="shared" si="85"/>
        <v>0</v>
      </c>
      <c r="B2753">
        <f t="shared" si="86"/>
        <v>0</v>
      </c>
      <c r="C2753" t="s">
        <v>1464</v>
      </c>
    </row>
    <row r="2754" spans="1:3" x14ac:dyDescent="0.25">
      <c r="A2754">
        <f t="shared" si="85"/>
        <v>0</v>
      </c>
      <c r="B2754">
        <f t="shared" si="86"/>
        <v>0</v>
      </c>
      <c r="C2754" t="s">
        <v>515</v>
      </c>
    </row>
    <row r="2755" spans="1:3" x14ac:dyDescent="0.25">
      <c r="A2755">
        <f t="shared" si="85"/>
        <v>0</v>
      </c>
      <c r="B2755">
        <f t="shared" si="86"/>
        <v>0</v>
      </c>
      <c r="C2755" t="s">
        <v>869</v>
      </c>
    </row>
    <row r="2756" spans="1:3" x14ac:dyDescent="0.25">
      <c r="A2756">
        <f t="shared" ref="A2756:A2771" si="87">COUNTIF(F:F,C2756)</f>
        <v>0</v>
      </c>
      <c r="B2756">
        <f t="shared" si="86"/>
        <v>0</v>
      </c>
      <c r="C2756" t="s">
        <v>869</v>
      </c>
    </row>
    <row r="2757" spans="1:3" x14ac:dyDescent="0.25">
      <c r="A2757">
        <f t="shared" si="87"/>
        <v>0</v>
      </c>
      <c r="B2757">
        <f t="shared" si="86"/>
        <v>0</v>
      </c>
      <c r="C2757" t="s">
        <v>1659</v>
      </c>
    </row>
    <row r="2758" spans="1:3" x14ac:dyDescent="0.25">
      <c r="A2758">
        <f t="shared" si="87"/>
        <v>0</v>
      </c>
      <c r="B2758">
        <f t="shared" ref="B2758:B2771" si="88">COUNTIF(D:D,C2758)</f>
        <v>0</v>
      </c>
      <c r="C2758" t="s">
        <v>2541</v>
      </c>
    </row>
    <row r="2759" spans="1:3" x14ac:dyDescent="0.25">
      <c r="A2759">
        <f t="shared" si="87"/>
        <v>0</v>
      </c>
      <c r="B2759">
        <f t="shared" si="88"/>
        <v>0</v>
      </c>
      <c r="C2759" t="s">
        <v>2542</v>
      </c>
    </row>
    <row r="2760" spans="1:3" x14ac:dyDescent="0.25">
      <c r="A2760">
        <f t="shared" si="87"/>
        <v>0</v>
      </c>
      <c r="B2760">
        <f t="shared" si="88"/>
        <v>0</v>
      </c>
      <c r="C2760" t="s">
        <v>1465</v>
      </c>
    </row>
    <row r="2761" spans="1:3" x14ac:dyDescent="0.25">
      <c r="A2761">
        <f t="shared" si="87"/>
        <v>0</v>
      </c>
      <c r="B2761">
        <f t="shared" si="88"/>
        <v>0</v>
      </c>
      <c r="C2761" t="s">
        <v>1702</v>
      </c>
    </row>
    <row r="2762" spans="1:3" x14ac:dyDescent="0.25">
      <c r="A2762">
        <f t="shared" si="87"/>
        <v>0</v>
      </c>
      <c r="B2762">
        <f t="shared" si="88"/>
        <v>0</v>
      </c>
      <c r="C2762" t="s">
        <v>2414</v>
      </c>
    </row>
    <row r="2763" spans="1:3" x14ac:dyDescent="0.25">
      <c r="A2763">
        <f t="shared" si="87"/>
        <v>0</v>
      </c>
      <c r="B2763">
        <f t="shared" si="88"/>
        <v>0</v>
      </c>
      <c r="C2763" t="s">
        <v>1636</v>
      </c>
    </row>
    <row r="2764" spans="1:3" x14ac:dyDescent="0.25">
      <c r="A2764">
        <f t="shared" si="87"/>
        <v>0</v>
      </c>
      <c r="B2764">
        <f t="shared" si="88"/>
        <v>0</v>
      </c>
      <c r="C2764" t="s">
        <v>1210</v>
      </c>
    </row>
    <row r="2765" spans="1:3" x14ac:dyDescent="0.25">
      <c r="A2765">
        <f t="shared" si="87"/>
        <v>0</v>
      </c>
      <c r="B2765">
        <f t="shared" si="88"/>
        <v>0</v>
      </c>
      <c r="C2765" t="s">
        <v>1866</v>
      </c>
    </row>
    <row r="2766" spans="1:3" x14ac:dyDescent="0.25">
      <c r="A2766">
        <f t="shared" si="87"/>
        <v>0</v>
      </c>
      <c r="B2766">
        <f t="shared" si="88"/>
        <v>0</v>
      </c>
      <c r="C2766" t="s">
        <v>2491</v>
      </c>
    </row>
    <row r="2767" spans="1:3" x14ac:dyDescent="0.25">
      <c r="A2767">
        <f t="shared" si="87"/>
        <v>0</v>
      </c>
      <c r="B2767">
        <f t="shared" si="88"/>
        <v>0</v>
      </c>
      <c r="C2767" t="s">
        <v>2243</v>
      </c>
    </row>
    <row r="2768" spans="1:3" x14ac:dyDescent="0.25">
      <c r="A2768">
        <f t="shared" si="87"/>
        <v>0</v>
      </c>
      <c r="B2768">
        <f t="shared" si="88"/>
        <v>0</v>
      </c>
      <c r="C2768" t="s">
        <v>401</v>
      </c>
    </row>
    <row r="2769" spans="1:3" x14ac:dyDescent="0.25">
      <c r="A2769">
        <f t="shared" si="87"/>
        <v>0</v>
      </c>
      <c r="B2769">
        <f t="shared" si="88"/>
        <v>0</v>
      </c>
      <c r="C2769" t="s">
        <v>670</v>
      </c>
    </row>
    <row r="2770" spans="1:3" x14ac:dyDescent="0.25">
      <c r="A2770">
        <f t="shared" si="87"/>
        <v>0</v>
      </c>
      <c r="B2770">
        <f t="shared" si="88"/>
        <v>0</v>
      </c>
      <c r="C2770" t="s">
        <v>1361</v>
      </c>
    </row>
    <row r="2771" spans="1:3" x14ac:dyDescent="0.25">
      <c r="A2771">
        <f t="shared" si="87"/>
        <v>0</v>
      </c>
      <c r="B2771">
        <f t="shared" si="88"/>
        <v>0</v>
      </c>
      <c r="C2771" t="s">
        <v>1361</v>
      </c>
    </row>
    <row r="2773" spans="1:3" x14ac:dyDescent="0.25">
      <c r="A2773">
        <f>SUM(A3:A2772)</f>
        <v>3</v>
      </c>
      <c r="B2773">
        <f>SUM(B3:B2772)</f>
        <v>35</v>
      </c>
    </row>
  </sheetData>
  <sortState xmlns:xlrd2="http://schemas.microsoft.com/office/spreadsheetml/2017/richdata2" ref="C3:C2776">
    <sortCondition ref="C3:C2776"/>
  </sortState>
  <conditionalFormatting sqref="A3:B2771">
    <cfRule type="cellIs" dxfId="1" priority="2" operator="equal">
      <formula>1</formula>
    </cfRule>
  </conditionalFormatting>
  <conditionalFormatting sqref="E3:E50">
    <cfRule type="cellIs" dxfId="0" priority="1"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B8048-60F3-42BE-BAA5-04B6B20FB558}">
  <sheetPr filterMode="1"/>
  <dimension ref="B2:R264"/>
  <sheetViews>
    <sheetView workbookViewId="0">
      <selection activeCell="K6" sqref="K6"/>
    </sheetView>
  </sheetViews>
  <sheetFormatPr defaultRowHeight="15" x14ac:dyDescent="0.25"/>
  <cols>
    <col min="2" max="2" width="27.140625" customWidth="1"/>
    <col min="3" max="3" width="15.140625" customWidth="1"/>
    <col min="4" max="4" width="11" customWidth="1"/>
    <col min="5" max="5" width="11.28515625" customWidth="1"/>
    <col min="6" max="6" width="12.28515625" customWidth="1"/>
    <col min="8" max="8" width="17.140625" customWidth="1"/>
    <col min="9" max="9" width="14.140625" customWidth="1"/>
    <col min="10" max="10" width="11" customWidth="1"/>
    <col min="11" max="11" width="11.140625" customWidth="1"/>
    <col min="12" max="12" width="13.5703125" customWidth="1"/>
    <col min="14" max="14" width="24.5703125" customWidth="1"/>
    <col min="15" max="15" width="19" customWidth="1"/>
    <col min="16" max="16" width="10.7109375" customWidth="1"/>
    <col min="17" max="17" width="12.42578125" customWidth="1"/>
    <col min="18" max="18" width="10.7109375" customWidth="1"/>
  </cols>
  <sheetData>
    <row r="2" spans="2:18" x14ac:dyDescent="0.25">
      <c r="B2" s="29" t="s">
        <v>36</v>
      </c>
      <c r="H2" s="29" t="s">
        <v>26</v>
      </c>
      <c r="N2" s="29" t="s">
        <v>601</v>
      </c>
    </row>
    <row r="3" spans="2:18" ht="15.75" thickBot="1" x14ac:dyDescent="0.3"/>
    <row r="4" spans="2:18" ht="63.75" thickBot="1" x14ac:dyDescent="0.3">
      <c r="B4" s="45" t="s">
        <v>612</v>
      </c>
      <c r="C4" s="46" t="s">
        <v>2</v>
      </c>
      <c r="D4" s="46" t="s">
        <v>3102</v>
      </c>
      <c r="E4" s="46" t="s">
        <v>3</v>
      </c>
      <c r="F4" s="46" t="s">
        <v>22</v>
      </c>
      <c r="H4" s="45" t="s">
        <v>612</v>
      </c>
      <c r="I4" s="46" t="s">
        <v>2</v>
      </c>
      <c r="J4" s="46" t="s">
        <v>3102</v>
      </c>
      <c r="K4" s="46" t="s">
        <v>3</v>
      </c>
      <c r="L4" s="46" t="s">
        <v>22</v>
      </c>
      <c r="N4" s="45" t="s">
        <v>612</v>
      </c>
      <c r="O4" s="46" t="s">
        <v>2</v>
      </c>
      <c r="P4" s="46" t="s">
        <v>3102</v>
      </c>
      <c r="Q4" s="46" t="s">
        <v>3</v>
      </c>
      <c r="R4" s="46" t="s">
        <v>22</v>
      </c>
    </row>
    <row r="5" spans="2:18" ht="30.75" thickBot="1" x14ac:dyDescent="0.3">
      <c r="B5" s="47" t="s">
        <v>610</v>
      </c>
      <c r="C5" s="48">
        <f>GETPIVOTDATA("Vote Instruction",'Blackrock Pivot'!$M$3,"Vote Categorisation","Election of Directors","Vote Instruction","For")</f>
        <v>144</v>
      </c>
      <c r="D5" s="48"/>
      <c r="E5" s="48">
        <f>GETPIVOTDATA("Vote Instruction",'Blackrock Pivot'!$M$3,"Vote Categorisation","Election of Directors","Vote Instruction","Against")</f>
        <v>6</v>
      </c>
      <c r="F5" s="48">
        <f>SUM(C5:E5)</f>
        <v>150</v>
      </c>
      <c r="H5" s="47" t="s">
        <v>610</v>
      </c>
      <c r="I5" s="48">
        <f>GETPIVOTDATA("Vote Instruction",'Newton GE Pivot'!$M$3,"Vote Categorisation","Election of Directors","Vote Instruction","For")</f>
        <v>14</v>
      </c>
      <c r="J5" s="48"/>
      <c r="K5" s="48">
        <f>GETPIVOTDATA("Vote Instruction",'Newton GE Pivot'!$M$3,"Vote Categorisation","Election of Directors","Vote Instruction","Against")</f>
        <v>2</v>
      </c>
      <c r="L5" s="48">
        <f>SUM(I5:K5)</f>
        <v>16</v>
      </c>
      <c r="N5" s="47" t="s">
        <v>610</v>
      </c>
      <c r="O5" s="55">
        <f>GETPIVOTDATA("Vote Instruction",'UBS Pivot'!$M$4,"Vote Categorisation","Election of Directors","Vote Instruction","For")</f>
        <v>989</v>
      </c>
      <c r="P5" s="48">
        <f>GETPIVOTDATA("Vote Instruction",'UBS Pivot'!$M$4,"Vote Categorisation","Election of Directors","Vote Instruction","Abstain")+GETPIVOTDATA("Vote Instruction",'UBS Pivot'!$M$4,"Vote Categorisation","Election of Directors","Vote Instruction","Withhold")</f>
        <v>42</v>
      </c>
      <c r="Q5" s="48">
        <f>GETPIVOTDATA("Vote Instruction",'UBS Pivot'!$M$4,"Vote Categorisation","Election of Directors","Vote Instruction","Against")</f>
        <v>139</v>
      </c>
      <c r="R5" s="55">
        <f>SUM(O5:Q5)</f>
        <v>1170</v>
      </c>
    </row>
    <row r="6" spans="2:18" ht="30.75" thickBot="1" x14ac:dyDescent="0.3">
      <c r="B6" s="47" t="s">
        <v>611</v>
      </c>
      <c r="C6" s="48">
        <f>GETPIVOTDATA("Vote Instruction",'Blackrock Pivot'!$M$3,"Vote Categorisation","Incentives and Remuneration","Vote Instruction","For")</f>
        <v>9</v>
      </c>
      <c r="D6" s="48"/>
      <c r="E6" s="48">
        <f>GETPIVOTDATA("Vote Instruction",'Blackrock Pivot'!$M$3,"Vote Categorisation","Incentives and Remuneration","Vote Instruction","Against")</f>
        <v>0</v>
      </c>
      <c r="F6" s="48">
        <f t="shared" ref="F6:F9" si="0">SUM(C6:E6)</f>
        <v>9</v>
      </c>
      <c r="H6" s="47" t="s">
        <v>611</v>
      </c>
      <c r="I6" s="48">
        <f>GETPIVOTDATA("Vote Instruction",'Newton GE Pivot'!$M$3,"Vote Categorisation","Incentives and Remuneration","Vote Instruction","For")</f>
        <v>1</v>
      </c>
      <c r="J6" s="48"/>
      <c r="K6" s="48">
        <f>GETPIVOTDATA("Vote Instruction",'Newton GE Pivot'!$M$3,"Vote Categorisation","Incentives and Remuneration","Vote Instruction","Against")</f>
        <v>0</v>
      </c>
      <c r="L6" s="48">
        <f t="shared" ref="L6:L9" si="1">SUM(I6:K6)</f>
        <v>1</v>
      </c>
      <c r="N6" s="47" t="s">
        <v>611</v>
      </c>
      <c r="O6" s="48">
        <f>GETPIVOTDATA("Vote Instruction",'UBS Pivot'!$M$4,"Vote Categorisation","Incentives and Remuneration","Vote Instruction","For")</f>
        <v>54</v>
      </c>
      <c r="P6" s="48"/>
      <c r="Q6" s="48">
        <f>GETPIVOTDATA("Vote Instruction",'UBS Pivot'!$M$4,"Vote Categorisation","Incentives and Remuneration","Vote Instruction","Against")</f>
        <v>11</v>
      </c>
      <c r="R6" s="55">
        <f t="shared" ref="R6:R9" si="2">SUM(O6:Q6)</f>
        <v>65</v>
      </c>
    </row>
    <row r="7" spans="2:18" ht="15.75" thickBot="1" x14ac:dyDescent="0.3">
      <c r="B7" s="47" t="s">
        <v>608</v>
      </c>
      <c r="C7" s="48">
        <f>GETPIVOTDATA("Vote Instruction",'Blackrock Pivot'!$M$3,"Vote Categorisation","Reports","Vote Instruction","For")</f>
        <v>43</v>
      </c>
      <c r="D7" s="48"/>
      <c r="E7" s="48"/>
      <c r="F7" s="48">
        <f t="shared" si="0"/>
        <v>43</v>
      </c>
      <c r="H7" s="47" t="s">
        <v>608</v>
      </c>
      <c r="I7" s="48">
        <f>GETPIVOTDATA("Vote Instruction",'Newton GE Pivot'!$M$3,"Vote Categorisation","Reports","Vote Instruction","For")</f>
        <v>4</v>
      </c>
      <c r="J7" s="48"/>
      <c r="K7" s="48">
        <f>GETPIVOTDATA("Vote Instruction",'Newton GE Pivot'!$M$3,"Vote Categorisation","Reports","Vote Instruction","Against")</f>
        <v>0</v>
      </c>
      <c r="L7" s="48">
        <f t="shared" si="1"/>
        <v>4</v>
      </c>
      <c r="N7" s="47" t="s">
        <v>608</v>
      </c>
      <c r="O7" s="48">
        <f>GETPIVOTDATA("Vote Instruction",'UBS Pivot'!$M$4,"Vote Categorisation","Reports","Vote Instruction","For")</f>
        <v>159</v>
      </c>
      <c r="P7" s="48"/>
      <c r="Q7" s="48">
        <f>GETPIVOTDATA("Vote Instruction",'UBS Pivot'!$M$4,"Vote Categorisation","Reports","Vote Instruction","Against")</f>
        <v>17</v>
      </c>
      <c r="R7" s="55">
        <f t="shared" si="2"/>
        <v>176</v>
      </c>
    </row>
    <row r="8" spans="2:18" ht="15.75" thickBot="1" x14ac:dyDescent="0.3">
      <c r="B8" s="47" t="s">
        <v>609</v>
      </c>
      <c r="C8" s="48">
        <f>GETPIVOTDATA("Vote Instruction",'Blackrock Pivot'!$M$3,"Vote Categorisation","Auditors","Vote Instruction","For")</f>
        <v>42</v>
      </c>
      <c r="D8" s="48"/>
      <c r="E8" s="48"/>
      <c r="F8" s="48">
        <f t="shared" si="0"/>
        <v>42</v>
      </c>
      <c r="H8" s="47" t="s">
        <v>609</v>
      </c>
      <c r="I8" s="48">
        <f>GETPIVOTDATA("Vote Instruction",'Newton GE Pivot'!$M$3,"Vote Categorisation","Auditors","Vote Instruction","For")</f>
        <v>3</v>
      </c>
      <c r="J8" s="48"/>
      <c r="K8" s="48">
        <f>GETPIVOTDATA("Vote Instruction",'Newton GE Pivot'!$M$3,"Vote Categorisation","Auditors","Vote Instruction","Against")</f>
        <v>1</v>
      </c>
      <c r="L8" s="48">
        <f t="shared" si="1"/>
        <v>4</v>
      </c>
      <c r="N8" s="47" t="s">
        <v>609</v>
      </c>
      <c r="O8" s="48">
        <f>GETPIVOTDATA("Vote Instruction",'UBS Pivot'!$M$4,"Vote Categorisation","Auditors","Vote Instruction","For")</f>
        <v>210</v>
      </c>
      <c r="P8" s="48">
        <f>GETPIVOTDATA("Vote Instruction",'UBS Pivot'!$M$4,"Vote Categorisation","Auditors","Vote Instruction","Abstain")</f>
        <v>0</v>
      </c>
      <c r="Q8" s="48">
        <f>GETPIVOTDATA("Vote Instruction",'UBS Pivot'!$M$4,"Vote Categorisation","Auditors","Vote Instruction","Against")</f>
        <v>6</v>
      </c>
      <c r="R8" s="55">
        <f t="shared" si="2"/>
        <v>216</v>
      </c>
    </row>
    <row r="9" spans="2:18" ht="15.75" thickBot="1" x14ac:dyDescent="0.3">
      <c r="B9" s="47" t="s">
        <v>13</v>
      </c>
      <c r="C9" s="48">
        <f>GETPIVOTDATA("Vote Instruction",'Blackrock Pivot'!$M$3,"Vote Categorisation","Other","Vote Instruction","For")</f>
        <v>145</v>
      </c>
      <c r="D9" s="48"/>
      <c r="E9" s="48"/>
      <c r="F9" s="48">
        <f t="shared" si="0"/>
        <v>145</v>
      </c>
      <c r="H9" s="47" t="s">
        <v>13</v>
      </c>
      <c r="I9" s="48">
        <f>GETPIVOTDATA("Vote Instruction",'Newton GE Pivot'!$M$3,"Vote Categorisation","Other","Vote Instruction","For")</f>
        <v>12</v>
      </c>
      <c r="J9" s="48"/>
      <c r="K9" s="48">
        <f>GETPIVOTDATA("Vote Instruction",'Newton GE Pivot'!$M$3,"Vote Categorisation","Other","Vote Instruction","Against")</f>
        <v>0</v>
      </c>
      <c r="L9" s="48">
        <f t="shared" si="1"/>
        <v>12</v>
      </c>
      <c r="N9" s="47" t="s">
        <v>13</v>
      </c>
      <c r="O9" s="55">
        <f>GETPIVOTDATA("Vote Instruction",'UBS Pivot'!$M$4,"Vote Categorisation","Other","Vote Instruction","For")</f>
        <v>665</v>
      </c>
      <c r="P9" s="48">
        <f>GETPIVOTDATA("Vote Instruction",'UBS Pivot'!$M$4,"Vote Categorisation","Other","Vote Instruction","Abstain")+GETPIVOTDATA("Vote Instruction",'UBS Pivot'!$M$4,"Vote Categorisation","Other","Vote Instruction","One Year")</f>
        <v>21</v>
      </c>
      <c r="Q9" s="48">
        <f>GETPIVOTDATA("Vote Instruction",'UBS Pivot'!$M$4,"Vote Categorisation","Other","Vote Instruction","Against")</f>
        <v>234</v>
      </c>
      <c r="R9" s="55">
        <f t="shared" si="2"/>
        <v>920</v>
      </c>
    </row>
    <row r="10" spans="2:18" ht="15.75" thickBot="1" x14ac:dyDescent="0.3">
      <c r="B10" s="47" t="s">
        <v>27</v>
      </c>
      <c r="C10" s="48">
        <f>SUM(C5:C9)</f>
        <v>383</v>
      </c>
      <c r="D10" s="48">
        <f>SUM(D5:D9)</f>
        <v>0</v>
      </c>
      <c r="E10" s="48">
        <f>SUM(E5:E9)</f>
        <v>6</v>
      </c>
      <c r="F10" s="48">
        <f>SUM(F5:F9)</f>
        <v>389</v>
      </c>
      <c r="H10" s="47" t="s">
        <v>27</v>
      </c>
      <c r="I10" s="48">
        <f>SUM(I5:I9)</f>
        <v>34</v>
      </c>
      <c r="J10" s="48">
        <f>SUM(J5:J9)</f>
        <v>0</v>
      </c>
      <c r="K10" s="48">
        <f>SUM(K5:K9)</f>
        <v>3</v>
      </c>
      <c r="L10" s="48">
        <f>SUM(L5:L9)</f>
        <v>37</v>
      </c>
      <c r="N10" s="47" t="s">
        <v>27</v>
      </c>
      <c r="O10" s="55">
        <f>SUM(O5:O9)</f>
        <v>2077</v>
      </c>
      <c r="P10" s="55">
        <f>SUM(P5:P9)</f>
        <v>63</v>
      </c>
      <c r="Q10" s="55">
        <f>SUM(Q5:Q9)</f>
        <v>407</v>
      </c>
      <c r="R10" s="55">
        <f>SUM(R5:R9)</f>
        <v>2547</v>
      </c>
    </row>
    <row r="11" spans="2:18" ht="15.75" thickBot="1" x14ac:dyDescent="0.3"/>
    <row r="12" spans="2:18" ht="32.25" thickBot="1" x14ac:dyDescent="0.3">
      <c r="B12" s="49" t="s">
        <v>3100</v>
      </c>
      <c r="C12" s="50" t="s">
        <v>3101</v>
      </c>
      <c r="D12" s="50" t="s">
        <v>2</v>
      </c>
      <c r="E12" s="46" t="s">
        <v>3102</v>
      </c>
      <c r="F12" s="50" t="s">
        <v>3</v>
      </c>
      <c r="H12" s="49" t="s">
        <v>3100</v>
      </c>
      <c r="I12" s="50" t="s">
        <v>3101</v>
      </c>
      <c r="J12" s="50" t="s">
        <v>2</v>
      </c>
      <c r="K12" s="46" t="s">
        <v>3102</v>
      </c>
      <c r="L12" s="50" t="s">
        <v>3</v>
      </c>
      <c r="N12" s="49" t="s">
        <v>3100</v>
      </c>
      <c r="O12" s="50" t="s">
        <v>3101</v>
      </c>
      <c r="P12" s="50" t="s">
        <v>2</v>
      </c>
      <c r="Q12" s="46" t="s">
        <v>3102</v>
      </c>
      <c r="R12" s="50" t="s">
        <v>3</v>
      </c>
    </row>
    <row r="13" spans="2:18" ht="45.75" thickBot="1" x14ac:dyDescent="0.3">
      <c r="B13" s="51" t="s">
        <v>3459</v>
      </c>
      <c r="C13" s="48">
        <f>SUM(D13:F13)</f>
        <v>21</v>
      </c>
      <c r="D13" s="52">
        <v>21</v>
      </c>
      <c r="E13" s="48"/>
      <c r="F13" s="48"/>
      <c r="H13" s="51" t="s">
        <v>3430</v>
      </c>
      <c r="I13" s="52">
        <f>SUM(J13:L13)</f>
        <v>10</v>
      </c>
      <c r="J13" s="52">
        <v>8</v>
      </c>
      <c r="K13" s="52"/>
      <c r="L13" s="48">
        <v>2</v>
      </c>
      <c r="N13" s="51" t="s">
        <v>2111</v>
      </c>
      <c r="O13" s="48">
        <f>SUM(P13:R13)</f>
        <v>2</v>
      </c>
      <c r="P13" s="56">
        <v>2</v>
      </c>
      <c r="Q13" s="55"/>
      <c r="R13" s="55"/>
    </row>
    <row r="14" spans="2:18" ht="45.75" thickBot="1" x14ac:dyDescent="0.3">
      <c r="B14" s="51" t="s">
        <v>3473</v>
      </c>
      <c r="C14" s="48">
        <f t="shared" ref="C14:C36" si="3">SUM(D14:F14)</f>
        <v>19</v>
      </c>
      <c r="D14" s="52">
        <v>19</v>
      </c>
      <c r="E14" s="48"/>
      <c r="F14" s="48"/>
      <c r="H14" s="51" t="s">
        <v>3439</v>
      </c>
      <c r="I14" s="52">
        <f t="shared" ref="I14:I15" si="4">SUM(J14:L14)</f>
        <v>4</v>
      </c>
      <c r="J14" s="52">
        <v>3</v>
      </c>
      <c r="K14" s="52"/>
      <c r="L14" s="48">
        <v>1</v>
      </c>
      <c r="N14" s="51" t="s">
        <v>2120</v>
      </c>
      <c r="O14" s="48">
        <f t="shared" ref="O14:O77" si="5">SUM(P14:R14)</f>
        <v>1</v>
      </c>
      <c r="P14" s="56">
        <v>1</v>
      </c>
      <c r="Q14" s="55"/>
      <c r="R14" s="55"/>
    </row>
    <row r="15" spans="2:18" ht="30.75" thickBot="1" x14ac:dyDescent="0.3">
      <c r="B15" s="51" t="s">
        <v>3487</v>
      </c>
      <c r="C15" s="48">
        <f t="shared" si="3"/>
        <v>19</v>
      </c>
      <c r="D15" s="52">
        <v>18</v>
      </c>
      <c r="E15" s="48"/>
      <c r="F15" s="48">
        <v>1</v>
      </c>
      <c r="H15" s="51" t="s">
        <v>3448</v>
      </c>
      <c r="I15" s="52">
        <f t="shared" si="4"/>
        <v>23</v>
      </c>
      <c r="J15" s="52">
        <v>23</v>
      </c>
      <c r="K15" s="52"/>
      <c r="L15" s="48"/>
      <c r="N15" s="51" t="s">
        <v>625</v>
      </c>
      <c r="O15" s="48">
        <f t="shared" si="5"/>
        <v>8</v>
      </c>
      <c r="P15" s="56">
        <v>8</v>
      </c>
      <c r="Q15" s="55"/>
      <c r="R15" s="55"/>
    </row>
    <row r="16" spans="2:18" ht="45.75" thickBot="1" x14ac:dyDescent="0.3">
      <c r="B16" s="51" t="s">
        <v>3500</v>
      </c>
      <c r="C16" s="48">
        <f t="shared" si="3"/>
        <v>19</v>
      </c>
      <c r="D16" s="52">
        <v>19</v>
      </c>
      <c r="E16" s="48"/>
      <c r="F16" s="48"/>
      <c r="H16" s="53" t="s">
        <v>6</v>
      </c>
      <c r="I16" s="54">
        <f>SUM(I13:I15)</f>
        <v>37</v>
      </c>
      <c r="J16" s="54">
        <f>SUM(J13:J15)</f>
        <v>34</v>
      </c>
      <c r="K16" s="54">
        <f>SUM(K13:K15)</f>
        <v>0</v>
      </c>
      <c r="L16" s="54">
        <f>SUM(L13:L15)</f>
        <v>3</v>
      </c>
      <c r="N16" s="51" t="s">
        <v>2818</v>
      </c>
      <c r="O16" s="48">
        <f t="shared" si="5"/>
        <v>1</v>
      </c>
      <c r="P16" s="56">
        <v>1</v>
      </c>
      <c r="Q16" s="55"/>
      <c r="R16" s="55"/>
    </row>
    <row r="17" spans="2:18" ht="45.75" thickBot="1" x14ac:dyDescent="0.3">
      <c r="B17" s="51" t="s">
        <v>3515</v>
      </c>
      <c r="C17" s="48">
        <f t="shared" si="3"/>
        <v>20</v>
      </c>
      <c r="D17" s="52">
        <v>20</v>
      </c>
      <c r="E17" s="48"/>
      <c r="F17" s="48"/>
      <c r="N17" s="51" t="s">
        <v>2552</v>
      </c>
      <c r="O17" s="48">
        <f t="shared" si="5"/>
        <v>15</v>
      </c>
      <c r="P17" s="56">
        <v>12</v>
      </c>
      <c r="Q17" s="55"/>
      <c r="R17" s="55">
        <v>3</v>
      </c>
    </row>
    <row r="18" spans="2:18" ht="45.75" thickBot="1" x14ac:dyDescent="0.3">
      <c r="B18" s="51" t="s">
        <v>3527</v>
      </c>
      <c r="C18" s="48">
        <f t="shared" si="3"/>
        <v>13</v>
      </c>
      <c r="D18" s="52">
        <v>10</v>
      </c>
      <c r="E18" s="48"/>
      <c r="F18" s="48">
        <v>3</v>
      </c>
      <c r="N18" s="51" t="s">
        <v>1448</v>
      </c>
      <c r="O18" s="48">
        <f t="shared" si="5"/>
        <v>1</v>
      </c>
      <c r="P18" s="56">
        <v>1</v>
      </c>
      <c r="Q18" s="55"/>
      <c r="R18" s="55"/>
    </row>
    <row r="19" spans="2:18" ht="76.5" customHeight="1" thickBot="1" x14ac:dyDescent="0.3">
      <c r="B19" s="51" t="s">
        <v>3539</v>
      </c>
      <c r="C19" s="48">
        <f t="shared" si="3"/>
        <v>16</v>
      </c>
      <c r="D19" s="52">
        <v>16</v>
      </c>
      <c r="E19" s="48"/>
      <c r="F19" s="48"/>
      <c r="N19" s="51" t="s">
        <v>951</v>
      </c>
      <c r="O19" s="48">
        <f t="shared" si="5"/>
        <v>2</v>
      </c>
      <c r="P19" s="56">
        <v>2</v>
      </c>
      <c r="Q19" s="55"/>
      <c r="R19" s="55"/>
    </row>
    <row r="20" spans="2:18" ht="45.75" thickBot="1" x14ac:dyDescent="0.3">
      <c r="B20" s="51" t="s">
        <v>3551</v>
      </c>
      <c r="C20" s="48">
        <f t="shared" si="3"/>
        <v>13</v>
      </c>
      <c r="D20" s="52">
        <v>13</v>
      </c>
      <c r="E20" s="48"/>
      <c r="F20" s="48"/>
      <c r="N20" s="51" t="s">
        <v>1510</v>
      </c>
      <c r="O20" s="48">
        <f t="shared" si="5"/>
        <v>2</v>
      </c>
      <c r="P20" s="56">
        <v>2</v>
      </c>
      <c r="Q20" s="55"/>
      <c r="R20" s="55"/>
    </row>
    <row r="21" spans="2:18" ht="30.75" thickBot="1" x14ac:dyDescent="0.3">
      <c r="B21" s="51" t="s">
        <v>3566</v>
      </c>
      <c r="C21" s="48">
        <f t="shared" si="3"/>
        <v>15</v>
      </c>
      <c r="D21" s="52">
        <v>15</v>
      </c>
      <c r="E21" s="48"/>
      <c r="F21" s="48"/>
      <c r="N21" s="51" t="s">
        <v>1598</v>
      </c>
      <c r="O21" s="48">
        <f t="shared" si="5"/>
        <v>4</v>
      </c>
      <c r="P21" s="56">
        <v>3</v>
      </c>
      <c r="Q21" s="55"/>
      <c r="R21" s="55">
        <v>1</v>
      </c>
    </row>
    <row r="22" spans="2:18" ht="45.75" thickBot="1" x14ac:dyDescent="0.3">
      <c r="B22" s="51" t="s">
        <v>3599</v>
      </c>
      <c r="C22" s="48">
        <f t="shared" si="3"/>
        <v>19</v>
      </c>
      <c r="D22" s="52">
        <v>19</v>
      </c>
      <c r="E22" s="48"/>
      <c r="F22" s="48"/>
      <c r="N22" s="51" t="s">
        <v>764</v>
      </c>
      <c r="O22" s="48">
        <f t="shared" si="5"/>
        <v>4</v>
      </c>
      <c r="P22" s="56">
        <v>3</v>
      </c>
      <c r="Q22" s="55"/>
      <c r="R22" s="55">
        <v>1</v>
      </c>
    </row>
    <row r="23" spans="2:18" ht="30" customHeight="1" thickBot="1" x14ac:dyDescent="0.3">
      <c r="B23" s="51" t="s">
        <v>3620</v>
      </c>
      <c r="C23" s="48">
        <f t="shared" si="3"/>
        <v>20</v>
      </c>
      <c r="D23" s="52">
        <v>20</v>
      </c>
      <c r="E23" s="48"/>
      <c r="F23" s="48"/>
      <c r="N23" s="51" t="s">
        <v>2976</v>
      </c>
      <c r="O23" s="48">
        <f t="shared" si="5"/>
        <v>6</v>
      </c>
      <c r="P23" s="56">
        <v>6</v>
      </c>
      <c r="Q23" s="55"/>
      <c r="R23" s="55"/>
    </row>
    <row r="24" spans="2:18" ht="15.75" thickBot="1" x14ac:dyDescent="0.3">
      <c r="B24" s="51" t="s">
        <v>3645</v>
      </c>
      <c r="C24" s="48">
        <f t="shared" si="3"/>
        <v>20</v>
      </c>
      <c r="D24" s="52">
        <v>20</v>
      </c>
      <c r="E24" s="48"/>
      <c r="F24" s="48"/>
      <c r="N24" s="51" t="s">
        <v>697</v>
      </c>
      <c r="O24" s="48">
        <f t="shared" si="5"/>
        <v>18</v>
      </c>
      <c r="P24" s="56">
        <v>18</v>
      </c>
      <c r="Q24" s="55"/>
      <c r="R24" s="55"/>
    </row>
    <row r="25" spans="2:18" ht="38.25" customHeight="1" thickBot="1" x14ac:dyDescent="0.3">
      <c r="B25" s="51" t="s">
        <v>3665</v>
      </c>
      <c r="C25" s="48">
        <f t="shared" si="3"/>
        <v>15</v>
      </c>
      <c r="D25" s="52">
        <v>15</v>
      </c>
      <c r="E25" s="48"/>
      <c r="F25" s="48"/>
      <c r="N25" s="51" t="s">
        <v>2992</v>
      </c>
      <c r="O25" s="48">
        <f t="shared" si="5"/>
        <v>14</v>
      </c>
      <c r="P25" s="56">
        <v>14</v>
      </c>
      <c r="Q25" s="55"/>
      <c r="R25" s="55"/>
    </row>
    <row r="26" spans="2:18" ht="30.75" thickBot="1" x14ac:dyDescent="0.3">
      <c r="B26" s="51" t="s">
        <v>3677</v>
      </c>
      <c r="C26" s="48">
        <f t="shared" si="3"/>
        <v>22</v>
      </c>
      <c r="D26" s="52">
        <v>21</v>
      </c>
      <c r="E26" s="48"/>
      <c r="F26" s="48">
        <v>1</v>
      </c>
      <c r="N26" s="51" t="s">
        <v>1956</v>
      </c>
      <c r="O26" s="48">
        <f t="shared" si="5"/>
        <v>5</v>
      </c>
      <c r="P26" s="56">
        <v>5</v>
      </c>
      <c r="Q26" s="55"/>
      <c r="R26" s="55"/>
    </row>
    <row r="27" spans="2:18" ht="30.75" thickBot="1" x14ac:dyDescent="0.3">
      <c r="B27" s="51" t="s">
        <v>3690</v>
      </c>
      <c r="C27" s="48">
        <f t="shared" si="3"/>
        <v>19</v>
      </c>
      <c r="D27" s="52">
        <v>19</v>
      </c>
      <c r="E27" s="48"/>
      <c r="F27" s="48"/>
      <c r="N27" s="51" t="s">
        <v>2374</v>
      </c>
      <c r="O27" s="48">
        <f t="shared" si="5"/>
        <v>17</v>
      </c>
      <c r="P27" s="56">
        <v>17</v>
      </c>
      <c r="Q27" s="55"/>
      <c r="R27" s="55"/>
    </row>
    <row r="28" spans="2:18" ht="30.75" thickBot="1" x14ac:dyDescent="0.3">
      <c r="B28" s="51" t="s">
        <v>3704</v>
      </c>
      <c r="C28" s="48">
        <f t="shared" si="3"/>
        <v>15</v>
      </c>
      <c r="D28" s="52">
        <v>14</v>
      </c>
      <c r="E28" s="48"/>
      <c r="F28" s="48">
        <v>1</v>
      </c>
      <c r="N28" s="51" t="s">
        <v>3013</v>
      </c>
      <c r="O28" s="48">
        <f t="shared" si="5"/>
        <v>8</v>
      </c>
      <c r="P28" s="56">
        <v>6</v>
      </c>
      <c r="Q28" s="55"/>
      <c r="R28" s="55">
        <v>2</v>
      </c>
    </row>
    <row r="29" spans="2:18" ht="30.75" hidden="1" thickBot="1" x14ac:dyDescent="0.3">
      <c r="B29" s="51" t="s">
        <v>3716</v>
      </c>
      <c r="C29" s="48">
        <f t="shared" si="3"/>
        <v>17</v>
      </c>
      <c r="D29" s="52">
        <v>17</v>
      </c>
      <c r="E29" s="48"/>
      <c r="F29" s="48"/>
      <c r="N29" s="51" t="s">
        <v>2151</v>
      </c>
      <c r="O29" s="48">
        <f t="shared" si="5"/>
        <v>34</v>
      </c>
      <c r="P29" s="56">
        <v>1</v>
      </c>
      <c r="Q29" s="55">
        <v>33</v>
      </c>
      <c r="R29" s="55"/>
    </row>
    <row r="30" spans="2:18" ht="15.75" thickBot="1" x14ac:dyDescent="0.3">
      <c r="B30" s="51" t="s">
        <v>3729</v>
      </c>
      <c r="C30" s="48">
        <f t="shared" si="3"/>
        <v>18</v>
      </c>
      <c r="D30" s="52">
        <v>18</v>
      </c>
      <c r="E30" s="48"/>
      <c r="F30" s="48"/>
      <c r="N30" s="51" t="s">
        <v>3134</v>
      </c>
      <c r="O30" s="48">
        <f t="shared" si="5"/>
        <v>7</v>
      </c>
      <c r="P30" s="56">
        <v>4</v>
      </c>
      <c r="Q30" s="55"/>
      <c r="R30" s="55">
        <v>3</v>
      </c>
    </row>
    <row r="31" spans="2:18" ht="45.75" hidden="1" thickBot="1" x14ac:dyDescent="0.3">
      <c r="B31" s="51" t="s">
        <v>3738</v>
      </c>
      <c r="C31" s="48">
        <f t="shared" si="3"/>
        <v>16</v>
      </c>
      <c r="D31" s="52">
        <v>16</v>
      </c>
      <c r="E31" s="48"/>
      <c r="F31" s="48"/>
      <c r="N31" s="51" t="s">
        <v>745</v>
      </c>
      <c r="O31" s="48">
        <f t="shared" si="5"/>
        <v>2</v>
      </c>
      <c r="P31" s="56">
        <v>1</v>
      </c>
      <c r="Q31" s="55">
        <v>1</v>
      </c>
      <c r="R31" s="55"/>
    </row>
    <row r="32" spans="2:18" ht="30.75" thickBot="1" x14ac:dyDescent="0.3">
      <c r="B32" s="51" t="s">
        <v>3560</v>
      </c>
      <c r="C32" s="48">
        <f t="shared" si="3"/>
        <v>1</v>
      </c>
      <c r="D32" s="52">
        <v>1</v>
      </c>
      <c r="E32" s="48"/>
      <c r="F32" s="48"/>
      <c r="N32" s="51" t="s">
        <v>1873</v>
      </c>
      <c r="O32" s="48">
        <f t="shared" si="5"/>
        <v>6</v>
      </c>
      <c r="P32" s="56">
        <v>6</v>
      </c>
      <c r="Q32" s="55"/>
      <c r="R32" s="55"/>
    </row>
    <row r="33" spans="2:18" ht="15.75" thickBot="1" x14ac:dyDescent="0.3">
      <c r="B33" s="51" t="s">
        <v>3110</v>
      </c>
      <c r="C33" s="48">
        <f t="shared" si="3"/>
        <v>1</v>
      </c>
      <c r="D33" s="52">
        <v>1</v>
      </c>
      <c r="E33" s="48"/>
      <c r="F33" s="48"/>
      <c r="N33" s="51" t="s">
        <v>2227</v>
      </c>
      <c r="O33" s="48">
        <f t="shared" si="5"/>
        <v>2</v>
      </c>
      <c r="P33" s="56">
        <v>2</v>
      </c>
      <c r="Q33" s="55"/>
      <c r="R33" s="55"/>
    </row>
    <row r="34" spans="2:18" ht="30.75" thickBot="1" x14ac:dyDescent="0.3">
      <c r="B34" s="51" t="s">
        <v>3584</v>
      </c>
      <c r="C34" s="48">
        <f t="shared" si="3"/>
        <v>21</v>
      </c>
      <c r="D34" s="52">
        <v>21</v>
      </c>
      <c r="E34" s="48"/>
      <c r="F34" s="48"/>
      <c r="N34" s="51" t="s">
        <v>778</v>
      </c>
      <c r="O34" s="48">
        <f t="shared" si="5"/>
        <v>1</v>
      </c>
      <c r="P34" s="56">
        <v>1</v>
      </c>
      <c r="Q34" s="55"/>
      <c r="R34" s="55"/>
    </row>
    <row r="35" spans="2:18" ht="30.75" thickBot="1" x14ac:dyDescent="0.3">
      <c r="B35" s="51" t="s">
        <v>3613</v>
      </c>
      <c r="C35" s="48">
        <f t="shared" si="3"/>
        <v>12</v>
      </c>
      <c r="D35" s="52">
        <v>12</v>
      </c>
      <c r="E35" s="48"/>
      <c r="F35" s="48"/>
      <c r="N35" s="51" t="s">
        <v>3155</v>
      </c>
      <c r="O35" s="48">
        <f t="shared" si="5"/>
        <v>6</v>
      </c>
      <c r="P35" s="56">
        <v>3</v>
      </c>
      <c r="Q35" s="55"/>
      <c r="R35" s="55">
        <v>3</v>
      </c>
    </row>
    <row r="36" spans="2:18" ht="45.75" thickBot="1" x14ac:dyDescent="0.3">
      <c r="B36" s="51" t="s">
        <v>3631</v>
      </c>
      <c r="C36" s="48">
        <f t="shared" si="3"/>
        <v>18</v>
      </c>
      <c r="D36" s="52">
        <v>18</v>
      </c>
      <c r="E36" s="48"/>
      <c r="F36" s="48"/>
      <c r="N36" s="51" t="s">
        <v>1083</v>
      </c>
      <c r="O36" s="48">
        <f t="shared" si="5"/>
        <v>12</v>
      </c>
      <c r="P36" s="56">
        <v>6</v>
      </c>
      <c r="Q36" s="55"/>
      <c r="R36" s="55">
        <v>6</v>
      </c>
    </row>
    <row r="37" spans="2:18" ht="16.5" thickBot="1" x14ac:dyDescent="0.3">
      <c r="B37" s="53" t="s">
        <v>6</v>
      </c>
      <c r="C37" s="54">
        <f>SUM(C13:C36)</f>
        <v>389</v>
      </c>
      <c r="D37" s="54">
        <f>SUM(D13:D36)</f>
        <v>383</v>
      </c>
      <c r="E37" s="54">
        <f>SUM(E13:E36)</f>
        <v>0</v>
      </c>
      <c r="F37" s="54">
        <f>SUM(F13:F36)</f>
        <v>6</v>
      </c>
      <c r="N37" s="51" t="s">
        <v>2131</v>
      </c>
      <c r="O37" s="48">
        <f t="shared" si="5"/>
        <v>5</v>
      </c>
      <c r="P37" s="56">
        <v>5</v>
      </c>
      <c r="Q37" s="55"/>
      <c r="R37" s="55"/>
    </row>
    <row r="38" spans="2:18" ht="15.75" thickBot="1" x14ac:dyDescent="0.3">
      <c r="N38" s="51" t="s">
        <v>1197</v>
      </c>
      <c r="O38" s="48">
        <f t="shared" si="5"/>
        <v>16</v>
      </c>
      <c r="P38" s="56">
        <v>16</v>
      </c>
      <c r="Q38" s="55"/>
      <c r="R38" s="55"/>
    </row>
    <row r="39" spans="2:18" ht="60.75" thickBot="1" x14ac:dyDescent="0.3">
      <c r="N39" s="51" t="s">
        <v>2555</v>
      </c>
      <c r="O39" s="48">
        <f t="shared" si="5"/>
        <v>1</v>
      </c>
      <c r="P39" s="56">
        <v>1</v>
      </c>
      <c r="Q39" s="55"/>
      <c r="R39" s="55"/>
    </row>
    <row r="40" spans="2:18" ht="45.75" thickBot="1" x14ac:dyDescent="0.3">
      <c r="N40" s="51" t="s">
        <v>2149</v>
      </c>
      <c r="O40" s="48">
        <f t="shared" si="5"/>
        <v>1</v>
      </c>
      <c r="P40" s="56">
        <v>1</v>
      </c>
      <c r="Q40" s="55"/>
      <c r="R40" s="55"/>
    </row>
    <row r="41" spans="2:18" ht="30.75" thickBot="1" x14ac:dyDescent="0.3">
      <c r="N41" s="51" t="s">
        <v>2003</v>
      </c>
      <c r="O41" s="48">
        <f t="shared" si="5"/>
        <v>3</v>
      </c>
      <c r="P41" s="56">
        <v>3</v>
      </c>
      <c r="Q41" s="55"/>
      <c r="R41" s="55"/>
    </row>
    <row r="42" spans="2:18" ht="15.75" thickBot="1" x14ac:dyDescent="0.3">
      <c r="N42" s="51" t="s">
        <v>1189</v>
      </c>
      <c r="O42" s="48">
        <f t="shared" si="5"/>
        <v>1</v>
      </c>
      <c r="P42" s="56">
        <v>1</v>
      </c>
      <c r="Q42" s="55"/>
      <c r="R42" s="55"/>
    </row>
    <row r="43" spans="2:18" ht="15.75" thickBot="1" x14ac:dyDescent="0.3">
      <c r="N43" s="51" t="s">
        <v>3219</v>
      </c>
      <c r="O43" s="48">
        <f t="shared" si="5"/>
        <v>13</v>
      </c>
      <c r="P43" s="56">
        <v>12</v>
      </c>
      <c r="Q43" s="55"/>
      <c r="R43" s="55">
        <v>1</v>
      </c>
    </row>
    <row r="44" spans="2:18" ht="30.75" thickBot="1" x14ac:dyDescent="0.3">
      <c r="N44" s="51" t="s">
        <v>3223</v>
      </c>
      <c r="O44" s="48">
        <f t="shared" si="5"/>
        <v>12</v>
      </c>
      <c r="P44" s="56">
        <v>12</v>
      </c>
      <c r="Q44" s="55"/>
      <c r="R44" s="55"/>
    </row>
    <row r="45" spans="2:18" ht="30.75" thickBot="1" x14ac:dyDescent="0.3">
      <c r="N45" s="51" t="s">
        <v>1085</v>
      </c>
      <c r="O45" s="48">
        <f t="shared" si="5"/>
        <v>2</v>
      </c>
      <c r="P45" s="56">
        <v>2</v>
      </c>
      <c r="Q45" s="55"/>
      <c r="R45" s="55"/>
    </row>
    <row r="46" spans="2:18" ht="45.75" thickBot="1" x14ac:dyDescent="0.3">
      <c r="N46" s="51" t="s">
        <v>3250</v>
      </c>
      <c r="O46" s="48">
        <f t="shared" si="5"/>
        <v>13</v>
      </c>
      <c r="P46" s="56">
        <v>9</v>
      </c>
      <c r="Q46" s="55"/>
      <c r="R46" s="55">
        <v>4</v>
      </c>
    </row>
    <row r="47" spans="2:18" ht="15.75" thickBot="1" x14ac:dyDescent="0.3">
      <c r="N47" s="51" t="s">
        <v>1692</v>
      </c>
      <c r="O47" s="48">
        <f t="shared" si="5"/>
        <v>2</v>
      </c>
      <c r="P47" s="56"/>
      <c r="Q47" s="55"/>
      <c r="R47" s="55">
        <v>2</v>
      </c>
    </row>
    <row r="48" spans="2:18" ht="30.75" thickBot="1" x14ac:dyDescent="0.3">
      <c r="N48" s="51" t="s">
        <v>1456</v>
      </c>
      <c r="O48" s="48">
        <f t="shared" si="5"/>
        <v>6</v>
      </c>
      <c r="P48" s="56">
        <v>6</v>
      </c>
      <c r="Q48" s="55"/>
      <c r="R48" s="55"/>
    </row>
    <row r="49" spans="14:18" ht="15.75" thickBot="1" x14ac:dyDescent="0.3">
      <c r="N49" s="51" t="s">
        <v>1411</v>
      </c>
      <c r="O49" s="48">
        <f t="shared" si="5"/>
        <v>3</v>
      </c>
      <c r="P49" s="56">
        <v>2</v>
      </c>
      <c r="Q49" s="55"/>
      <c r="R49" s="55">
        <v>1</v>
      </c>
    </row>
    <row r="50" spans="14:18" ht="15.75" thickBot="1" x14ac:dyDescent="0.3">
      <c r="N50" s="51" t="s">
        <v>470</v>
      </c>
      <c r="O50" s="48">
        <f t="shared" si="5"/>
        <v>1</v>
      </c>
      <c r="P50" s="56">
        <v>1</v>
      </c>
      <c r="Q50" s="55"/>
      <c r="R50" s="55"/>
    </row>
    <row r="51" spans="14:18" ht="15.75" thickBot="1" x14ac:dyDescent="0.3">
      <c r="N51" s="51" t="s">
        <v>1641</v>
      </c>
      <c r="O51" s="48">
        <f t="shared" si="5"/>
        <v>5</v>
      </c>
      <c r="P51" s="56">
        <v>5</v>
      </c>
      <c r="Q51" s="55"/>
      <c r="R51" s="55"/>
    </row>
    <row r="52" spans="14:18" ht="30.75" thickBot="1" x14ac:dyDescent="0.3">
      <c r="N52" s="51" t="s">
        <v>1553</v>
      </c>
      <c r="O52" s="48">
        <f t="shared" si="5"/>
        <v>6</v>
      </c>
      <c r="P52" s="56">
        <v>6</v>
      </c>
      <c r="Q52" s="55"/>
      <c r="R52" s="55"/>
    </row>
    <row r="53" spans="14:18" ht="15.75" thickBot="1" x14ac:dyDescent="0.3">
      <c r="N53" s="51" t="s">
        <v>800</v>
      </c>
      <c r="O53" s="48">
        <f t="shared" si="5"/>
        <v>2</v>
      </c>
      <c r="P53" s="56">
        <v>2</v>
      </c>
      <c r="Q53" s="55"/>
      <c r="R53" s="55"/>
    </row>
    <row r="54" spans="14:18" ht="30.75" thickBot="1" x14ac:dyDescent="0.3">
      <c r="N54" s="51" t="s">
        <v>3278</v>
      </c>
      <c r="O54" s="48">
        <f t="shared" si="5"/>
        <v>1</v>
      </c>
      <c r="P54" s="56">
        <v>1</v>
      </c>
      <c r="Q54" s="55"/>
      <c r="R54" s="55"/>
    </row>
    <row r="55" spans="14:18" ht="45.75" thickBot="1" x14ac:dyDescent="0.3">
      <c r="N55" s="51" t="s">
        <v>1737</v>
      </c>
      <c r="O55" s="48">
        <f t="shared" si="5"/>
        <v>4</v>
      </c>
      <c r="P55" s="56">
        <v>2</v>
      </c>
      <c r="Q55" s="55"/>
      <c r="R55" s="55">
        <v>2</v>
      </c>
    </row>
    <row r="56" spans="14:18" ht="45.75" thickBot="1" x14ac:dyDescent="0.3">
      <c r="N56" s="51" t="s">
        <v>1453</v>
      </c>
      <c r="O56" s="48">
        <f t="shared" si="5"/>
        <v>2</v>
      </c>
      <c r="P56" s="56">
        <v>2</v>
      </c>
      <c r="Q56" s="55"/>
      <c r="R56" s="55"/>
    </row>
    <row r="57" spans="14:18" ht="45.75" thickBot="1" x14ac:dyDescent="0.3">
      <c r="N57" s="51" t="s">
        <v>2935</v>
      </c>
      <c r="O57" s="48">
        <f t="shared" si="5"/>
        <v>36</v>
      </c>
      <c r="P57" s="56"/>
      <c r="Q57" s="55"/>
      <c r="R57" s="55">
        <v>36</v>
      </c>
    </row>
    <row r="58" spans="14:18" ht="45.75" thickBot="1" x14ac:dyDescent="0.3">
      <c r="N58" s="51" t="s">
        <v>1608</v>
      </c>
      <c r="O58" s="48">
        <f t="shared" si="5"/>
        <v>1</v>
      </c>
      <c r="P58" s="56">
        <v>1</v>
      </c>
      <c r="Q58" s="55"/>
      <c r="R58" s="55"/>
    </row>
    <row r="59" spans="14:18" ht="15.75" thickBot="1" x14ac:dyDescent="0.3">
      <c r="N59" s="51" t="s">
        <v>3301</v>
      </c>
      <c r="O59" s="48">
        <f t="shared" si="5"/>
        <v>4</v>
      </c>
      <c r="P59" s="56">
        <v>4</v>
      </c>
      <c r="Q59" s="55"/>
      <c r="R59" s="55"/>
    </row>
    <row r="60" spans="14:18" ht="30.75" thickBot="1" x14ac:dyDescent="0.3">
      <c r="N60" s="51" t="s">
        <v>1997</v>
      </c>
      <c r="O60" s="48">
        <f t="shared" si="5"/>
        <v>2</v>
      </c>
      <c r="P60" s="56">
        <v>2</v>
      </c>
      <c r="Q60" s="55"/>
      <c r="R60" s="55"/>
    </row>
    <row r="61" spans="14:18" ht="15.75" thickBot="1" x14ac:dyDescent="0.3">
      <c r="N61" s="51" t="s">
        <v>2019</v>
      </c>
      <c r="O61" s="48">
        <f t="shared" si="5"/>
        <v>2</v>
      </c>
      <c r="P61" s="56">
        <v>2</v>
      </c>
      <c r="Q61" s="55"/>
      <c r="R61" s="55"/>
    </row>
    <row r="62" spans="14:18" ht="30.75" thickBot="1" x14ac:dyDescent="0.3">
      <c r="N62" s="51" t="s">
        <v>2122</v>
      </c>
      <c r="O62" s="48">
        <f t="shared" si="5"/>
        <v>1</v>
      </c>
      <c r="P62" s="56">
        <v>1</v>
      </c>
      <c r="Q62" s="55"/>
      <c r="R62" s="55"/>
    </row>
    <row r="63" spans="14:18" ht="30.75" thickBot="1" x14ac:dyDescent="0.3">
      <c r="N63" s="51" t="s">
        <v>938</v>
      </c>
      <c r="O63" s="48">
        <f t="shared" si="5"/>
        <v>18</v>
      </c>
      <c r="P63" s="56">
        <v>18</v>
      </c>
      <c r="Q63" s="55"/>
      <c r="R63" s="55"/>
    </row>
    <row r="64" spans="14:18" ht="30.75" thickBot="1" x14ac:dyDescent="0.3">
      <c r="N64" s="51" t="s">
        <v>3321</v>
      </c>
      <c r="O64" s="48">
        <f t="shared" si="5"/>
        <v>1</v>
      </c>
      <c r="P64" s="56">
        <v>1</v>
      </c>
      <c r="Q64" s="55"/>
      <c r="R64" s="55"/>
    </row>
    <row r="65" spans="14:18" ht="15.75" thickBot="1" x14ac:dyDescent="0.3">
      <c r="N65" s="51" t="s">
        <v>3326</v>
      </c>
      <c r="O65" s="48">
        <f t="shared" si="5"/>
        <v>3</v>
      </c>
      <c r="P65" s="56">
        <v>3</v>
      </c>
      <c r="Q65" s="55"/>
      <c r="R65" s="55"/>
    </row>
    <row r="66" spans="14:18" ht="30.75" thickBot="1" x14ac:dyDescent="0.3">
      <c r="N66" s="51" t="s">
        <v>2654</v>
      </c>
      <c r="O66" s="48">
        <f t="shared" si="5"/>
        <v>9</v>
      </c>
      <c r="P66" s="56">
        <v>7</v>
      </c>
      <c r="Q66" s="55"/>
      <c r="R66" s="55">
        <v>2</v>
      </c>
    </row>
    <row r="67" spans="14:18" ht="15.75" thickBot="1" x14ac:dyDescent="0.3">
      <c r="N67" s="51" t="s">
        <v>2775</v>
      </c>
      <c r="O67" s="48">
        <f t="shared" si="5"/>
        <v>1</v>
      </c>
      <c r="P67" s="56">
        <v>1</v>
      </c>
      <c r="Q67" s="55"/>
      <c r="R67" s="55"/>
    </row>
    <row r="68" spans="14:18" ht="15.75" thickBot="1" x14ac:dyDescent="0.3">
      <c r="N68" s="51" t="s">
        <v>2106</v>
      </c>
      <c r="O68" s="48">
        <f t="shared" si="5"/>
        <v>11</v>
      </c>
      <c r="P68" s="56">
        <v>11</v>
      </c>
      <c r="Q68" s="55"/>
      <c r="R68" s="55"/>
    </row>
    <row r="69" spans="14:18" ht="30.75" thickBot="1" x14ac:dyDescent="0.3">
      <c r="N69" s="51" t="s">
        <v>2516</v>
      </c>
      <c r="O69" s="48">
        <f t="shared" si="5"/>
        <v>1</v>
      </c>
      <c r="P69" s="56">
        <v>1</v>
      </c>
      <c r="Q69" s="55"/>
      <c r="R69" s="55"/>
    </row>
    <row r="70" spans="14:18" ht="30.75" thickBot="1" x14ac:dyDescent="0.3">
      <c r="N70" s="51" t="s">
        <v>2473</v>
      </c>
      <c r="O70" s="48">
        <f t="shared" si="5"/>
        <v>1</v>
      </c>
      <c r="P70" s="56">
        <v>1</v>
      </c>
      <c r="Q70" s="55"/>
      <c r="R70" s="55"/>
    </row>
    <row r="71" spans="14:18" ht="15.75" thickBot="1" x14ac:dyDescent="0.3">
      <c r="N71" s="51" t="s">
        <v>2435</v>
      </c>
      <c r="O71" s="48">
        <f t="shared" si="5"/>
        <v>10</v>
      </c>
      <c r="P71" s="56">
        <v>10</v>
      </c>
      <c r="Q71" s="55"/>
      <c r="R71" s="55"/>
    </row>
    <row r="72" spans="14:18" ht="15.75" thickBot="1" x14ac:dyDescent="0.3">
      <c r="N72" s="51" t="s">
        <v>3350</v>
      </c>
      <c r="O72" s="48">
        <f t="shared" si="5"/>
        <v>5</v>
      </c>
      <c r="P72" s="56">
        <v>5</v>
      </c>
      <c r="Q72" s="55"/>
      <c r="R72" s="55"/>
    </row>
    <row r="73" spans="14:18" ht="30.75" thickBot="1" x14ac:dyDescent="0.3">
      <c r="N73" s="51" t="s">
        <v>1907</v>
      </c>
      <c r="O73" s="48">
        <f t="shared" si="5"/>
        <v>18</v>
      </c>
      <c r="P73" s="56">
        <v>16</v>
      </c>
      <c r="Q73" s="55"/>
      <c r="R73" s="55">
        <v>2</v>
      </c>
    </row>
    <row r="74" spans="14:18" ht="30.75" thickBot="1" x14ac:dyDescent="0.3">
      <c r="N74" s="51" t="s">
        <v>1221</v>
      </c>
      <c r="O74" s="48">
        <f t="shared" si="5"/>
        <v>30</v>
      </c>
      <c r="P74" s="56">
        <v>10</v>
      </c>
      <c r="Q74" s="55"/>
      <c r="R74" s="55">
        <v>20</v>
      </c>
    </row>
    <row r="75" spans="14:18" ht="30.75" thickBot="1" x14ac:dyDescent="0.3">
      <c r="N75" s="51" t="s">
        <v>2500</v>
      </c>
      <c r="O75" s="48">
        <f t="shared" si="5"/>
        <v>1</v>
      </c>
      <c r="P75" s="56">
        <v>1</v>
      </c>
      <c r="Q75" s="55"/>
      <c r="R75" s="55"/>
    </row>
    <row r="76" spans="14:18" ht="30.75" thickBot="1" x14ac:dyDescent="0.3">
      <c r="N76" s="51" t="s">
        <v>959</v>
      </c>
      <c r="O76" s="48">
        <f t="shared" si="5"/>
        <v>1</v>
      </c>
      <c r="P76" s="56">
        <v>1</v>
      </c>
      <c r="Q76" s="55"/>
      <c r="R76" s="55"/>
    </row>
    <row r="77" spans="14:18" ht="45.75" thickBot="1" x14ac:dyDescent="0.3">
      <c r="N77" s="51" t="s">
        <v>2635</v>
      </c>
      <c r="O77" s="48">
        <f t="shared" si="5"/>
        <v>3</v>
      </c>
      <c r="P77" s="56">
        <v>1</v>
      </c>
      <c r="Q77" s="55"/>
      <c r="R77" s="55">
        <v>2</v>
      </c>
    </row>
    <row r="78" spans="14:18" ht="15.75" thickBot="1" x14ac:dyDescent="0.3">
      <c r="N78" s="51" t="s">
        <v>3364</v>
      </c>
      <c r="O78" s="48">
        <f t="shared" ref="O78:O141" si="6">SUM(P78:R78)</f>
        <v>8</v>
      </c>
      <c r="P78" s="56">
        <v>8</v>
      </c>
      <c r="Q78" s="55"/>
      <c r="R78" s="55"/>
    </row>
    <row r="79" spans="14:18" ht="30.75" thickBot="1" x14ac:dyDescent="0.3">
      <c r="N79" s="51" t="s">
        <v>2439</v>
      </c>
      <c r="O79" s="48">
        <f t="shared" si="6"/>
        <v>2</v>
      </c>
      <c r="P79" s="56">
        <v>2</v>
      </c>
      <c r="Q79" s="55"/>
      <c r="R79" s="55"/>
    </row>
    <row r="80" spans="14:18" ht="30.75" thickBot="1" x14ac:dyDescent="0.3">
      <c r="N80" s="51" t="s">
        <v>805</v>
      </c>
      <c r="O80" s="48">
        <f t="shared" si="6"/>
        <v>2</v>
      </c>
      <c r="P80" s="56">
        <v>2</v>
      </c>
      <c r="Q80" s="55"/>
      <c r="R80" s="55"/>
    </row>
    <row r="81" spans="14:18" ht="45.75" thickBot="1" x14ac:dyDescent="0.3">
      <c r="N81" s="51" t="s">
        <v>3373</v>
      </c>
      <c r="O81" s="48">
        <f t="shared" si="6"/>
        <v>25</v>
      </c>
      <c r="P81" s="56"/>
      <c r="Q81" s="55"/>
      <c r="R81" s="55">
        <v>25</v>
      </c>
    </row>
    <row r="82" spans="14:18" ht="30.75" thickBot="1" x14ac:dyDescent="0.3">
      <c r="N82" s="51" t="s">
        <v>3375</v>
      </c>
      <c r="O82" s="48">
        <f t="shared" si="6"/>
        <v>3</v>
      </c>
      <c r="P82" s="56">
        <v>3</v>
      </c>
      <c r="Q82" s="55"/>
      <c r="R82" s="55"/>
    </row>
    <row r="83" spans="14:18" ht="15.75" thickBot="1" x14ac:dyDescent="0.3">
      <c r="N83" s="51" t="s">
        <v>838</v>
      </c>
      <c r="O83" s="48">
        <f t="shared" si="6"/>
        <v>1</v>
      </c>
      <c r="P83" s="56">
        <v>1</v>
      </c>
      <c r="Q83" s="55"/>
      <c r="R83" s="55"/>
    </row>
    <row r="84" spans="14:18" ht="30.75" thickBot="1" x14ac:dyDescent="0.3">
      <c r="N84" s="51" t="s">
        <v>3378</v>
      </c>
      <c r="O84" s="48">
        <f t="shared" si="6"/>
        <v>1</v>
      </c>
      <c r="P84" s="56">
        <v>1</v>
      </c>
      <c r="Q84" s="55"/>
      <c r="R84" s="55"/>
    </row>
    <row r="85" spans="14:18" ht="15.75" thickBot="1" x14ac:dyDescent="0.3">
      <c r="N85" s="51" t="s">
        <v>1733</v>
      </c>
      <c r="O85" s="48">
        <f t="shared" si="6"/>
        <v>1</v>
      </c>
      <c r="P85" s="56">
        <v>1</v>
      </c>
      <c r="Q85" s="55"/>
      <c r="R85" s="55"/>
    </row>
    <row r="86" spans="14:18" ht="15.75" thickBot="1" x14ac:dyDescent="0.3">
      <c r="N86" s="51" t="s">
        <v>1756</v>
      </c>
      <c r="O86" s="48">
        <f t="shared" si="6"/>
        <v>9</v>
      </c>
      <c r="P86" s="56">
        <v>5</v>
      </c>
      <c r="Q86" s="55"/>
      <c r="R86" s="55">
        <v>4</v>
      </c>
    </row>
    <row r="87" spans="14:18" ht="15.75" thickBot="1" x14ac:dyDescent="0.3">
      <c r="N87" s="51" t="s">
        <v>3393</v>
      </c>
      <c r="O87" s="48">
        <f t="shared" si="6"/>
        <v>4</v>
      </c>
      <c r="P87" s="56">
        <v>4</v>
      </c>
      <c r="Q87" s="55"/>
      <c r="R87" s="55"/>
    </row>
    <row r="88" spans="14:18" ht="30.75" thickBot="1" x14ac:dyDescent="0.3">
      <c r="N88" s="51" t="s">
        <v>955</v>
      </c>
      <c r="O88" s="48">
        <f t="shared" si="6"/>
        <v>16</v>
      </c>
      <c r="P88" s="56">
        <v>11</v>
      </c>
      <c r="Q88" s="55"/>
      <c r="R88" s="55">
        <v>5</v>
      </c>
    </row>
    <row r="89" spans="14:18" ht="15.75" thickBot="1" x14ac:dyDescent="0.3">
      <c r="N89" s="51" t="s">
        <v>3770</v>
      </c>
      <c r="O89" s="48">
        <f t="shared" si="6"/>
        <v>14</v>
      </c>
      <c r="P89" s="56">
        <v>8</v>
      </c>
      <c r="Q89" s="55"/>
      <c r="R89" s="55">
        <v>6</v>
      </c>
    </row>
    <row r="90" spans="14:18" ht="30.75" thickBot="1" x14ac:dyDescent="0.3">
      <c r="N90" s="51" t="s">
        <v>3782</v>
      </c>
      <c r="O90" s="48">
        <f t="shared" si="6"/>
        <v>22</v>
      </c>
      <c r="P90" s="56">
        <v>19</v>
      </c>
      <c r="Q90" s="55"/>
      <c r="R90" s="55">
        <v>3</v>
      </c>
    </row>
    <row r="91" spans="14:18" ht="15.75" thickBot="1" x14ac:dyDescent="0.3">
      <c r="N91" s="51" t="s">
        <v>3791</v>
      </c>
      <c r="O91" s="48">
        <f t="shared" si="6"/>
        <v>12</v>
      </c>
      <c r="P91" s="56">
        <v>7</v>
      </c>
      <c r="Q91" s="55"/>
      <c r="R91" s="55">
        <v>5</v>
      </c>
    </row>
    <row r="92" spans="14:18" ht="15.75" thickBot="1" x14ac:dyDescent="0.3">
      <c r="N92" s="51" t="s">
        <v>1330</v>
      </c>
      <c r="O92" s="48">
        <f t="shared" si="6"/>
        <v>21</v>
      </c>
      <c r="P92" s="56">
        <v>20</v>
      </c>
      <c r="Q92" s="55"/>
      <c r="R92" s="55">
        <v>1</v>
      </c>
    </row>
    <row r="93" spans="14:18" ht="15.75" thickBot="1" x14ac:dyDescent="0.3">
      <c r="N93" s="51" t="s">
        <v>3821</v>
      </c>
      <c r="O93" s="48">
        <f t="shared" si="6"/>
        <v>5</v>
      </c>
      <c r="P93" s="56">
        <v>4</v>
      </c>
      <c r="Q93" s="55"/>
      <c r="R93" s="55">
        <v>1</v>
      </c>
    </row>
    <row r="94" spans="14:18" ht="15.75" thickBot="1" x14ac:dyDescent="0.3">
      <c r="N94" s="51" t="s">
        <v>3830</v>
      </c>
      <c r="O94" s="48">
        <f t="shared" si="6"/>
        <v>8</v>
      </c>
      <c r="P94" s="56">
        <v>7</v>
      </c>
      <c r="Q94" s="55">
        <v>1</v>
      </c>
      <c r="R94" s="55"/>
    </row>
    <row r="95" spans="14:18" ht="15.75" thickBot="1" x14ac:dyDescent="0.3">
      <c r="N95" s="51" t="s">
        <v>3836</v>
      </c>
      <c r="O95" s="48">
        <f t="shared" si="6"/>
        <v>21</v>
      </c>
      <c r="P95" s="56">
        <v>20</v>
      </c>
      <c r="Q95" s="55"/>
      <c r="R95" s="55">
        <v>1</v>
      </c>
    </row>
    <row r="96" spans="14:18" ht="30.75" thickBot="1" x14ac:dyDescent="0.3">
      <c r="N96" s="51" t="s">
        <v>3844</v>
      </c>
      <c r="O96" s="48">
        <f t="shared" si="6"/>
        <v>20</v>
      </c>
      <c r="P96" s="56">
        <v>16</v>
      </c>
      <c r="Q96" s="55"/>
      <c r="R96" s="55">
        <v>4</v>
      </c>
    </row>
    <row r="97" spans="14:18" ht="15.75" thickBot="1" x14ac:dyDescent="0.3">
      <c r="N97" s="51" t="s">
        <v>3856</v>
      </c>
      <c r="O97" s="48">
        <f t="shared" si="6"/>
        <v>20</v>
      </c>
      <c r="P97" s="56">
        <v>17</v>
      </c>
      <c r="Q97" s="55"/>
      <c r="R97" s="55">
        <v>3</v>
      </c>
    </row>
    <row r="98" spans="14:18" ht="30.75" thickBot="1" x14ac:dyDescent="0.3">
      <c r="N98" s="51" t="s">
        <v>3867</v>
      </c>
      <c r="O98" s="48">
        <f t="shared" si="6"/>
        <v>6</v>
      </c>
      <c r="P98" s="56">
        <v>3</v>
      </c>
      <c r="Q98" s="55"/>
      <c r="R98" s="55">
        <v>3</v>
      </c>
    </row>
    <row r="99" spans="14:18" ht="15.75" thickBot="1" x14ac:dyDescent="0.3">
      <c r="N99" s="51" t="s">
        <v>2761</v>
      </c>
      <c r="O99" s="48">
        <f t="shared" si="6"/>
        <v>6</v>
      </c>
      <c r="P99" s="56">
        <v>5</v>
      </c>
      <c r="Q99" s="55"/>
      <c r="R99" s="55">
        <v>1</v>
      </c>
    </row>
    <row r="100" spans="14:18" ht="30.75" thickBot="1" x14ac:dyDescent="0.3">
      <c r="N100" s="51" t="s">
        <v>3876</v>
      </c>
      <c r="O100" s="48">
        <f t="shared" si="6"/>
        <v>12</v>
      </c>
      <c r="P100" s="56">
        <v>9</v>
      </c>
      <c r="Q100" s="55"/>
      <c r="R100" s="55">
        <v>3</v>
      </c>
    </row>
    <row r="101" spans="14:18" ht="15.75" thickBot="1" x14ac:dyDescent="0.3">
      <c r="N101" s="51" t="s">
        <v>3895</v>
      </c>
      <c r="O101" s="48">
        <f t="shared" si="6"/>
        <v>23</v>
      </c>
      <c r="P101" s="56">
        <v>22</v>
      </c>
      <c r="Q101" s="55"/>
      <c r="R101" s="55">
        <v>1</v>
      </c>
    </row>
    <row r="102" spans="14:18" ht="15.75" thickBot="1" x14ac:dyDescent="0.3">
      <c r="N102" s="51" t="s">
        <v>3908</v>
      </c>
      <c r="O102" s="48">
        <f t="shared" si="6"/>
        <v>28</v>
      </c>
      <c r="P102" s="56">
        <v>26</v>
      </c>
      <c r="Q102" s="55"/>
      <c r="R102" s="55">
        <v>2</v>
      </c>
    </row>
    <row r="103" spans="14:18" ht="30.75" thickBot="1" x14ac:dyDescent="0.3">
      <c r="N103" s="51" t="s">
        <v>3925</v>
      </c>
      <c r="O103" s="48">
        <f t="shared" si="6"/>
        <v>13</v>
      </c>
      <c r="P103" s="56">
        <v>12</v>
      </c>
      <c r="Q103" s="55"/>
      <c r="R103" s="55">
        <v>1</v>
      </c>
    </row>
    <row r="104" spans="14:18" ht="30.75" thickBot="1" x14ac:dyDescent="0.3">
      <c r="N104" s="51" t="s">
        <v>3931</v>
      </c>
      <c r="O104" s="48">
        <f t="shared" si="6"/>
        <v>23</v>
      </c>
      <c r="P104" s="56">
        <v>22</v>
      </c>
      <c r="Q104" s="55"/>
      <c r="R104" s="55">
        <v>1</v>
      </c>
    </row>
    <row r="105" spans="14:18" ht="15.75" thickBot="1" x14ac:dyDescent="0.3">
      <c r="N105" s="51" t="s">
        <v>3942</v>
      </c>
      <c r="O105" s="48">
        <f t="shared" si="6"/>
        <v>21</v>
      </c>
      <c r="P105" s="56">
        <v>20</v>
      </c>
      <c r="Q105" s="55"/>
      <c r="R105" s="55">
        <v>1</v>
      </c>
    </row>
    <row r="106" spans="14:18" ht="30.75" thickBot="1" x14ac:dyDescent="0.3">
      <c r="N106" s="51" t="s">
        <v>3953</v>
      </c>
      <c r="O106" s="48">
        <f t="shared" si="6"/>
        <v>6</v>
      </c>
      <c r="P106" s="56">
        <v>5</v>
      </c>
      <c r="Q106" s="55">
        <v>1</v>
      </c>
      <c r="R106" s="55"/>
    </row>
    <row r="107" spans="14:18" ht="15.75" thickBot="1" x14ac:dyDescent="0.3">
      <c r="N107" s="51" t="s">
        <v>3969</v>
      </c>
      <c r="O107" s="48">
        <f t="shared" si="6"/>
        <v>23</v>
      </c>
      <c r="P107" s="56">
        <v>22</v>
      </c>
      <c r="Q107" s="55"/>
      <c r="R107" s="55">
        <v>1</v>
      </c>
    </row>
    <row r="108" spans="14:18" ht="15.75" thickBot="1" x14ac:dyDescent="0.3">
      <c r="N108" s="51" t="s">
        <v>3982</v>
      </c>
      <c r="O108" s="48">
        <f t="shared" si="6"/>
        <v>7</v>
      </c>
      <c r="P108" s="56">
        <v>7</v>
      </c>
      <c r="Q108" s="55"/>
      <c r="R108" s="55"/>
    </row>
    <row r="109" spans="14:18" ht="15.75" thickBot="1" x14ac:dyDescent="0.3">
      <c r="N109" s="51" t="s">
        <v>3987</v>
      </c>
      <c r="O109" s="48">
        <f t="shared" si="6"/>
        <v>20</v>
      </c>
      <c r="P109" s="56">
        <v>18</v>
      </c>
      <c r="Q109" s="55"/>
      <c r="R109" s="55">
        <v>2</v>
      </c>
    </row>
    <row r="110" spans="14:18" ht="15.75" thickBot="1" x14ac:dyDescent="0.3">
      <c r="N110" s="51" t="s">
        <v>4011</v>
      </c>
      <c r="O110" s="48">
        <f t="shared" si="6"/>
        <v>19</v>
      </c>
      <c r="P110" s="56">
        <v>17</v>
      </c>
      <c r="Q110" s="55"/>
      <c r="R110" s="55">
        <v>2</v>
      </c>
    </row>
    <row r="111" spans="14:18" ht="15.75" thickBot="1" x14ac:dyDescent="0.3">
      <c r="N111" s="51" t="s">
        <v>4020</v>
      </c>
      <c r="O111" s="48">
        <f t="shared" si="6"/>
        <v>6</v>
      </c>
      <c r="P111" s="56">
        <v>4</v>
      </c>
      <c r="Q111" s="55">
        <v>1</v>
      </c>
      <c r="R111" s="55">
        <v>1</v>
      </c>
    </row>
    <row r="112" spans="14:18" ht="30.75" thickBot="1" x14ac:dyDescent="0.3">
      <c r="N112" s="51" t="s">
        <v>4024</v>
      </c>
      <c r="O112" s="48">
        <f t="shared" si="6"/>
        <v>1</v>
      </c>
      <c r="P112" s="56">
        <v>1</v>
      </c>
      <c r="Q112" s="55"/>
      <c r="R112" s="55"/>
    </row>
    <row r="113" spans="14:18" ht="15.75" thickBot="1" x14ac:dyDescent="0.3">
      <c r="N113" s="51" t="s">
        <v>4033</v>
      </c>
      <c r="O113" s="48">
        <f t="shared" si="6"/>
        <v>12</v>
      </c>
      <c r="P113" s="56">
        <v>12</v>
      </c>
      <c r="Q113" s="55"/>
      <c r="R113" s="55"/>
    </row>
    <row r="114" spans="14:18" ht="30.75" thickBot="1" x14ac:dyDescent="0.3">
      <c r="N114" s="51" t="s">
        <v>4041</v>
      </c>
      <c r="O114" s="48">
        <f t="shared" si="6"/>
        <v>15</v>
      </c>
      <c r="P114" s="56">
        <v>7</v>
      </c>
      <c r="Q114" s="55">
        <v>1</v>
      </c>
      <c r="R114" s="55">
        <v>7</v>
      </c>
    </row>
    <row r="115" spans="14:18" ht="30.75" thickBot="1" x14ac:dyDescent="0.3">
      <c r="N115" s="51" t="s">
        <v>2404</v>
      </c>
      <c r="O115" s="48">
        <f t="shared" si="6"/>
        <v>5</v>
      </c>
      <c r="P115" s="56">
        <v>5</v>
      </c>
      <c r="Q115" s="55"/>
      <c r="R115" s="55"/>
    </row>
    <row r="116" spans="14:18" ht="15.75" thickBot="1" x14ac:dyDescent="0.3">
      <c r="N116" s="51" t="s">
        <v>2620</v>
      </c>
      <c r="O116" s="48">
        <f t="shared" si="6"/>
        <v>12</v>
      </c>
      <c r="P116" s="56">
        <v>7</v>
      </c>
      <c r="Q116" s="55"/>
      <c r="R116" s="55">
        <v>5</v>
      </c>
    </row>
    <row r="117" spans="14:18" ht="15.75" thickBot="1" x14ac:dyDescent="0.3">
      <c r="N117" s="51" t="s">
        <v>4061</v>
      </c>
      <c r="O117" s="48">
        <f t="shared" si="6"/>
        <v>7</v>
      </c>
      <c r="P117" s="56">
        <v>6</v>
      </c>
      <c r="Q117" s="55"/>
      <c r="R117" s="55">
        <v>1</v>
      </c>
    </row>
    <row r="118" spans="14:18" ht="15.75" thickBot="1" x14ac:dyDescent="0.3">
      <c r="N118" s="51" t="s">
        <v>4095</v>
      </c>
      <c r="O118" s="48">
        <f t="shared" si="6"/>
        <v>17</v>
      </c>
      <c r="P118" s="56">
        <v>15</v>
      </c>
      <c r="Q118" s="55"/>
      <c r="R118" s="55">
        <v>2</v>
      </c>
    </row>
    <row r="119" spans="14:18" ht="30.75" thickBot="1" x14ac:dyDescent="0.3">
      <c r="N119" s="51" t="s">
        <v>4112</v>
      </c>
      <c r="O119" s="48">
        <f t="shared" si="6"/>
        <v>16</v>
      </c>
      <c r="P119" s="56">
        <v>14</v>
      </c>
      <c r="Q119" s="55">
        <v>1</v>
      </c>
      <c r="R119" s="55">
        <v>1</v>
      </c>
    </row>
    <row r="120" spans="14:18" ht="15.75" thickBot="1" x14ac:dyDescent="0.3">
      <c r="N120" s="51" t="s">
        <v>4130</v>
      </c>
      <c r="O120" s="48">
        <f t="shared" si="6"/>
        <v>20</v>
      </c>
      <c r="P120" s="56">
        <v>16</v>
      </c>
      <c r="Q120" s="55"/>
      <c r="R120" s="55">
        <v>4</v>
      </c>
    </row>
    <row r="121" spans="14:18" ht="30.75" thickBot="1" x14ac:dyDescent="0.3">
      <c r="N121" s="51" t="s">
        <v>4141</v>
      </c>
      <c r="O121" s="48">
        <f t="shared" si="6"/>
        <v>1</v>
      </c>
      <c r="P121" s="56">
        <v>1</v>
      </c>
      <c r="Q121" s="55"/>
      <c r="R121" s="55"/>
    </row>
    <row r="122" spans="14:18" ht="30.75" thickBot="1" x14ac:dyDescent="0.3">
      <c r="N122" s="51" t="s">
        <v>4143</v>
      </c>
      <c r="O122" s="48">
        <f t="shared" si="6"/>
        <v>5</v>
      </c>
      <c r="P122" s="56">
        <v>4</v>
      </c>
      <c r="Q122" s="55"/>
      <c r="R122" s="55">
        <v>1</v>
      </c>
    </row>
    <row r="123" spans="14:18" ht="30.75" thickBot="1" x14ac:dyDescent="0.3">
      <c r="N123" s="51" t="s">
        <v>4150</v>
      </c>
      <c r="O123" s="48">
        <f t="shared" si="6"/>
        <v>3</v>
      </c>
      <c r="P123" s="56">
        <v>2</v>
      </c>
      <c r="Q123" s="55"/>
      <c r="R123" s="55">
        <v>1</v>
      </c>
    </row>
    <row r="124" spans="14:18" ht="15.75" thickBot="1" x14ac:dyDescent="0.3">
      <c r="N124" s="51" t="s">
        <v>4154</v>
      </c>
      <c r="O124" s="48">
        <f t="shared" si="6"/>
        <v>3</v>
      </c>
      <c r="P124" s="56">
        <v>2</v>
      </c>
      <c r="Q124" s="55"/>
      <c r="R124" s="55">
        <v>1</v>
      </c>
    </row>
    <row r="125" spans="14:18" ht="15.75" thickBot="1" x14ac:dyDescent="0.3">
      <c r="N125" s="51" t="s">
        <v>4158</v>
      </c>
      <c r="O125" s="48">
        <f t="shared" si="6"/>
        <v>7</v>
      </c>
      <c r="P125" s="56">
        <v>7</v>
      </c>
      <c r="Q125" s="55"/>
      <c r="R125" s="55"/>
    </row>
    <row r="126" spans="14:18" ht="15.75" thickBot="1" x14ac:dyDescent="0.3">
      <c r="N126" s="51" t="s">
        <v>4164</v>
      </c>
      <c r="O126" s="48">
        <f t="shared" si="6"/>
        <v>8</v>
      </c>
      <c r="P126" s="56">
        <v>7</v>
      </c>
      <c r="Q126" s="55"/>
      <c r="R126" s="55">
        <v>1</v>
      </c>
    </row>
    <row r="127" spans="14:18" ht="30.75" thickBot="1" x14ac:dyDescent="0.3">
      <c r="N127" s="51" t="s">
        <v>4167</v>
      </c>
      <c r="O127" s="48">
        <f t="shared" si="6"/>
        <v>2</v>
      </c>
      <c r="P127" s="56">
        <v>2</v>
      </c>
      <c r="Q127" s="55"/>
      <c r="R127" s="55"/>
    </row>
    <row r="128" spans="14:18" ht="45.75" thickBot="1" x14ac:dyDescent="0.3">
      <c r="N128" s="51" t="s">
        <v>4170</v>
      </c>
      <c r="O128" s="48">
        <f t="shared" si="6"/>
        <v>12</v>
      </c>
      <c r="P128" s="56">
        <v>11</v>
      </c>
      <c r="Q128" s="55"/>
      <c r="R128" s="55">
        <v>1</v>
      </c>
    </row>
    <row r="129" spans="14:18" ht="15.75" thickBot="1" x14ac:dyDescent="0.3">
      <c r="N129" s="51" t="s">
        <v>4178</v>
      </c>
      <c r="O129" s="48">
        <f t="shared" si="6"/>
        <v>21</v>
      </c>
      <c r="P129" s="56">
        <v>19</v>
      </c>
      <c r="Q129" s="55"/>
      <c r="R129" s="55">
        <v>2</v>
      </c>
    </row>
    <row r="130" spans="14:18" ht="30.75" thickBot="1" x14ac:dyDescent="0.3">
      <c r="N130" s="51" t="s">
        <v>4187</v>
      </c>
      <c r="O130" s="48">
        <f t="shared" si="6"/>
        <v>22</v>
      </c>
      <c r="P130" s="56">
        <v>19</v>
      </c>
      <c r="Q130" s="55"/>
      <c r="R130" s="55">
        <v>3</v>
      </c>
    </row>
    <row r="131" spans="14:18" ht="45.75" thickBot="1" x14ac:dyDescent="0.3">
      <c r="N131" s="51" t="s">
        <v>4200</v>
      </c>
      <c r="O131" s="48">
        <f t="shared" si="6"/>
        <v>21</v>
      </c>
      <c r="P131" s="56">
        <v>18</v>
      </c>
      <c r="Q131" s="55"/>
      <c r="R131" s="55">
        <v>3</v>
      </c>
    </row>
    <row r="132" spans="14:18" ht="15.75" thickBot="1" x14ac:dyDescent="0.3">
      <c r="N132" s="51" t="s">
        <v>4211</v>
      </c>
      <c r="O132" s="48">
        <f t="shared" si="6"/>
        <v>22</v>
      </c>
      <c r="P132" s="56">
        <v>19</v>
      </c>
      <c r="Q132" s="55"/>
      <c r="R132" s="55">
        <v>3</v>
      </c>
    </row>
    <row r="133" spans="14:18" ht="15.75" thickBot="1" x14ac:dyDescent="0.3">
      <c r="N133" s="51" t="s">
        <v>4223</v>
      </c>
      <c r="O133" s="48">
        <f t="shared" si="6"/>
        <v>11</v>
      </c>
      <c r="P133" s="56">
        <v>8</v>
      </c>
      <c r="Q133" s="55"/>
      <c r="R133" s="55">
        <v>3</v>
      </c>
    </row>
    <row r="134" spans="14:18" ht="30.75" thickBot="1" x14ac:dyDescent="0.3">
      <c r="N134" s="51" t="s">
        <v>4229</v>
      </c>
      <c r="O134" s="48">
        <f t="shared" si="6"/>
        <v>3</v>
      </c>
      <c r="P134" s="56">
        <v>2</v>
      </c>
      <c r="Q134" s="55"/>
      <c r="R134" s="55">
        <v>1</v>
      </c>
    </row>
    <row r="135" spans="14:18" ht="30.75" thickBot="1" x14ac:dyDescent="0.3">
      <c r="N135" s="51" t="s">
        <v>4231</v>
      </c>
      <c r="O135" s="48">
        <f t="shared" si="6"/>
        <v>13</v>
      </c>
      <c r="P135" s="56">
        <v>11</v>
      </c>
      <c r="Q135" s="55"/>
      <c r="R135" s="55">
        <v>2</v>
      </c>
    </row>
    <row r="136" spans="14:18" ht="15.75" thickBot="1" x14ac:dyDescent="0.3">
      <c r="N136" s="51" t="s">
        <v>4239</v>
      </c>
      <c r="O136" s="48">
        <f t="shared" si="6"/>
        <v>22</v>
      </c>
      <c r="P136" s="56">
        <v>21</v>
      </c>
      <c r="Q136" s="55"/>
      <c r="R136" s="55">
        <v>1</v>
      </c>
    </row>
    <row r="137" spans="14:18" ht="15.75" thickBot="1" x14ac:dyDescent="0.3">
      <c r="N137" s="51" t="s">
        <v>4250</v>
      </c>
      <c r="O137" s="48">
        <f t="shared" si="6"/>
        <v>7</v>
      </c>
      <c r="P137" s="56">
        <v>7</v>
      </c>
      <c r="Q137" s="55"/>
      <c r="R137" s="55"/>
    </row>
    <row r="138" spans="14:18" ht="15.75" thickBot="1" x14ac:dyDescent="0.3">
      <c r="N138" s="51" t="s">
        <v>4253</v>
      </c>
      <c r="O138" s="48">
        <f t="shared" si="6"/>
        <v>16</v>
      </c>
      <c r="P138" s="56">
        <v>16</v>
      </c>
      <c r="Q138" s="55"/>
      <c r="R138" s="55"/>
    </row>
    <row r="139" spans="14:18" ht="30.75" thickBot="1" x14ac:dyDescent="0.3">
      <c r="N139" s="51" t="s">
        <v>4268</v>
      </c>
      <c r="O139" s="48">
        <f t="shared" si="6"/>
        <v>15</v>
      </c>
      <c r="P139" s="56">
        <v>13</v>
      </c>
      <c r="Q139" s="55">
        <v>1</v>
      </c>
      <c r="R139" s="55">
        <v>1</v>
      </c>
    </row>
    <row r="140" spans="14:18" ht="30.75" thickBot="1" x14ac:dyDescent="0.3">
      <c r="N140" s="51" t="s">
        <v>4277</v>
      </c>
      <c r="O140" s="48">
        <f t="shared" si="6"/>
        <v>1</v>
      </c>
      <c r="P140" s="56">
        <v>1</v>
      </c>
      <c r="Q140" s="55"/>
      <c r="R140" s="55"/>
    </row>
    <row r="141" spans="14:18" ht="15.75" thickBot="1" x14ac:dyDescent="0.3">
      <c r="N141" s="51" t="s">
        <v>4280</v>
      </c>
      <c r="O141" s="48">
        <f t="shared" si="6"/>
        <v>12</v>
      </c>
      <c r="P141" s="56">
        <v>11</v>
      </c>
      <c r="Q141" s="55"/>
      <c r="R141" s="55">
        <v>1</v>
      </c>
    </row>
    <row r="142" spans="14:18" ht="30.75" thickBot="1" x14ac:dyDescent="0.3">
      <c r="N142" s="51" t="s">
        <v>4289</v>
      </c>
      <c r="O142" s="48">
        <f t="shared" ref="O142:O205" si="7">SUM(P142:R142)</f>
        <v>10</v>
      </c>
      <c r="P142" s="56">
        <v>8</v>
      </c>
      <c r="Q142" s="55"/>
      <c r="R142" s="55">
        <v>2</v>
      </c>
    </row>
    <row r="143" spans="14:18" ht="30.75" thickBot="1" x14ac:dyDescent="0.3">
      <c r="N143" s="51" t="s">
        <v>4297</v>
      </c>
      <c r="O143" s="48">
        <f t="shared" si="7"/>
        <v>20</v>
      </c>
      <c r="P143" s="56">
        <v>17</v>
      </c>
      <c r="Q143" s="55"/>
      <c r="R143" s="55">
        <v>3</v>
      </c>
    </row>
    <row r="144" spans="14:18" ht="15.75" thickBot="1" x14ac:dyDescent="0.3">
      <c r="N144" s="51" t="s">
        <v>4307</v>
      </c>
      <c r="O144" s="48">
        <f t="shared" si="7"/>
        <v>14</v>
      </c>
      <c r="P144" s="56">
        <v>13</v>
      </c>
      <c r="Q144" s="55"/>
      <c r="R144" s="55">
        <v>1</v>
      </c>
    </row>
    <row r="145" spans="14:18" ht="15.75" thickBot="1" x14ac:dyDescent="0.3">
      <c r="N145" s="51" t="s">
        <v>4315</v>
      </c>
      <c r="O145" s="48">
        <f t="shared" si="7"/>
        <v>6</v>
      </c>
      <c r="P145" s="56">
        <v>6</v>
      </c>
      <c r="Q145" s="55"/>
      <c r="R145" s="55"/>
    </row>
    <row r="146" spans="14:18" ht="30.75" thickBot="1" x14ac:dyDescent="0.3">
      <c r="N146" s="51" t="s">
        <v>4321</v>
      </c>
      <c r="O146" s="48">
        <f t="shared" si="7"/>
        <v>14</v>
      </c>
      <c r="P146" s="56">
        <v>12</v>
      </c>
      <c r="Q146" s="55">
        <v>1</v>
      </c>
      <c r="R146" s="55">
        <v>1</v>
      </c>
    </row>
    <row r="147" spans="14:18" ht="15.75" thickBot="1" x14ac:dyDescent="0.3">
      <c r="N147" s="51" t="s">
        <v>4332</v>
      </c>
      <c r="O147" s="48">
        <f t="shared" si="7"/>
        <v>14</v>
      </c>
      <c r="P147" s="56">
        <v>13</v>
      </c>
      <c r="Q147" s="55"/>
      <c r="R147" s="55">
        <v>1</v>
      </c>
    </row>
    <row r="148" spans="14:18" ht="15.75" thickBot="1" x14ac:dyDescent="0.3">
      <c r="N148" s="51" t="s">
        <v>4343</v>
      </c>
      <c r="O148" s="48">
        <f t="shared" si="7"/>
        <v>10</v>
      </c>
      <c r="P148" s="56">
        <v>6</v>
      </c>
      <c r="Q148" s="55"/>
      <c r="R148" s="55">
        <v>4</v>
      </c>
    </row>
    <row r="149" spans="14:18" ht="15.75" thickBot="1" x14ac:dyDescent="0.3">
      <c r="N149" s="51" t="s">
        <v>4345</v>
      </c>
      <c r="O149" s="48">
        <f t="shared" si="7"/>
        <v>13</v>
      </c>
      <c r="P149" s="56">
        <v>9</v>
      </c>
      <c r="Q149" s="55">
        <v>4</v>
      </c>
      <c r="R149" s="55"/>
    </row>
    <row r="150" spans="14:18" ht="15.75" thickBot="1" x14ac:dyDescent="0.3">
      <c r="N150" s="51" t="s">
        <v>4354</v>
      </c>
      <c r="O150" s="48">
        <f t="shared" si="7"/>
        <v>23</v>
      </c>
      <c r="P150" s="56">
        <v>22</v>
      </c>
      <c r="Q150" s="55"/>
      <c r="R150" s="55">
        <v>1</v>
      </c>
    </row>
    <row r="151" spans="14:18" ht="30.75" thickBot="1" x14ac:dyDescent="0.3">
      <c r="N151" s="51" t="s">
        <v>4370</v>
      </c>
      <c r="O151" s="48">
        <f t="shared" si="7"/>
        <v>15</v>
      </c>
      <c r="P151" s="56">
        <v>14</v>
      </c>
      <c r="Q151" s="55"/>
      <c r="R151" s="55">
        <v>1</v>
      </c>
    </row>
    <row r="152" spans="14:18" ht="15.75" thickBot="1" x14ac:dyDescent="0.3">
      <c r="N152" s="51" t="s">
        <v>2599</v>
      </c>
      <c r="O152" s="48">
        <f t="shared" si="7"/>
        <v>4</v>
      </c>
      <c r="P152" s="56">
        <v>4</v>
      </c>
      <c r="Q152" s="55"/>
      <c r="R152" s="55"/>
    </row>
    <row r="153" spans="14:18" ht="30.75" thickBot="1" x14ac:dyDescent="0.3">
      <c r="N153" s="51" t="s">
        <v>4383</v>
      </c>
      <c r="O153" s="48">
        <f t="shared" si="7"/>
        <v>4</v>
      </c>
      <c r="P153" s="56">
        <v>4</v>
      </c>
      <c r="Q153" s="55"/>
      <c r="R153" s="55"/>
    </row>
    <row r="154" spans="14:18" ht="30.75" thickBot="1" x14ac:dyDescent="0.3">
      <c r="N154" s="51" t="s">
        <v>4387</v>
      </c>
      <c r="O154" s="48">
        <f t="shared" si="7"/>
        <v>7</v>
      </c>
      <c r="P154" s="56">
        <v>7</v>
      </c>
      <c r="Q154" s="55"/>
      <c r="R154" s="55"/>
    </row>
    <row r="155" spans="14:18" ht="45.75" thickBot="1" x14ac:dyDescent="0.3">
      <c r="N155" s="51" t="s">
        <v>336</v>
      </c>
      <c r="O155" s="48">
        <f t="shared" si="7"/>
        <v>5</v>
      </c>
      <c r="P155" s="56">
        <v>4</v>
      </c>
      <c r="Q155" s="55"/>
      <c r="R155" s="55">
        <v>1</v>
      </c>
    </row>
    <row r="156" spans="14:18" ht="15.75" thickBot="1" x14ac:dyDescent="0.3">
      <c r="N156" s="51" t="s">
        <v>4398</v>
      </c>
      <c r="O156" s="48">
        <f t="shared" si="7"/>
        <v>6</v>
      </c>
      <c r="P156" s="56">
        <v>6</v>
      </c>
      <c r="Q156" s="55"/>
      <c r="R156" s="55"/>
    </row>
    <row r="157" spans="14:18" ht="30.75" thickBot="1" x14ac:dyDescent="0.3">
      <c r="N157" s="51" t="s">
        <v>4402</v>
      </c>
      <c r="O157" s="48">
        <f t="shared" si="7"/>
        <v>5</v>
      </c>
      <c r="P157" s="56">
        <v>4</v>
      </c>
      <c r="Q157" s="55"/>
      <c r="R157" s="55">
        <v>1</v>
      </c>
    </row>
    <row r="158" spans="14:18" ht="45.75" thickBot="1" x14ac:dyDescent="0.3">
      <c r="N158" s="51" t="s">
        <v>4409</v>
      </c>
      <c r="O158" s="48">
        <f t="shared" si="7"/>
        <v>5</v>
      </c>
      <c r="P158" s="56">
        <v>4</v>
      </c>
      <c r="Q158" s="55"/>
      <c r="R158" s="55">
        <v>1</v>
      </c>
    </row>
    <row r="159" spans="14:18" ht="30.75" thickBot="1" x14ac:dyDescent="0.3">
      <c r="N159" s="51" t="s">
        <v>4414</v>
      </c>
      <c r="O159" s="48">
        <f t="shared" si="7"/>
        <v>11</v>
      </c>
      <c r="P159" s="56">
        <v>10</v>
      </c>
      <c r="Q159" s="55"/>
      <c r="R159" s="55">
        <v>1</v>
      </c>
    </row>
    <row r="160" spans="14:18" ht="15.75" thickBot="1" x14ac:dyDescent="0.3">
      <c r="N160" s="51" t="s">
        <v>4421</v>
      </c>
      <c r="O160" s="48">
        <f t="shared" si="7"/>
        <v>6</v>
      </c>
      <c r="P160" s="56">
        <v>4</v>
      </c>
      <c r="Q160" s="55"/>
      <c r="R160" s="55">
        <v>2</v>
      </c>
    </row>
    <row r="161" spans="14:18" ht="45.75" thickBot="1" x14ac:dyDescent="0.3">
      <c r="N161" s="51" t="s">
        <v>4445</v>
      </c>
      <c r="O161" s="48">
        <f t="shared" si="7"/>
        <v>15</v>
      </c>
      <c r="P161" s="56">
        <v>12</v>
      </c>
      <c r="Q161" s="55"/>
      <c r="R161" s="55">
        <v>3</v>
      </c>
    </row>
    <row r="162" spans="14:18" ht="30.75" thickBot="1" x14ac:dyDescent="0.3">
      <c r="N162" s="51" t="s">
        <v>4458</v>
      </c>
      <c r="O162" s="48">
        <f t="shared" si="7"/>
        <v>3</v>
      </c>
      <c r="P162" s="56">
        <v>2</v>
      </c>
      <c r="Q162" s="55"/>
      <c r="R162" s="55">
        <v>1</v>
      </c>
    </row>
    <row r="163" spans="14:18" ht="30.75" thickBot="1" x14ac:dyDescent="0.3">
      <c r="N163" s="51" t="s">
        <v>4461</v>
      </c>
      <c r="O163" s="48">
        <f t="shared" si="7"/>
        <v>9</v>
      </c>
      <c r="P163" s="56">
        <v>7</v>
      </c>
      <c r="Q163" s="55"/>
      <c r="R163" s="55">
        <v>2</v>
      </c>
    </row>
    <row r="164" spans="14:18" ht="45.75" thickBot="1" x14ac:dyDescent="0.3">
      <c r="N164" s="51" t="s">
        <v>4463</v>
      </c>
      <c r="O164" s="48">
        <f t="shared" si="7"/>
        <v>11</v>
      </c>
      <c r="P164" s="56">
        <v>10</v>
      </c>
      <c r="Q164" s="55"/>
      <c r="R164" s="55">
        <v>1</v>
      </c>
    </row>
    <row r="165" spans="14:18" ht="30.75" thickBot="1" x14ac:dyDescent="0.3">
      <c r="N165" s="51" t="s">
        <v>4474</v>
      </c>
      <c r="O165" s="48">
        <f t="shared" si="7"/>
        <v>5</v>
      </c>
      <c r="P165" s="56">
        <v>4</v>
      </c>
      <c r="Q165" s="55"/>
      <c r="R165" s="55">
        <v>1</v>
      </c>
    </row>
    <row r="166" spans="14:18" ht="30.75" thickBot="1" x14ac:dyDescent="0.3">
      <c r="N166" s="51" t="s">
        <v>4482</v>
      </c>
      <c r="O166" s="48">
        <f t="shared" si="7"/>
        <v>7</v>
      </c>
      <c r="P166" s="56">
        <v>6</v>
      </c>
      <c r="Q166" s="55"/>
      <c r="R166" s="55">
        <v>1</v>
      </c>
    </row>
    <row r="167" spans="14:18" ht="15.75" thickBot="1" x14ac:dyDescent="0.3">
      <c r="N167" s="51" t="s">
        <v>4489</v>
      </c>
      <c r="O167" s="48">
        <f t="shared" si="7"/>
        <v>16</v>
      </c>
      <c r="P167" s="56">
        <v>14</v>
      </c>
      <c r="Q167" s="55">
        <v>1</v>
      </c>
      <c r="R167" s="55">
        <v>1</v>
      </c>
    </row>
    <row r="168" spans="14:18" ht="15.75" thickBot="1" x14ac:dyDescent="0.3">
      <c r="N168" s="51" t="s">
        <v>4497</v>
      </c>
      <c r="O168" s="48">
        <f t="shared" si="7"/>
        <v>5</v>
      </c>
      <c r="P168" s="56">
        <v>4</v>
      </c>
      <c r="Q168" s="55">
        <v>1</v>
      </c>
      <c r="R168" s="55"/>
    </row>
    <row r="169" spans="14:18" ht="30.75" thickBot="1" x14ac:dyDescent="0.3">
      <c r="N169" s="51" t="s">
        <v>4505</v>
      </c>
      <c r="O169" s="48">
        <f t="shared" si="7"/>
        <v>11</v>
      </c>
      <c r="P169" s="56">
        <v>6</v>
      </c>
      <c r="Q169" s="55"/>
      <c r="R169" s="55">
        <v>5</v>
      </c>
    </row>
    <row r="170" spans="14:18" ht="30.75" thickBot="1" x14ac:dyDescent="0.3">
      <c r="N170" s="51" t="s">
        <v>4513</v>
      </c>
      <c r="O170" s="48">
        <f t="shared" si="7"/>
        <v>13</v>
      </c>
      <c r="P170" s="56">
        <v>7</v>
      </c>
      <c r="Q170" s="55"/>
      <c r="R170" s="55">
        <v>6</v>
      </c>
    </row>
    <row r="171" spans="14:18" ht="30.75" thickBot="1" x14ac:dyDescent="0.3">
      <c r="N171" s="51" t="s">
        <v>4518</v>
      </c>
      <c r="O171" s="48">
        <f t="shared" si="7"/>
        <v>12</v>
      </c>
      <c r="P171" s="56">
        <v>11</v>
      </c>
      <c r="Q171" s="55"/>
      <c r="R171" s="55">
        <v>1</v>
      </c>
    </row>
    <row r="172" spans="14:18" ht="30.75" thickBot="1" x14ac:dyDescent="0.3">
      <c r="N172" s="51" t="s">
        <v>4531</v>
      </c>
      <c r="O172" s="48">
        <f t="shared" si="7"/>
        <v>11</v>
      </c>
      <c r="P172" s="56">
        <v>5</v>
      </c>
      <c r="Q172" s="55"/>
      <c r="R172" s="55">
        <v>6</v>
      </c>
    </row>
    <row r="173" spans="14:18" ht="30.75" thickBot="1" x14ac:dyDescent="0.3">
      <c r="N173" s="51" t="s">
        <v>4563</v>
      </c>
      <c r="O173" s="48">
        <f t="shared" si="7"/>
        <v>8</v>
      </c>
      <c r="P173" s="56">
        <v>7</v>
      </c>
      <c r="Q173" s="55"/>
      <c r="R173" s="55">
        <v>1</v>
      </c>
    </row>
    <row r="174" spans="14:18" ht="30.75" thickBot="1" x14ac:dyDescent="0.3">
      <c r="N174" s="51" t="s">
        <v>4569</v>
      </c>
      <c r="O174" s="48">
        <f t="shared" si="7"/>
        <v>7</v>
      </c>
      <c r="P174" s="56">
        <v>5</v>
      </c>
      <c r="Q174" s="55">
        <v>2</v>
      </c>
      <c r="R174" s="55"/>
    </row>
    <row r="175" spans="14:18" ht="15.75" thickBot="1" x14ac:dyDescent="0.3">
      <c r="N175" s="51" t="s">
        <v>4573</v>
      </c>
      <c r="O175" s="48">
        <f t="shared" si="7"/>
        <v>12</v>
      </c>
      <c r="P175" s="56">
        <v>10</v>
      </c>
      <c r="Q175" s="55"/>
      <c r="R175" s="55">
        <v>2</v>
      </c>
    </row>
    <row r="176" spans="14:18" ht="15.75" thickBot="1" x14ac:dyDescent="0.3">
      <c r="N176" s="51" t="s">
        <v>4585</v>
      </c>
      <c r="O176" s="48">
        <f t="shared" si="7"/>
        <v>8</v>
      </c>
      <c r="P176" s="56">
        <v>8</v>
      </c>
      <c r="Q176" s="55"/>
      <c r="R176" s="55"/>
    </row>
    <row r="177" spans="14:18" ht="30.75" thickBot="1" x14ac:dyDescent="0.3">
      <c r="N177" s="51" t="s">
        <v>4589</v>
      </c>
      <c r="O177" s="48">
        <f t="shared" si="7"/>
        <v>13</v>
      </c>
      <c r="P177" s="56">
        <v>13</v>
      </c>
      <c r="Q177" s="55"/>
      <c r="R177" s="55"/>
    </row>
    <row r="178" spans="14:18" ht="30.75" thickBot="1" x14ac:dyDescent="0.3">
      <c r="N178" s="51" t="s">
        <v>2543</v>
      </c>
      <c r="O178" s="48">
        <f t="shared" si="7"/>
        <v>5</v>
      </c>
      <c r="P178" s="56">
        <v>4</v>
      </c>
      <c r="Q178" s="55"/>
      <c r="R178" s="55">
        <v>1</v>
      </c>
    </row>
    <row r="179" spans="14:18" ht="15.75" thickBot="1" x14ac:dyDescent="0.3">
      <c r="N179" s="51" t="s">
        <v>4603</v>
      </c>
      <c r="O179" s="48">
        <f t="shared" si="7"/>
        <v>12</v>
      </c>
      <c r="P179" s="56">
        <v>11</v>
      </c>
      <c r="Q179" s="55"/>
      <c r="R179" s="55">
        <v>1</v>
      </c>
    </row>
    <row r="180" spans="14:18" ht="15.75" thickBot="1" x14ac:dyDescent="0.3">
      <c r="N180" s="51" t="s">
        <v>4629</v>
      </c>
      <c r="O180" s="48">
        <f t="shared" si="7"/>
        <v>17</v>
      </c>
      <c r="P180" s="56">
        <v>17</v>
      </c>
      <c r="Q180" s="55"/>
      <c r="R180" s="55"/>
    </row>
    <row r="181" spans="14:18" ht="15.75" thickBot="1" x14ac:dyDescent="0.3">
      <c r="N181" s="51" t="s">
        <v>4642</v>
      </c>
      <c r="O181" s="48">
        <f t="shared" si="7"/>
        <v>16</v>
      </c>
      <c r="P181" s="56">
        <v>16</v>
      </c>
      <c r="Q181" s="55"/>
      <c r="R181" s="55"/>
    </row>
    <row r="182" spans="14:18" ht="15.75" thickBot="1" x14ac:dyDescent="0.3">
      <c r="N182" s="51" t="s">
        <v>4652</v>
      </c>
      <c r="O182" s="48">
        <f t="shared" si="7"/>
        <v>5</v>
      </c>
      <c r="P182" s="56">
        <v>5</v>
      </c>
      <c r="Q182" s="55"/>
      <c r="R182" s="55"/>
    </row>
    <row r="183" spans="14:18" ht="15.75" thickBot="1" x14ac:dyDescent="0.3">
      <c r="N183" s="51" t="s">
        <v>4658</v>
      </c>
      <c r="O183" s="48">
        <f t="shared" si="7"/>
        <v>12</v>
      </c>
      <c r="P183" s="56">
        <v>6</v>
      </c>
      <c r="Q183" s="55">
        <v>1</v>
      </c>
      <c r="R183" s="55">
        <v>5</v>
      </c>
    </row>
    <row r="184" spans="14:18" ht="30.75" thickBot="1" x14ac:dyDescent="0.3">
      <c r="N184" s="51" t="s">
        <v>4668</v>
      </c>
      <c r="O184" s="48">
        <f t="shared" si="7"/>
        <v>22</v>
      </c>
      <c r="P184" s="56">
        <v>15</v>
      </c>
      <c r="Q184" s="55"/>
      <c r="R184" s="55">
        <v>7</v>
      </c>
    </row>
    <row r="185" spans="14:18" ht="30.75" thickBot="1" x14ac:dyDescent="0.3">
      <c r="N185" s="51" t="s">
        <v>4691</v>
      </c>
      <c r="O185" s="48">
        <f t="shared" si="7"/>
        <v>2</v>
      </c>
      <c r="P185" s="56">
        <v>2</v>
      </c>
      <c r="Q185" s="55"/>
      <c r="R185" s="55"/>
    </row>
    <row r="186" spans="14:18" ht="15.75" thickBot="1" x14ac:dyDescent="0.3">
      <c r="N186" s="51" t="s">
        <v>3430</v>
      </c>
      <c r="O186" s="48">
        <f t="shared" si="7"/>
        <v>10</v>
      </c>
      <c r="P186" s="56">
        <v>10</v>
      </c>
      <c r="Q186" s="55"/>
      <c r="R186" s="55"/>
    </row>
    <row r="187" spans="14:18" ht="15.75" thickBot="1" x14ac:dyDescent="0.3">
      <c r="N187" s="51" t="s">
        <v>4695</v>
      </c>
      <c r="O187" s="48">
        <f t="shared" si="7"/>
        <v>14</v>
      </c>
      <c r="P187" s="56">
        <v>13</v>
      </c>
      <c r="Q187" s="55"/>
      <c r="R187" s="55">
        <v>1</v>
      </c>
    </row>
    <row r="188" spans="14:18" ht="15.75" thickBot="1" x14ac:dyDescent="0.3">
      <c r="N188" s="51" t="s">
        <v>4710</v>
      </c>
      <c r="O188" s="48">
        <f t="shared" si="7"/>
        <v>11</v>
      </c>
      <c r="P188" s="56">
        <v>8</v>
      </c>
      <c r="Q188" s="55"/>
      <c r="R188" s="55">
        <v>3</v>
      </c>
    </row>
    <row r="189" spans="14:18" ht="15.75" thickBot="1" x14ac:dyDescent="0.3">
      <c r="N189" s="51" t="s">
        <v>4718</v>
      </c>
      <c r="O189" s="48">
        <f t="shared" si="7"/>
        <v>5</v>
      </c>
      <c r="P189" s="56">
        <v>4</v>
      </c>
      <c r="Q189" s="55"/>
      <c r="R189" s="55">
        <v>1</v>
      </c>
    </row>
    <row r="190" spans="14:18" ht="15.75" thickBot="1" x14ac:dyDescent="0.3">
      <c r="N190" s="51" t="s">
        <v>4728</v>
      </c>
      <c r="O190" s="48">
        <f t="shared" si="7"/>
        <v>11</v>
      </c>
      <c r="P190" s="56">
        <v>9</v>
      </c>
      <c r="Q190" s="55"/>
      <c r="R190" s="55">
        <v>2</v>
      </c>
    </row>
    <row r="191" spans="14:18" ht="30.75" thickBot="1" x14ac:dyDescent="0.3">
      <c r="N191" s="51" t="s">
        <v>4739</v>
      </c>
      <c r="O191" s="48">
        <f t="shared" si="7"/>
        <v>13</v>
      </c>
      <c r="P191" s="56">
        <v>8</v>
      </c>
      <c r="Q191" s="55">
        <v>2</v>
      </c>
      <c r="R191" s="55">
        <v>3</v>
      </c>
    </row>
    <row r="192" spans="14:18" ht="30.75" thickBot="1" x14ac:dyDescent="0.3">
      <c r="N192" s="51" t="s">
        <v>4750</v>
      </c>
      <c r="O192" s="48">
        <f t="shared" si="7"/>
        <v>13</v>
      </c>
      <c r="P192" s="56">
        <v>10</v>
      </c>
      <c r="Q192" s="55">
        <v>1</v>
      </c>
      <c r="R192" s="55">
        <v>2</v>
      </c>
    </row>
    <row r="193" spans="14:18" ht="15.75" thickBot="1" x14ac:dyDescent="0.3">
      <c r="N193" s="51" t="s">
        <v>4759</v>
      </c>
      <c r="O193" s="48">
        <f t="shared" si="7"/>
        <v>7</v>
      </c>
      <c r="P193" s="56">
        <v>7</v>
      </c>
      <c r="Q193" s="55"/>
      <c r="R193" s="55"/>
    </row>
    <row r="194" spans="14:18" ht="15.75" thickBot="1" x14ac:dyDescent="0.3">
      <c r="N194" s="51" t="s">
        <v>4768</v>
      </c>
      <c r="O194" s="48">
        <f t="shared" si="7"/>
        <v>6</v>
      </c>
      <c r="P194" s="56">
        <v>5</v>
      </c>
      <c r="Q194" s="55"/>
      <c r="R194" s="55">
        <v>1</v>
      </c>
    </row>
    <row r="195" spans="14:18" ht="15.75" thickBot="1" x14ac:dyDescent="0.3">
      <c r="N195" s="51" t="s">
        <v>4784</v>
      </c>
      <c r="O195" s="48">
        <f t="shared" si="7"/>
        <v>5</v>
      </c>
      <c r="P195" s="56">
        <v>5</v>
      </c>
      <c r="Q195" s="55"/>
      <c r="R195" s="55"/>
    </row>
    <row r="196" spans="14:18" ht="30.75" thickBot="1" x14ac:dyDescent="0.3">
      <c r="N196" s="51" t="s">
        <v>4801</v>
      </c>
      <c r="O196" s="48">
        <f t="shared" si="7"/>
        <v>7</v>
      </c>
      <c r="P196" s="56">
        <v>6</v>
      </c>
      <c r="Q196" s="55"/>
      <c r="R196" s="55">
        <v>1</v>
      </c>
    </row>
    <row r="197" spans="14:18" ht="30.75" thickBot="1" x14ac:dyDescent="0.3">
      <c r="N197" s="51" t="s">
        <v>4808</v>
      </c>
      <c r="O197" s="48">
        <f t="shared" si="7"/>
        <v>8</v>
      </c>
      <c r="P197" s="56">
        <v>7</v>
      </c>
      <c r="Q197" s="55"/>
      <c r="R197" s="55">
        <v>1</v>
      </c>
    </row>
    <row r="198" spans="14:18" ht="30.75" thickBot="1" x14ac:dyDescent="0.3">
      <c r="N198" s="51" t="s">
        <v>4817</v>
      </c>
      <c r="O198" s="48">
        <f t="shared" si="7"/>
        <v>2</v>
      </c>
      <c r="P198" s="56">
        <v>2</v>
      </c>
      <c r="Q198" s="55"/>
      <c r="R198" s="55"/>
    </row>
    <row r="199" spans="14:18" ht="30.75" thickBot="1" x14ac:dyDescent="0.3">
      <c r="N199" s="51" t="s">
        <v>4820</v>
      </c>
      <c r="O199" s="48">
        <f t="shared" si="7"/>
        <v>7</v>
      </c>
      <c r="P199" s="56">
        <v>6</v>
      </c>
      <c r="Q199" s="55"/>
      <c r="R199" s="55">
        <v>1</v>
      </c>
    </row>
    <row r="200" spans="14:18" ht="30.75" thickBot="1" x14ac:dyDescent="0.3">
      <c r="N200" s="51" t="s">
        <v>4825</v>
      </c>
      <c r="O200" s="48">
        <f t="shared" si="7"/>
        <v>8</v>
      </c>
      <c r="P200" s="56">
        <v>8</v>
      </c>
      <c r="Q200" s="55"/>
      <c r="R200" s="55"/>
    </row>
    <row r="201" spans="14:18" ht="30.75" thickBot="1" x14ac:dyDescent="0.3">
      <c r="N201" s="51" t="s">
        <v>4835</v>
      </c>
      <c r="O201" s="48">
        <f t="shared" si="7"/>
        <v>13</v>
      </c>
      <c r="P201" s="56">
        <v>6</v>
      </c>
      <c r="Q201" s="55">
        <v>1</v>
      </c>
      <c r="R201" s="55">
        <v>6</v>
      </c>
    </row>
    <row r="202" spans="14:18" ht="30.75" thickBot="1" x14ac:dyDescent="0.3">
      <c r="N202" s="51" t="s">
        <v>4844</v>
      </c>
      <c r="O202" s="48">
        <f t="shared" si="7"/>
        <v>11</v>
      </c>
      <c r="P202" s="56">
        <v>10</v>
      </c>
      <c r="Q202" s="55"/>
      <c r="R202" s="55">
        <v>1</v>
      </c>
    </row>
    <row r="203" spans="14:18" ht="30.75" thickBot="1" x14ac:dyDescent="0.3">
      <c r="N203" s="51" t="s">
        <v>4850</v>
      </c>
      <c r="O203" s="48">
        <f t="shared" si="7"/>
        <v>15</v>
      </c>
      <c r="P203" s="56">
        <v>8</v>
      </c>
      <c r="Q203" s="55"/>
      <c r="R203" s="55">
        <v>7</v>
      </c>
    </row>
    <row r="204" spans="14:18" ht="15.75" thickBot="1" x14ac:dyDescent="0.3">
      <c r="N204" s="51" t="s">
        <v>4859</v>
      </c>
      <c r="O204" s="48">
        <f t="shared" si="7"/>
        <v>7</v>
      </c>
      <c r="P204" s="56">
        <v>7</v>
      </c>
      <c r="Q204" s="55"/>
      <c r="R204" s="55"/>
    </row>
    <row r="205" spans="14:18" ht="15.75" thickBot="1" x14ac:dyDescent="0.3">
      <c r="N205" s="51" t="s">
        <v>1212</v>
      </c>
      <c r="O205" s="48">
        <f t="shared" si="7"/>
        <v>18</v>
      </c>
      <c r="P205" s="56">
        <v>17</v>
      </c>
      <c r="Q205" s="55"/>
      <c r="R205" s="55">
        <v>1</v>
      </c>
    </row>
    <row r="206" spans="14:18" ht="15.75" thickBot="1" x14ac:dyDescent="0.3">
      <c r="N206" s="51" t="s">
        <v>4886</v>
      </c>
      <c r="O206" s="48">
        <f t="shared" ref="O206:O263" si="8">SUM(P206:R206)</f>
        <v>15</v>
      </c>
      <c r="P206" s="56">
        <v>14</v>
      </c>
      <c r="Q206" s="55"/>
      <c r="R206" s="55">
        <v>1</v>
      </c>
    </row>
    <row r="207" spans="14:18" ht="30.75" thickBot="1" x14ac:dyDescent="0.3">
      <c r="N207" s="51" t="s">
        <v>2416</v>
      </c>
      <c r="O207" s="48">
        <f t="shared" si="8"/>
        <v>9</v>
      </c>
      <c r="P207" s="56">
        <v>9</v>
      </c>
      <c r="Q207" s="55"/>
      <c r="R207" s="55"/>
    </row>
    <row r="208" spans="14:18" ht="15.75" thickBot="1" x14ac:dyDescent="0.3">
      <c r="N208" s="51" t="s">
        <v>4902</v>
      </c>
      <c r="O208" s="48">
        <f t="shared" si="8"/>
        <v>9</v>
      </c>
      <c r="P208" s="56">
        <v>8</v>
      </c>
      <c r="Q208" s="55"/>
      <c r="R208" s="55">
        <v>1</v>
      </c>
    </row>
    <row r="209" spans="14:18" ht="15.75" thickBot="1" x14ac:dyDescent="0.3">
      <c r="N209" s="51" t="s">
        <v>622</v>
      </c>
      <c r="O209" s="48">
        <f t="shared" si="8"/>
        <v>3</v>
      </c>
      <c r="P209" s="56">
        <v>3</v>
      </c>
      <c r="Q209" s="55"/>
      <c r="R209" s="55"/>
    </row>
    <row r="210" spans="14:18" ht="15.75" thickBot="1" x14ac:dyDescent="0.3">
      <c r="N210" s="51" t="s">
        <v>4912</v>
      </c>
      <c r="O210" s="48">
        <f t="shared" si="8"/>
        <v>18</v>
      </c>
      <c r="P210" s="56">
        <v>16</v>
      </c>
      <c r="Q210" s="55"/>
      <c r="R210" s="55">
        <v>2</v>
      </c>
    </row>
    <row r="211" spans="14:18" ht="15.75" thickBot="1" x14ac:dyDescent="0.3">
      <c r="N211" s="51" t="s">
        <v>4923</v>
      </c>
      <c r="O211" s="48">
        <f t="shared" si="8"/>
        <v>43</v>
      </c>
      <c r="P211" s="56">
        <v>36</v>
      </c>
      <c r="Q211" s="55"/>
      <c r="R211" s="55">
        <v>7</v>
      </c>
    </row>
    <row r="212" spans="14:18" ht="15.75" thickBot="1" x14ac:dyDescent="0.3">
      <c r="N212" s="51" t="s">
        <v>4961</v>
      </c>
      <c r="O212" s="48">
        <f t="shared" si="8"/>
        <v>9</v>
      </c>
      <c r="P212" s="56">
        <v>8</v>
      </c>
      <c r="Q212" s="55"/>
      <c r="R212" s="55">
        <v>1</v>
      </c>
    </row>
    <row r="213" spans="14:18" ht="30.75" thickBot="1" x14ac:dyDescent="0.3">
      <c r="N213" s="51" t="s">
        <v>4971</v>
      </c>
      <c r="O213" s="48">
        <f t="shared" si="8"/>
        <v>6</v>
      </c>
      <c r="P213" s="56">
        <v>4</v>
      </c>
      <c r="Q213" s="55"/>
      <c r="R213" s="55">
        <v>2</v>
      </c>
    </row>
    <row r="214" spans="14:18" ht="30.75" thickBot="1" x14ac:dyDescent="0.3">
      <c r="N214" s="51" t="s">
        <v>2367</v>
      </c>
      <c r="O214" s="48">
        <f t="shared" si="8"/>
        <v>10</v>
      </c>
      <c r="P214" s="56">
        <v>10</v>
      </c>
      <c r="Q214" s="55"/>
      <c r="R214" s="55"/>
    </row>
    <row r="215" spans="14:18" ht="30.75" thickBot="1" x14ac:dyDescent="0.3">
      <c r="N215" s="51" t="s">
        <v>851</v>
      </c>
      <c r="O215" s="48">
        <f t="shared" si="8"/>
        <v>17</v>
      </c>
      <c r="P215" s="56">
        <v>16</v>
      </c>
      <c r="Q215" s="55"/>
      <c r="R215" s="55">
        <v>1</v>
      </c>
    </row>
    <row r="216" spans="14:18" ht="30.75" thickBot="1" x14ac:dyDescent="0.3">
      <c r="N216" s="51" t="s">
        <v>807</v>
      </c>
      <c r="O216" s="48">
        <f t="shared" si="8"/>
        <v>9</v>
      </c>
      <c r="P216" s="56">
        <v>8</v>
      </c>
      <c r="Q216" s="55"/>
      <c r="R216" s="55">
        <v>1</v>
      </c>
    </row>
    <row r="217" spans="14:18" ht="45.75" thickBot="1" x14ac:dyDescent="0.3">
      <c r="N217" s="51" t="s">
        <v>5014</v>
      </c>
      <c r="O217" s="48">
        <f t="shared" si="8"/>
        <v>6</v>
      </c>
      <c r="P217" s="56">
        <v>6</v>
      </c>
      <c r="Q217" s="55"/>
      <c r="R217" s="55"/>
    </row>
    <row r="218" spans="14:18" ht="30.75" thickBot="1" x14ac:dyDescent="0.3">
      <c r="N218" s="51" t="s">
        <v>5019</v>
      </c>
      <c r="O218" s="48">
        <f t="shared" si="8"/>
        <v>8</v>
      </c>
      <c r="P218" s="56">
        <v>8</v>
      </c>
      <c r="Q218" s="55"/>
      <c r="R218" s="55"/>
    </row>
    <row r="219" spans="14:18" ht="45.75" thickBot="1" x14ac:dyDescent="0.3">
      <c r="N219" s="51" t="s">
        <v>5025</v>
      </c>
      <c r="O219" s="48">
        <f t="shared" si="8"/>
        <v>5</v>
      </c>
      <c r="P219" s="56">
        <v>3</v>
      </c>
      <c r="Q219" s="55"/>
      <c r="R219" s="55">
        <v>2</v>
      </c>
    </row>
    <row r="220" spans="14:18" ht="30.75" thickBot="1" x14ac:dyDescent="0.3">
      <c r="N220" s="51" t="s">
        <v>1639</v>
      </c>
      <c r="O220" s="48">
        <f t="shared" si="8"/>
        <v>7</v>
      </c>
      <c r="P220" s="56">
        <v>5</v>
      </c>
      <c r="Q220" s="55"/>
      <c r="R220" s="55">
        <v>2</v>
      </c>
    </row>
    <row r="221" spans="14:18" ht="30.75" thickBot="1" x14ac:dyDescent="0.3">
      <c r="N221" s="51" t="s">
        <v>1047</v>
      </c>
      <c r="O221" s="48">
        <f t="shared" si="8"/>
        <v>12</v>
      </c>
      <c r="P221" s="56">
        <v>11</v>
      </c>
      <c r="Q221" s="55"/>
      <c r="R221" s="55">
        <v>1</v>
      </c>
    </row>
    <row r="222" spans="14:18" ht="15.75" thickBot="1" x14ac:dyDescent="0.3">
      <c r="N222" s="51" t="s">
        <v>5042</v>
      </c>
      <c r="O222" s="48">
        <f t="shared" si="8"/>
        <v>22</v>
      </c>
      <c r="P222" s="56">
        <v>22</v>
      </c>
      <c r="Q222" s="55"/>
      <c r="R222" s="55"/>
    </row>
    <row r="223" spans="14:18" ht="15.75" thickBot="1" x14ac:dyDescent="0.3">
      <c r="N223" s="51" t="s">
        <v>5067</v>
      </c>
      <c r="O223" s="48">
        <f t="shared" si="8"/>
        <v>30</v>
      </c>
      <c r="P223" s="56">
        <v>29</v>
      </c>
      <c r="Q223" s="55"/>
      <c r="R223" s="55">
        <v>1</v>
      </c>
    </row>
    <row r="224" spans="14:18" ht="45.75" thickBot="1" x14ac:dyDescent="0.3">
      <c r="N224" s="51" t="s">
        <v>5092</v>
      </c>
      <c r="O224" s="48">
        <f t="shared" si="8"/>
        <v>9</v>
      </c>
      <c r="P224" s="56">
        <v>9</v>
      </c>
      <c r="Q224" s="55"/>
      <c r="R224" s="55"/>
    </row>
    <row r="225" spans="14:18" ht="15.75" thickBot="1" x14ac:dyDescent="0.3">
      <c r="N225" s="51" t="s">
        <v>5108</v>
      </c>
      <c r="O225" s="48">
        <f t="shared" si="8"/>
        <v>20</v>
      </c>
      <c r="P225" s="56">
        <v>18</v>
      </c>
      <c r="Q225" s="55"/>
      <c r="R225" s="55">
        <v>2</v>
      </c>
    </row>
    <row r="226" spans="14:18" ht="30.75" thickBot="1" x14ac:dyDescent="0.3">
      <c r="N226" s="51" t="s">
        <v>5119</v>
      </c>
      <c r="O226" s="48">
        <f t="shared" si="8"/>
        <v>6</v>
      </c>
      <c r="P226" s="56">
        <v>6</v>
      </c>
      <c r="Q226" s="55"/>
      <c r="R226" s="55"/>
    </row>
    <row r="227" spans="14:18" ht="15.75" thickBot="1" x14ac:dyDescent="0.3">
      <c r="N227" s="51" t="s">
        <v>5128</v>
      </c>
      <c r="O227" s="48">
        <f t="shared" si="8"/>
        <v>19</v>
      </c>
      <c r="P227" s="56">
        <v>17</v>
      </c>
      <c r="Q227" s="55"/>
      <c r="R227" s="55">
        <v>2</v>
      </c>
    </row>
    <row r="228" spans="14:18" ht="30.75" thickBot="1" x14ac:dyDescent="0.3">
      <c r="N228" s="51" t="s">
        <v>5140</v>
      </c>
      <c r="O228" s="48">
        <f t="shared" si="8"/>
        <v>40</v>
      </c>
      <c r="P228" s="56">
        <v>35</v>
      </c>
      <c r="Q228" s="55"/>
      <c r="R228" s="55">
        <v>5</v>
      </c>
    </row>
    <row r="229" spans="14:18" ht="15.75" thickBot="1" x14ac:dyDescent="0.3">
      <c r="N229" s="51" t="s">
        <v>1054</v>
      </c>
      <c r="O229" s="48">
        <f t="shared" si="8"/>
        <v>10</v>
      </c>
      <c r="P229" s="56">
        <v>10</v>
      </c>
      <c r="Q229" s="55"/>
      <c r="R229" s="55"/>
    </row>
    <row r="230" spans="14:18" ht="30.75" thickBot="1" x14ac:dyDescent="0.3">
      <c r="N230" s="51" t="s">
        <v>5182</v>
      </c>
      <c r="O230" s="48">
        <f t="shared" si="8"/>
        <v>18</v>
      </c>
      <c r="P230" s="56">
        <v>17</v>
      </c>
      <c r="Q230" s="55"/>
      <c r="R230" s="55">
        <v>1</v>
      </c>
    </row>
    <row r="231" spans="14:18" ht="30.75" thickBot="1" x14ac:dyDescent="0.3">
      <c r="N231" s="51" t="s">
        <v>2287</v>
      </c>
      <c r="O231" s="48">
        <f t="shared" si="8"/>
        <v>11</v>
      </c>
      <c r="P231" s="56">
        <v>5</v>
      </c>
      <c r="Q231" s="55"/>
      <c r="R231" s="55">
        <v>6</v>
      </c>
    </row>
    <row r="232" spans="14:18" ht="15.75" thickBot="1" x14ac:dyDescent="0.3">
      <c r="N232" s="51" t="s">
        <v>2824</v>
      </c>
      <c r="O232" s="48">
        <f t="shared" si="8"/>
        <v>8</v>
      </c>
      <c r="P232" s="56">
        <v>7</v>
      </c>
      <c r="Q232" s="55"/>
      <c r="R232" s="55">
        <v>1</v>
      </c>
    </row>
    <row r="233" spans="14:18" ht="30.75" thickBot="1" x14ac:dyDescent="0.3">
      <c r="N233" s="51" t="s">
        <v>5213</v>
      </c>
      <c r="O233" s="48">
        <f t="shared" si="8"/>
        <v>19</v>
      </c>
      <c r="P233" s="56">
        <v>16</v>
      </c>
      <c r="Q233" s="55"/>
      <c r="R233" s="55">
        <v>3</v>
      </c>
    </row>
    <row r="234" spans="14:18" ht="15.75" thickBot="1" x14ac:dyDescent="0.3">
      <c r="N234" s="51" t="s">
        <v>5224</v>
      </c>
      <c r="O234" s="48">
        <f t="shared" si="8"/>
        <v>17</v>
      </c>
      <c r="P234" s="56">
        <v>11</v>
      </c>
      <c r="Q234" s="55"/>
      <c r="R234" s="55">
        <v>6</v>
      </c>
    </row>
    <row r="235" spans="14:18" ht="15.75" thickBot="1" x14ac:dyDescent="0.3">
      <c r="N235" s="51" t="s">
        <v>5275</v>
      </c>
      <c r="O235" s="48">
        <f t="shared" si="8"/>
        <v>14</v>
      </c>
      <c r="P235" s="56">
        <v>11</v>
      </c>
      <c r="Q235" s="55">
        <v>1</v>
      </c>
      <c r="R235" s="55">
        <v>2</v>
      </c>
    </row>
    <row r="236" spans="14:18" ht="15.75" thickBot="1" x14ac:dyDescent="0.3">
      <c r="N236" s="51" t="s">
        <v>5286</v>
      </c>
      <c r="O236" s="48">
        <f t="shared" si="8"/>
        <v>9</v>
      </c>
      <c r="P236" s="56">
        <v>6</v>
      </c>
      <c r="Q236" s="55">
        <v>2</v>
      </c>
      <c r="R236" s="55">
        <v>1</v>
      </c>
    </row>
    <row r="237" spans="14:18" ht="30.75" thickBot="1" x14ac:dyDescent="0.3">
      <c r="N237" s="51" t="s">
        <v>5292</v>
      </c>
      <c r="O237" s="48">
        <f t="shared" si="8"/>
        <v>6</v>
      </c>
      <c r="P237" s="56">
        <v>3</v>
      </c>
      <c r="Q237" s="55"/>
      <c r="R237" s="55">
        <v>3</v>
      </c>
    </row>
    <row r="238" spans="14:18" ht="15.75" thickBot="1" x14ac:dyDescent="0.3">
      <c r="N238" s="51" t="s">
        <v>5297</v>
      </c>
      <c r="O238" s="48">
        <f t="shared" si="8"/>
        <v>15</v>
      </c>
      <c r="P238" s="56">
        <v>10</v>
      </c>
      <c r="Q238" s="55">
        <v>1</v>
      </c>
      <c r="R238" s="55">
        <v>4</v>
      </c>
    </row>
    <row r="239" spans="14:18" ht="30.75" thickBot="1" x14ac:dyDescent="0.3">
      <c r="N239" s="51" t="s">
        <v>2486</v>
      </c>
      <c r="O239" s="48">
        <f t="shared" si="8"/>
        <v>12</v>
      </c>
      <c r="P239" s="56">
        <v>9</v>
      </c>
      <c r="Q239" s="55"/>
      <c r="R239" s="55">
        <v>3</v>
      </c>
    </row>
    <row r="240" spans="14:18" ht="15.75" thickBot="1" x14ac:dyDescent="0.3">
      <c r="N240" s="51" t="s">
        <v>5309</v>
      </c>
      <c r="O240" s="48">
        <f t="shared" si="8"/>
        <v>19</v>
      </c>
      <c r="P240" s="56">
        <v>17</v>
      </c>
      <c r="Q240" s="55"/>
      <c r="R240" s="55">
        <v>2</v>
      </c>
    </row>
    <row r="241" spans="14:18" ht="15.75" thickBot="1" x14ac:dyDescent="0.3">
      <c r="N241" s="51" t="s">
        <v>5320</v>
      </c>
      <c r="O241" s="48">
        <f t="shared" si="8"/>
        <v>16</v>
      </c>
      <c r="P241" s="56">
        <v>14</v>
      </c>
      <c r="Q241" s="55">
        <v>1</v>
      </c>
      <c r="R241" s="55">
        <v>1</v>
      </c>
    </row>
    <row r="242" spans="14:18" ht="30.75" thickBot="1" x14ac:dyDescent="0.3">
      <c r="N242" s="51" t="s">
        <v>5330</v>
      </c>
      <c r="O242" s="48">
        <f t="shared" si="8"/>
        <v>1</v>
      </c>
      <c r="P242" s="56">
        <v>1</v>
      </c>
      <c r="Q242" s="55"/>
      <c r="R242" s="55"/>
    </row>
    <row r="243" spans="14:18" ht="15.75" thickBot="1" x14ac:dyDescent="0.3">
      <c r="N243" s="51" t="s">
        <v>5332</v>
      </c>
      <c r="O243" s="48">
        <f t="shared" si="8"/>
        <v>13</v>
      </c>
      <c r="P243" s="56">
        <v>4</v>
      </c>
      <c r="Q243" s="55"/>
      <c r="R243" s="55">
        <v>9</v>
      </c>
    </row>
    <row r="244" spans="14:18" ht="15.75" thickBot="1" x14ac:dyDescent="0.3">
      <c r="N244" s="51" t="s">
        <v>5347</v>
      </c>
      <c r="O244" s="48">
        <f t="shared" si="8"/>
        <v>3</v>
      </c>
      <c r="P244" s="56">
        <v>2</v>
      </c>
      <c r="Q244" s="55"/>
      <c r="R244" s="55">
        <v>1</v>
      </c>
    </row>
    <row r="245" spans="14:18" ht="15.75" thickBot="1" x14ac:dyDescent="0.3">
      <c r="N245" s="51" t="s">
        <v>5351</v>
      </c>
      <c r="O245" s="48">
        <f t="shared" si="8"/>
        <v>3</v>
      </c>
      <c r="P245" s="56">
        <v>2</v>
      </c>
      <c r="Q245" s="55"/>
      <c r="R245" s="55">
        <v>1</v>
      </c>
    </row>
    <row r="246" spans="14:18" ht="15.75" thickBot="1" x14ac:dyDescent="0.3">
      <c r="N246" s="51" t="s">
        <v>5386</v>
      </c>
      <c r="O246" s="48">
        <f t="shared" si="8"/>
        <v>4</v>
      </c>
      <c r="P246" s="56">
        <v>4</v>
      </c>
      <c r="Q246" s="55"/>
      <c r="R246" s="55"/>
    </row>
    <row r="247" spans="14:18" ht="45.75" thickBot="1" x14ac:dyDescent="0.3">
      <c r="N247" s="51" t="s">
        <v>5392</v>
      </c>
      <c r="O247" s="48">
        <f t="shared" si="8"/>
        <v>2</v>
      </c>
      <c r="P247" s="56">
        <v>1</v>
      </c>
      <c r="Q247" s="55"/>
      <c r="R247" s="55">
        <v>1</v>
      </c>
    </row>
    <row r="248" spans="14:18" ht="30.75" thickBot="1" x14ac:dyDescent="0.3">
      <c r="N248" s="51" t="s">
        <v>5397</v>
      </c>
      <c r="O248" s="48">
        <f t="shared" si="8"/>
        <v>14</v>
      </c>
      <c r="P248" s="56">
        <v>13</v>
      </c>
      <c r="Q248" s="55">
        <v>1</v>
      </c>
      <c r="R248" s="55"/>
    </row>
    <row r="249" spans="14:18" ht="15.75" thickBot="1" x14ac:dyDescent="0.3">
      <c r="N249" s="51" t="s">
        <v>5406</v>
      </c>
      <c r="O249" s="48">
        <f t="shared" si="8"/>
        <v>20</v>
      </c>
      <c r="P249" s="56">
        <v>16</v>
      </c>
      <c r="Q249" s="55">
        <v>1</v>
      </c>
      <c r="R249" s="55">
        <v>3</v>
      </c>
    </row>
    <row r="250" spans="14:18" ht="30.75" thickBot="1" x14ac:dyDescent="0.3">
      <c r="N250" s="51" t="s">
        <v>1855</v>
      </c>
      <c r="O250" s="48">
        <f t="shared" si="8"/>
        <v>14</v>
      </c>
      <c r="P250" s="56">
        <v>13</v>
      </c>
      <c r="Q250" s="55">
        <v>1</v>
      </c>
      <c r="R250" s="55"/>
    </row>
    <row r="251" spans="14:18" ht="30.75" thickBot="1" x14ac:dyDescent="0.3">
      <c r="N251" s="51" t="s">
        <v>812</v>
      </c>
      <c r="O251" s="48">
        <f t="shared" si="8"/>
        <v>9</v>
      </c>
      <c r="P251" s="56">
        <v>9</v>
      </c>
      <c r="Q251" s="55"/>
      <c r="R251" s="55"/>
    </row>
    <row r="252" spans="14:18" ht="15.75" thickBot="1" x14ac:dyDescent="0.3">
      <c r="N252" s="51" t="s">
        <v>5470</v>
      </c>
      <c r="O252" s="48">
        <f t="shared" si="8"/>
        <v>16</v>
      </c>
      <c r="P252" s="56">
        <v>12</v>
      </c>
      <c r="Q252" s="55">
        <v>1</v>
      </c>
      <c r="R252" s="55">
        <v>3</v>
      </c>
    </row>
    <row r="253" spans="14:18" ht="15.75" thickBot="1" x14ac:dyDescent="0.3">
      <c r="N253" s="51" t="s">
        <v>5479</v>
      </c>
      <c r="O253" s="48">
        <f t="shared" si="8"/>
        <v>3</v>
      </c>
      <c r="P253" s="56">
        <v>3</v>
      </c>
      <c r="Q253" s="55"/>
      <c r="R253" s="55"/>
    </row>
    <row r="254" spans="14:18" ht="30.75" thickBot="1" x14ac:dyDescent="0.3">
      <c r="N254" s="51" t="s">
        <v>5491</v>
      </c>
      <c r="O254" s="48">
        <f t="shared" si="8"/>
        <v>4</v>
      </c>
      <c r="P254" s="56">
        <v>4</v>
      </c>
      <c r="Q254" s="55"/>
      <c r="R254" s="55"/>
    </row>
    <row r="255" spans="14:18" ht="30.75" thickBot="1" x14ac:dyDescent="0.3">
      <c r="N255" s="51" t="s">
        <v>5496</v>
      </c>
      <c r="O255" s="48">
        <f t="shared" si="8"/>
        <v>2</v>
      </c>
      <c r="P255" s="56">
        <v>2</v>
      </c>
      <c r="Q255" s="55"/>
      <c r="R255" s="55"/>
    </row>
    <row r="256" spans="14:18" ht="30.75" thickBot="1" x14ac:dyDescent="0.3">
      <c r="N256" s="51" t="s">
        <v>5498</v>
      </c>
      <c r="O256" s="48">
        <f t="shared" si="8"/>
        <v>11</v>
      </c>
      <c r="P256" s="56">
        <v>6</v>
      </c>
      <c r="Q256" s="55"/>
      <c r="R256" s="55">
        <v>5</v>
      </c>
    </row>
    <row r="257" spans="14:18" ht="15.75" thickBot="1" x14ac:dyDescent="0.3">
      <c r="N257" s="51" t="s">
        <v>5510</v>
      </c>
      <c r="O257" s="48">
        <f t="shared" si="8"/>
        <v>9</v>
      </c>
      <c r="P257" s="56">
        <v>8</v>
      </c>
      <c r="Q257" s="55"/>
      <c r="R257" s="55">
        <v>1</v>
      </c>
    </row>
    <row r="258" spans="14:18" ht="15.75" thickBot="1" x14ac:dyDescent="0.3">
      <c r="N258" s="51" t="s">
        <v>5516</v>
      </c>
      <c r="O258" s="48">
        <f t="shared" si="8"/>
        <v>13</v>
      </c>
      <c r="P258" s="56">
        <v>11</v>
      </c>
      <c r="Q258" s="55"/>
      <c r="R258" s="55">
        <v>2</v>
      </c>
    </row>
    <row r="259" spans="14:18" ht="30.75" thickBot="1" x14ac:dyDescent="0.3">
      <c r="N259" s="51" t="s">
        <v>5527</v>
      </c>
      <c r="O259" s="48">
        <f t="shared" si="8"/>
        <v>17</v>
      </c>
      <c r="P259" s="56">
        <v>13</v>
      </c>
      <c r="Q259" s="55"/>
      <c r="R259" s="55">
        <v>4</v>
      </c>
    </row>
    <row r="260" spans="14:18" ht="45.75" thickBot="1" x14ac:dyDescent="0.3">
      <c r="N260" s="51" t="s">
        <v>5539</v>
      </c>
      <c r="O260" s="48">
        <f t="shared" si="8"/>
        <v>10</v>
      </c>
      <c r="P260" s="56">
        <v>9</v>
      </c>
      <c r="Q260" s="55"/>
      <c r="R260" s="55">
        <v>1</v>
      </c>
    </row>
    <row r="261" spans="14:18" ht="30.75" thickBot="1" x14ac:dyDescent="0.3">
      <c r="N261" s="51" t="s">
        <v>1289</v>
      </c>
      <c r="O261" s="48">
        <f t="shared" si="8"/>
        <v>10</v>
      </c>
      <c r="P261" s="56">
        <v>8</v>
      </c>
      <c r="Q261" s="55"/>
      <c r="R261" s="55">
        <v>2</v>
      </c>
    </row>
    <row r="262" spans="14:18" ht="30.75" thickBot="1" x14ac:dyDescent="0.3">
      <c r="N262" s="51" t="s">
        <v>3439</v>
      </c>
      <c r="O262" s="48">
        <f t="shared" si="8"/>
        <v>4</v>
      </c>
      <c r="P262" s="56">
        <v>4</v>
      </c>
      <c r="Q262" s="55"/>
      <c r="R262" s="55"/>
    </row>
    <row r="263" spans="14:18" ht="15.75" thickBot="1" x14ac:dyDescent="0.3">
      <c r="N263" s="51" t="s">
        <v>3448</v>
      </c>
      <c r="O263" s="48">
        <f t="shared" si="8"/>
        <v>23</v>
      </c>
      <c r="P263" s="56">
        <v>22</v>
      </c>
      <c r="Q263" s="55"/>
      <c r="R263" s="55">
        <v>1</v>
      </c>
    </row>
    <row r="264" spans="14:18" ht="16.5" thickBot="1" x14ac:dyDescent="0.3">
      <c r="N264" s="53" t="s">
        <v>6</v>
      </c>
      <c r="O264" s="54">
        <f>SUM(O13:O263)</f>
        <v>2547</v>
      </c>
      <c r="P264" s="54">
        <f>SUM(P13:P263)</f>
        <v>2077</v>
      </c>
      <c r="Q264" s="54">
        <f>SUM(Q13:Q263)</f>
        <v>63</v>
      </c>
      <c r="R264" s="54">
        <f>SUM(R13:R263)</f>
        <v>407</v>
      </c>
    </row>
  </sheetData>
  <autoFilter ref="B12:R37" xr:uid="{070B8048-60F3-42BE-BAA5-04B6B20FB558}">
    <filterColumn colId="15">
      <filters>
        <filter val="0"/>
      </filters>
    </filterColumn>
  </autoFilter>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C6BE1-D641-46DF-A308-F01A8475189B}">
  <sheetPr>
    <tabColor rgb="FF00B0F0"/>
  </sheetPr>
  <dimension ref="A1:P390"/>
  <sheetViews>
    <sheetView zoomScaleNormal="100" workbookViewId="0">
      <selection activeCell="K393" sqref="K393"/>
    </sheetView>
  </sheetViews>
  <sheetFormatPr defaultRowHeight="15" x14ac:dyDescent="0.25"/>
  <cols>
    <col min="1" max="1" width="22.85546875" customWidth="1"/>
    <col min="3" max="3" width="14.42578125" customWidth="1"/>
    <col min="4" max="4" width="9.5703125" customWidth="1"/>
    <col min="5" max="5" width="18.85546875" customWidth="1"/>
    <col min="6" max="6" width="14.5703125" customWidth="1"/>
    <col min="7" max="7" width="13.140625" customWidth="1"/>
    <col min="8" max="8" width="13.28515625" customWidth="1"/>
    <col min="9" max="9" width="17.5703125" customWidth="1"/>
    <col min="10" max="10" width="101.42578125" bestFit="1" customWidth="1"/>
    <col min="11" max="11" width="40.85546875" customWidth="1"/>
    <col min="12" max="12" width="38" customWidth="1"/>
    <col min="13" max="13" width="11.85546875" customWidth="1"/>
    <col min="14" max="14" width="11.42578125" customWidth="1"/>
    <col min="15" max="15" width="16.5703125" customWidth="1"/>
    <col min="16" max="16" width="19.5703125" customWidth="1"/>
  </cols>
  <sheetData>
    <row r="1" spans="1:16" x14ac:dyDescent="0.25">
      <c r="A1" t="s">
        <v>17</v>
      </c>
      <c r="B1" t="s">
        <v>14</v>
      </c>
      <c r="C1" t="s">
        <v>10</v>
      </c>
      <c r="D1" t="s">
        <v>9</v>
      </c>
      <c r="E1" t="s">
        <v>28</v>
      </c>
      <c r="F1" t="s">
        <v>11</v>
      </c>
      <c r="G1" t="s">
        <v>15</v>
      </c>
      <c r="H1" t="s">
        <v>31</v>
      </c>
      <c r="I1" t="s">
        <v>16</v>
      </c>
      <c r="J1" t="s">
        <v>12</v>
      </c>
      <c r="K1" t="s">
        <v>612</v>
      </c>
      <c r="L1" s="3" t="s">
        <v>0</v>
      </c>
      <c r="M1" t="s">
        <v>1</v>
      </c>
      <c r="N1" t="s">
        <v>18</v>
      </c>
      <c r="O1" t="s">
        <v>35</v>
      </c>
      <c r="P1" t="s">
        <v>2985</v>
      </c>
    </row>
    <row r="2" spans="1:16" x14ac:dyDescent="0.25">
      <c r="A2" t="s">
        <v>3459</v>
      </c>
      <c r="B2" t="s">
        <v>3460</v>
      </c>
      <c r="C2" t="s">
        <v>3461</v>
      </c>
      <c r="D2" t="s">
        <v>98</v>
      </c>
      <c r="E2" t="s">
        <v>3462</v>
      </c>
      <c r="F2" t="s">
        <v>46</v>
      </c>
      <c r="G2" t="s">
        <v>3463</v>
      </c>
      <c r="H2" t="s">
        <v>3464</v>
      </c>
      <c r="I2" t="s">
        <v>51</v>
      </c>
      <c r="J2" t="s">
        <v>53</v>
      </c>
      <c r="K2" t="s">
        <v>608</v>
      </c>
      <c r="L2" t="s">
        <v>33</v>
      </c>
      <c r="M2" t="s">
        <v>2</v>
      </c>
      <c r="N2" t="s">
        <v>2</v>
      </c>
      <c r="O2" t="s">
        <v>34</v>
      </c>
    </row>
    <row r="3" spans="1:16" x14ac:dyDescent="0.25">
      <c r="A3" t="s">
        <v>3459</v>
      </c>
      <c r="B3" t="s">
        <v>3460</v>
      </c>
      <c r="C3" t="s">
        <v>3461</v>
      </c>
      <c r="D3" t="s">
        <v>98</v>
      </c>
      <c r="E3" t="s">
        <v>3462</v>
      </c>
      <c r="F3" t="s">
        <v>46</v>
      </c>
      <c r="G3" t="s">
        <v>3463</v>
      </c>
      <c r="H3" t="s">
        <v>3464</v>
      </c>
      <c r="I3" t="s">
        <v>47</v>
      </c>
      <c r="J3" t="s">
        <v>71</v>
      </c>
      <c r="K3" t="s">
        <v>608</v>
      </c>
      <c r="L3" t="s">
        <v>33</v>
      </c>
      <c r="M3" t="s">
        <v>2</v>
      </c>
      <c r="N3" t="s">
        <v>2</v>
      </c>
      <c r="O3" t="s">
        <v>34</v>
      </c>
    </row>
    <row r="4" spans="1:16" x14ac:dyDescent="0.25">
      <c r="A4" t="s">
        <v>3459</v>
      </c>
      <c r="B4" t="s">
        <v>3460</v>
      </c>
      <c r="C4" t="s">
        <v>3461</v>
      </c>
      <c r="D4" t="s">
        <v>98</v>
      </c>
      <c r="E4" t="s">
        <v>3462</v>
      </c>
      <c r="F4" t="s">
        <v>46</v>
      </c>
      <c r="G4" t="s">
        <v>3463</v>
      </c>
      <c r="H4" t="s">
        <v>3464</v>
      </c>
      <c r="I4" t="s">
        <v>49</v>
      </c>
      <c r="J4" t="s">
        <v>91</v>
      </c>
      <c r="K4" t="s">
        <v>13</v>
      </c>
      <c r="L4" t="s">
        <v>33</v>
      </c>
      <c r="M4" t="s">
        <v>2</v>
      </c>
      <c r="N4" t="s">
        <v>2</v>
      </c>
      <c r="O4" t="s">
        <v>34</v>
      </c>
    </row>
    <row r="5" spans="1:16" x14ac:dyDescent="0.25">
      <c r="A5" t="s">
        <v>3459</v>
      </c>
      <c r="B5" t="s">
        <v>3460</v>
      </c>
      <c r="C5" t="s">
        <v>3461</v>
      </c>
      <c r="D5" t="s">
        <v>98</v>
      </c>
      <c r="E5" t="s">
        <v>3462</v>
      </c>
      <c r="F5" t="s">
        <v>46</v>
      </c>
      <c r="G5" t="s">
        <v>3463</v>
      </c>
      <c r="H5" t="s">
        <v>3464</v>
      </c>
      <c r="I5" t="s">
        <v>52</v>
      </c>
      <c r="J5" t="s">
        <v>3465</v>
      </c>
      <c r="K5" t="s">
        <v>610</v>
      </c>
      <c r="L5" t="s">
        <v>33</v>
      </c>
      <c r="M5" t="s">
        <v>2</v>
      </c>
      <c r="N5" t="s">
        <v>2</v>
      </c>
      <c r="O5" t="s">
        <v>34</v>
      </c>
    </row>
    <row r="6" spans="1:16" x14ac:dyDescent="0.25">
      <c r="A6" t="s">
        <v>3459</v>
      </c>
      <c r="B6" t="s">
        <v>3460</v>
      </c>
      <c r="C6" t="s">
        <v>3461</v>
      </c>
      <c r="D6" t="s">
        <v>98</v>
      </c>
      <c r="E6" t="s">
        <v>3462</v>
      </c>
      <c r="F6" t="s">
        <v>46</v>
      </c>
      <c r="G6" t="s">
        <v>3463</v>
      </c>
      <c r="H6" t="s">
        <v>3464</v>
      </c>
      <c r="I6" t="s">
        <v>54</v>
      </c>
      <c r="J6" t="s">
        <v>3466</v>
      </c>
      <c r="K6" t="s">
        <v>610</v>
      </c>
      <c r="L6" t="s">
        <v>33</v>
      </c>
      <c r="M6" t="s">
        <v>2</v>
      </c>
      <c r="N6" t="s">
        <v>2</v>
      </c>
      <c r="O6" t="s">
        <v>34</v>
      </c>
    </row>
    <row r="7" spans="1:16" x14ac:dyDescent="0.25">
      <c r="A7" t="s">
        <v>3459</v>
      </c>
      <c r="B7" t="s">
        <v>3460</v>
      </c>
      <c r="C7" t="s">
        <v>3461</v>
      </c>
      <c r="D7" t="s">
        <v>98</v>
      </c>
      <c r="E7" t="s">
        <v>3462</v>
      </c>
      <c r="F7" t="s">
        <v>46</v>
      </c>
      <c r="G7" t="s">
        <v>3463</v>
      </c>
      <c r="H7" t="s">
        <v>3464</v>
      </c>
      <c r="I7" t="s">
        <v>55</v>
      </c>
      <c r="J7" t="s">
        <v>3467</v>
      </c>
      <c r="K7" t="s">
        <v>610</v>
      </c>
      <c r="L7" t="s">
        <v>33</v>
      </c>
      <c r="M7" t="s">
        <v>2</v>
      </c>
      <c r="N7" t="s">
        <v>2</v>
      </c>
      <c r="O7" t="s">
        <v>34</v>
      </c>
    </row>
    <row r="8" spans="1:16" x14ac:dyDescent="0.25">
      <c r="A8" t="s">
        <v>3459</v>
      </c>
      <c r="B8" t="s">
        <v>3460</v>
      </c>
      <c r="C8" t="s">
        <v>3461</v>
      </c>
      <c r="D8" t="s">
        <v>98</v>
      </c>
      <c r="E8" t="s">
        <v>3462</v>
      </c>
      <c r="F8" t="s">
        <v>46</v>
      </c>
      <c r="G8" t="s">
        <v>3463</v>
      </c>
      <c r="H8" t="s">
        <v>3464</v>
      </c>
      <c r="I8" t="s">
        <v>56</v>
      </c>
      <c r="J8" t="s">
        <v>3468</v>
      </c>
      <c r="K8" t="s">
        <v>610</v>
      </c>
      <c r="L8" t="s">
        <v>33</v>
      </c>
      <c r="M8" t="s">
        <v>2</v>
      </c>
      <c r="N8" t="s">
        <v>2</v>
      </c>
      <c r="O8" t="s">
        <v>34</v>
      </c>
    </row>
    <row r="9" spans="1:16" x14ac:dyDescent="0.25">
      <c r="A9" t="s">
        <v>3459</v>
      </c>
      <c r="B9" t="s">
        <v>3460</v>
      </c>
      <c r="C9" t="s">
        <v>3461</v>
      </c>
      <c r="D9" t="s">
        <v>98</v>
      </c>
      <c r="E9" t="s">
        <v>3462</v>
      </c>
      <c r="F9" t="s">
        <v>46</v>
      </c>
      <c r="G9" t="s">
        <v>3463</v>
      </c>
      <c r="H9" t="s">
        <v>3464</v>
      </c>
      <c r="I9" t="s">
        <v>57</v>
      </c>
      <c r="J9" t="s">
        <v>3469</v>
      </c>
      <c r="K9" t="s">
        <v>610</v>
      </c>
      <c r="L9" t="s">
        <v>33</v>
      </c>
      <c r="M9" t="s">
        <v>2</v>
      </c>
      <c r="N9" t="s">
        <v>2</v>
      </c>
      <c r="O9" t="s">
        <v>34</v>
      </c>
    </row>
    <row r="10" spans="1:16" x14ac:dyDescent="0.25">
      <c r="A10" t="s">
        <v>3459</v>
      </c>
      <c r="B10" t="s">
        <v>3460</v>
      </c>
      <c r="C10" t="s">
        <v>3461</v>
      </c>
      <c r="D10" t="s">
        <v>98</v>
      </c>
      <c r="E10" t="s">
        <v>3462</v>
      </c>
      <c r="F10" t="s">
        <v>46</v>
      </c>
      <c r="G10" t="s">
        <v>3463</v>
      </c>
      <c r="H10" t="s">
        <v>3464</v>
      </c>
      <c r="I10" t="s">
        <v>58</v>
      </c>
      <c r="J10" t="s">
        <v>3291</v>
      </c>
      <c r="K10" t="s">
        <v>610</v>
      </c>
      <c r="L10" t="s">
        <v>33</v>
      </c>
      <c r="M10" t="s">
        <v>2</v>
      </c>
      <c r="N10" t="s">
        <v>2</v>
      </c>
      <c r="O10" t="s">
        <v>34</v>
      </c>
    </row>
    <row r="11" spans="1:16" x14ac:dyDescent="0.25">
      <c r="A11" t="s">
        <v>3459</v>
      </c>
      <c r="B11" t="s">
        <v>3460</v>
      </c>
      <c r="C11" t="s">
        <v>3461</v>
      </c>
      <c r="D11" t="s">
        <v>98</v>
      </c>
      <c r="E11" t="s">
        <v>3462</v>
      </c>
      <c r="F11" t="s">
        <v>46</v>
      </c>
      <c r="G11" t="s">
        <v>3463</v>
      </c>
      <c r="H11" t="s">
        <v>3464</v>
      </c>
      <c r="I11" t="s">
        <v>59</v>
      </c>
      <c r="J11" t="s">
        <v>3470</v>
      </c>
      <c r="K11" t="s">
        <v>610</v>
      </c>
      <c r="L11" t="s">
        <v>33</v>
      </c>
      <c r="M11" t="s">
        <v>2</v>
      </c>
      <c r="N11" t="s">
        <v>2</v>
      </c>
      <c r="O11" t="s">
        <v>34</v>
      </c>
    </row>
    <row r="12" spans="1:16" x14ac:dyDescent="0.25">
      <c r="A12" t="s">
        <v>3459</v>
      </c>
      <c r="B12" t="s">
        <v>3460</v>
      </c>
      <c r="C12" t="s">
        <v>3461</v>
      </c>
      <c r="D12" t="s">
        <v>98</v>
      </c>
      <c r="E12" t="s">
        <v>3462</v>
      </c>
      <c r="F12" t="s">
        <v>46</v>
      </c>
      <c r="G12" t="s">
        <v>3463</v>
      </c>
      <c r="H12" t="s">
        <v>3464</v>
      </c>
      <c r="I12" t="s">
        <v>60</v>
      </c>
      <c r="J12" t="s">
        <v>3471</v>
      </c>
      <c r="K12" t="s">
        <v>610</v>
      </c>
      <c r="L12" t="s">
        <v>33</v>
      </c>
      <c r="M12" t="s">
        <v>2</v>
      </c>
      <c r="N12" t="s">
        <v>2</v>
      </c>
      <c r="O12" t="s">
        <v>34</v>
      </c>
    </row>
    <row r="13" spans="1:16" x14ac:dyDescent="0.25">
      <c r="A13" t="s">
        <v>3459</v>
      </c>
      <c r="B13" t="s">
        <v>3460</v>
      </c>
      <c r="C13" t="s">
        <v>3461</v>
      </c>
      <c r="D13" t="s">
        <v>98</v>
      </c>
      <c r="E13" t="s">
        <v>3462</v>
      </c>
      <c r="F13" t="s">
        <v>46</v>
      </c>
      <c r="G13" t="s">
        <v>3463</v>
      </c>
      <c r="H13" t="s">
        <v>3464</v>
      </c>
      <c r="I13" t="s">
        <v>61</v>
      </c>
      <c r="J13" t="s">
        <v>168</v>
      </c>
      <c r="K13" t="s">
        <v>609</v>
      </c>
      <c r="L13" t="s">
        <v>33</v>
      </c>
      <c r="M13" t="s">
        <v>2</v>
      </c>
      <c r="N13" t="s">
        <v>2</v>
      </c>
      <c r="O13" t="s">
        <v>34</v>
      </c>
    </row>
    <row r="14" spans="1:16" x14ac:dyDescent="0.25">
      <c r="A14" t="s">
        <v>3459</v>
      </c>
      <c r="B14" t="s">
        <v>3460</v>
      </c>
      <c r="C14" t="s">
        <v>3461</v>
      </c>
      <c r="D14" t="s">
        <v>98</v>
      </c>
      <c r="E14" t="s">
        <v>3462</v>
      </c>
      <c r="F14" t="s">
        <v>46</v>
      </c>
      <c r="G14" t="s">
        <v>3463</v>
      </c>
      <c r="H14" t="s">
        <v>3464</v>
      </c>
      <c r="I14" t="s">
        <v>62</v>
      </c>
      <c r="J14" t="s">
        <v>176</v>
      </c>
      <c r="K14" t="s">
        <v>609</v>
      </c>
      <c r="L14" t="s">
        <v>33</v>
      </c>
      <c r="M14" t="s">
        <v>2</v>
      </c>
      <c r="N14" t="s">
        <v>2</v>
      </c>
      <c r="O14" t="s">
        <v>34</v>
      </c>
    </row>
    <row r="15" spans="1:16" x14ac:dyDescent="0.25">
      <c r="A15" t="s">
        <v>3459</v>
      </c>
      <c r="B15" t="s">
        <v>3460</v>
      </c>
      <c r="C15" t="s">
        <v>3461</v>
      </c>
      <c r="D15" t="s">
        <v>98</v>
      </c>
      <c r="E15" t="s">
        <v>3462</v>
      </c>
      <c r="F15" t="s">
        <v>46</v>
      </c>
      <c r="G15" t="s">
        <v>3463</v>
      </c>
      <c r="H15" t="s">
        <v>3464</v>
      </c>
      <c r="I15" t="s">
        <v>63</v>
      </c>
      <c r="J15" t="s">
        <v>147</v>
      </c>
      <c r="K15" t="s">
        <v>13</v>
      </c>
      <c r="L15" t="s">
        <v>33</v>
      </c>
      <c r="M15" t="s">
        <v>2</v>
      </c>
      <c r="N15" t="s">
        <v>2</v>
      </c>
      <c r="O15" t="s">
        <v>34</v>
      </c>
    </row>
    <row r="16" spans="1:16" x14ac:dyDescent="0.25">
      <c r="A16" t="s">
        <v>3459</v>
      </c>
      <c r="B16" t="s">
        <v>3460</v>
      </c>
      <c r="C16" t="s">
        <v>3461</v>
      </c>
      <c r="D16" t="s">
        <v>98</v>
      </c>
      <c r="E16" t="s">
        <v>3462</v>
      </c>
      <c r="F16" t="s">
        <v>46</v>
      </c>
      <c r="G16" t="s">
        <v>3463</v>
      </c>
      <c r="H16" t="s">
        <v>3464</v>
      </c>
      <c r="I16" t="s">
        <v>64</v>
      </c>
      <c r="J16" t="s">
        <v>101</v>
      </c>
      <c r="K16" t="s">
        <v>13</v>
      </c>
      <c r="L16" t="s">
        <v>33</v>
      </c>
      <c r="M16" t="s">
        <v>2</v>
      </c>
      <c r="N16" t="s">
        <v>2</v>
      </c>
      <c r="O16" t="s">
        <v>34</v>
      </c>
    </row>
    <row r="17" spans="1:15" x14ac:dyDescent="0.25">
      <c r="A17" t="s">
        <v>3459</v>
      </c>
      <c r="B17" t="s">
        <v>3460</v>
      </c>
      <c r="C17" t="s">
        <v>3461</v>
      </c>
      <c r="D17" t="s">
        <v>98</v>
      </c>
      <c r="E17" t="s">
        <v>3462</v>
      </c>
      <c r="F17" t="s">
        <v>46</v>
      </c>
      <c r="G17" t="s">
        <v>3463</v>
      </c>
      <c r="H17" t="s">
        <v>3464</v>
      </c>
      <c r="I17" t="s">
        <v>65</v>
      </c>
      <c r="J17" t="s">
        <v>3163</v>
      </c>
      <c r="K17" t="s">
        <v>13</v>
      </c>
      <c r="L17" t="s">
        <v>33</v>
      </c>
      <c r="M17" t="s">
        <v>2</v>
      </c>
      <c r="N17" t="s">
        <v>2</v>
      </c>
      <c r="O17" t="s">
        <v>34</v>
      </c>
    </row>
    <row r="18" spans="1:15" x14ac:dyDescent="0.25">
      <c r="A18" t="s">
        <v>3459</v>
      </c>
      <c r="B18" t="s">
        <v>3460</v>
      </c>
      <c r="C18" t="s">
        <v>3461</v>
      </c>
      <c r="D18" t="s">
        <v>98</v>
      </c>
      <c r="E18" t="s">
        <v>3462</v>
      </c>
      <c r="F18" t="s">
        <v>46</v>
      </c>
      <c r="G18" t="s">
        <v>3463</v>
      </c>
      <c r="H18" t="s">
        <v>3464</v>
      </c>
      <c r="I18" t="s">
        <v>105</v>
      </c>
      <c r="J18" t="s">
        <v>102</v>
      </c>
      <c r="K18" t="s">
        <v>13</v>
      </c>
      <c r="L18" t="s">
        <v>33</v>
      </c>
      <c r="M18" t="s">
        <v>2</v>
      </c>
      <c r="N18" t="s">
        <v>2</v>
      </c>
      <c r="O18" t="s">
        <v>34</v>
      </c>
    </row>
    <row r="19" spans="1:15" x14ac:dyDescent="0.25">
      <c r="A19" t="s">
        <v>3459</v>
      </c>
      <c r="B19" t="s">
        <v>3460</v>
      </c>
      <c r="C19" t="s">
        <v>3461</v>
      </c>
      <c r="D19" t="s">
        <v>98</v>
      </c>
      <c r="E19" t="s">
        <v>3462</v>
      </c>
      <c r="F19" t="s">
        <v>46</v>
      </c>
      <c r="G19" t="s">
        <v>3463</v>
      </c>
      <c r="H19" t="s">
        <v>3464</v>
      </c>
      <c r="I19" t="s">
        <v>73</v>
      </c>
      <c r="J19" t="s">
        <v>3472</v>
      </c>
      <c r="K19" t="s">
        <v>13</v>
      </c>
      <c r="L19" t="s">
        <v>33</v>
      </c>
      <c r="M19" t="s">
        <v>2</v>
      </c>
      <c r="N19" t="s">
        <v>2</v>
      </c>
      <c r="O19" t="s">
        <v>34</v>
      </c>
    </row>
    <row r="20" spans="1:15" x14ac:dyDescent="0.25">
      <c r="A20" t="s">
        <v>3459</v>
      </c>
      <c r="B20" t="s">
        <v>3460</v>
      </c>
      <c r="C20" t="s">
        <v>3461</v>
      </c>
      <c r="D20" t="s">
        <v>98</v>
      </c>
      <c r="E20" t="s">
        <v>3462</v>
      </c>
      <c r="F20" t="s">
        <v>46</v>
      </c>
      <c r="G20" t="s">
        <v>3463</v>
      </c>
      <c r="H20" t="s">
        <v>3464</v>
      </c>
      <c r="I20" t="s">
        <v>142</v>
      </c>
      <c r="J20" t="s">
        <v>104</v>
      </c>
      <c r="K20" t="s">
        <v>13</v>
      </c>
      <c r="L20" t="s">
        <v>33</v>
      </c>
      <c r="M20" t="s">
        <v>2</v>
      </c>
      <c r="N20" t="s">
        <v>2</v>
      </c>
      <c r="O20" t="s">
        <v>34</v>
      </c>
    </row>
    <row r="21" spans="1:15" x14ac:dyDescent="0.25">
      <c r="A21" t="s">
        <v>3459</v>
      </c>
      <c r="B21" t="s">
        <v>3460</v>
      </c>
      <c r="C21" t="s">
        <v>3461</v>
      </c>
      <c r="D21" t="s">
        <v>98</v>
      </c>
      <c r="E21" t="s">
        <v>3462</v>
      </c>
      <c r="F21" t="s">
        <v>46</v>
      </c>
      <c r="G21" t="s">
        <v>3463</v>
      </c>
      <c r="H21" t="s">
        <v>3464</v>
      </c>
      <c r="I21" t="s">
        <v>148</v>
      </c>
      <c r="J21" t="s">
        <v>3131</v>
      </c>
      <c r="K21" t="s">
        <v>13</v>
      </c>
      <c r="L21" t="s">
        <v>33</v>
      </c>
      <c r="M21" t="s">
        <v>2</v>
      </c>
      <c r="N21" t="s">
        <v>2</v>
      </c>
      <c r="O21" t="s">
        <v>34</v>
      </c>
    </row>
    <row r="22" spans="1:15" x14ac:dyDescent="0.25">
      <c r="A22" t="s">
        <v>3459</v>
      </c>
      <c r="B22" t="s">
        <v>3460</v>
      </c>
      <c r="C22" t="s">
        <v>3461</v>
      </c>
      <c r="D22" t="s">
        <v>98</v>
      </c>
      <c r="E22" t="s">
        <v>3462</v>
      </c>
      <c r="F22" t="s">
        <v>46</v>
      </c>
      <c r="G22" t="s">
        <v>3463</v>
      </c>
      <c r="H22" t="s">
        <v>3464</v>
      </c>
      <c r="I22" t="s">
        <v>149</v>
      </c>
      <c r="J22" t="s">
        <v>106</v>
      </c>
      <c r="K22" t="s">
        <v>13</v>
      </c>
      <c r="L22" t="s">
        <v>33</v>
      </c>
      <c r="M22" t="s">
        <v>2</v>
      </c>
      <c r="N22" t="s">
        <v>2</v>
      </c>
      <c r="O22" t="s">
        <v>34</v>
      </c>
    </row>
    <row r="23" spans="1:15" x14ac:dyDescent="0.25">
      <c r="A23" t="s">
        <v>3473</v>
      </c>
      <c r="B23" t="s">
        <v>3474</v>
      </c>
      <c r="C23" t="s">
        <v>3475</v>
      </c>
      <c r="D23" t="s">
        <v>98</v>
      </c>
      <c r="E23" t="s">
        <v>3476</v>
      </c>
      <c r="F23" t="s">
        <v>46</v>
      </c>
      <c r="G23" t="s">
        <v>3477</v>
      </c>
      <c r="H23" t="s">
        <v>3478</v>
      </c>
      <c r="I23" t="s">
        <v>51</v>
      </c>
      <c r="J23" t="s">
        <v>53</v>
      </c>
      <c r="K23" t="s">
        <v>608</v>
      </c>
      <c r="L23" t="s">
        <v>33</v>
      </c>
      <c r="M23" t="s">
        <v>2</v>
      </c>
      <c r="N23" t="s">
        <v>2</v>
      </c>
      <c r="O23" t="s">
        <v>34</v>
      </c>
    </row>
    <row r="24" spans="1:15" x14ac:dyDescent="0.25">
      <c r="A24" t="s">
        <v>3473</v>
      </c>
      <c r="B24" t="s">
        <v>3474</v>
      </c>
      <c r="C24" t="s">
        <v>3475</v>
      </c>
      <c r="D24" t="s">
        <v>98</v>
      </c>
      <c r="E24" t="s">
        <v>3476</v>
      </c>
      <c r="F24" t="s">
        <v>46</v>
      </c>
      <c r="G24" t="s">
        <v>3477</v>
      </c>
      <c r="H24" t="s">
        <v>3478</v>
      </c>
      <c r="I24" t="s">
        <v>47</v>
      </c>
      <c r="J24" t="s">
        <v>71</v>
      </c>
      <c r="K24" t="s">
        <v>608</v>
      </c>
      <c r="L24" t="s">
        <v>33</v>
      </c>
      <c r="M24" t="s">
        <v>2</v>
      </c>
      <c r="N24" t="s">
        <v>2</v>
      </c>
      <c r="O24" t="s">
        <v>34</v>
      </c>
    </row>
    <row r="25" spans="1:15" x14ac:dyDescent="0.25">
      <c r="A25" t="s">
        <v>3473</v>
      </c>
      <c r="B25" t="s">
        <v>3474</v>
      </c>
      <c r="C25" t="s">
        <v>3475</v>
      </c>
      <c r="D25" t="s">
        <v>98</v>
      </c>
      <c r="E25" t="s">
        <v>3476</v>
      </c>
      <c r="F25" t="s">
        <v>46</v>
      </c>
      <c r="G25" t="s">
        <v>3477</v>
      </c>
      <c r="H25" t="s">
        <v>3478</v>
      </c>
      <c r="I25" t="s">
        <v>49</v>
      </c>
      <c r="J25" t="s">
        <v>118</v>
      </c>
      <c r="K25" t="s">
        <v>611</v>
      </c>
      <c r="L25" t="s">
        <v>33</v>
      </c>
      <c r="M25" t="s">
        <v>2</v>
      </c>
      <c r="N25" t="s">
        <v>2</v>
      </c>
      <c r="O25" t="s">
        <v>34</v>
      </c>
    </row>
    <row r="26" spans="1:15" x14ac:dyDescent="0.25">
      <c r="A26" t="s">
        <v>3473</v>
      </c>
      <c r="B26" t="s">
        <v>3474</v>
      </c>
      <c r="C26" t="s">
        <v>3475</v>
      </c>
      <c r="D26" t="s">
        <v>98</v>
      </c>
      <c r="E26" t="s">
        <v>3476</v>
      </c>
      <c r="F26" t="s">
        <v>46</v>
      </c>
      <c r="G26" t="s">
        <v>3477</v>
      </c>
      <c r="H26" t="s">
        <v>3478</v>
      </c>
      <c r="I26" t="s">
        <v>52</v>
      </c>
      <c r="J26" t="s">
        <v>91</v>
      </c>
      <c r="K26" t="s">
        <v>13</v>
      </c>
      <c r="L26" t="s">
        <v>33</v>
      </c>
      <c r="M26" t="s">
        <v>2</v>
      </c>
      <c r="N26" t="s">
        <v>2</v>
      </c>
      <c r="O26" t="s">
        <v>34</v>
      </c>
    </row>
    <row r="27" spans="1:15" x14ac:dyDescent="0.25">
      <c r="A27" t="s">
        <v>3473</v>
      </c>
      <c r="B27" t="s">
        <v>3474</v>
      </c>
      <c r="C27" t="s">
        <v>3475</v>
      </c>
      <c r="D27" t="s">
        <v>98</v>
      </c>
      <c r="E27" t="s">
        <v>3476</v>
      </c>
      <c r="F27" t="s">
        <v>46</v>
      </c>
      <c r="G27" t="s">
        <v>3477</v>
      </c>
      <c r="H27" t="s">
        <v>3478</v>
      </c>
      <c r="I27" t="s">
        <v>54</v>
      </c>
      <c r="J27" t="s">
        <v>3479</v>
      </c>
      <c r="K27" t="s">
        <v>610</v>
      </c>
      <c r="L27" t="s">
        <v>33</v>
      </c>
      <c r="M27" t="s">
        <v>2</v>
      </c>
      <c r="N27" t="s">
        <v>2</v>
      </c>
      <c r="O27" t="s">
        <v>34</v>
      </c>
    </row>
    <row r="28" spans="1:15" x14ac:dyDescent="0.25">
      <c r="A28" t="s">
        <v>3473</v>
      </c>
      <c r="B28" t="s">
        <v>3474</v>
      </c>
      <c r="C28" t="s">
        <v>3475</v>
      </c>
      <c r="D28" t="s">
        <v>98</v>
      </c>
      <c r="E28" t="s">
        <v>3476</v>
      </c>
      <c r="F28" t="s">
        <v>46</v>
      </c>
      <c r="G28" t="s">
        <v>3477</v>
      </c>
      <c r="H28" t="s">
        <v>3478</v>
      </c>
      <c r="I28" t="s">
        <v>55</v>
      </c>
      <c r="J28" t="s">
        <v>3480</v>
      </c>
      <c r="K28" t="s">
        <v>610</v>
      </c>
      <c r="L28" t="s">
        <v>33</v>
      </c>
      <c r="M28" t="s">
        <v>2</v>
      </c>
      <c r="N28" t="s">
        <v>2</v>
      </c>
      <c r="O28" t="s">
        <v>34</v>
      </c>
    </row>
    <row r="29" spans="1:15" x14ac:dyDescent="0.25">
      <c r="A29" t="s">
        <v>3473</v>
      </c>
      <c r="B29" t="s">
        <v>3474</v>
      </c>
      <c r="C29" t="s">
        <v>3475</v>
      </c>
      <c r="D29" t="s">
        <v>98</v>
      </c>
      <c r="E29" t="s">
        <v>3476</v>
      </c>
      <c r="F29" t="s">
        <v>46</v>
      </c>
      <c r="G29" t="s">
        <v>3477</v>
      </c>
      <c r="H29" t="s">
        <v>3478</v>
      </c>
      <c r="I29" t="s">
        <v>56</v>
      </c>
      <c r="J29" t="s">
        <v>3481</v>
      </c>
      <c r="K29" t="s">
        <v>610</v>
      </c>
      <c r="L29" t="s">
        <v>33</v>
      </c>
      <c r="M29" t="s">
        <v>2</v>
      </c>
      <c r="N29" t="s">
        <v>2</v>
      </c>
      <c r="O29" t="s">
        <v>34</v>
      </c>
    </row>
    <row r="30" spans="1:15" x14ac:dyDescent="0.25">
      <c r="A30" t="s">
        <v>3473</v>
      </c>
      <c r="B30" t="s">
        <v>3474</v>
      </c>
      <c r="C30" t="s">
        <v>3475</v>
      </c>
      <c r="D30" t="s">
        <v>98</v>
      </c>
      <c r="E30" t="s">
        <v>3476</v>
      </c>
      <c r="F30" t="s">
        <v>46</v>
      </c>
      <c r="G30" t="s">
        <v>3477</v>
      </c>
      <c r="H30" t="s">
        <v>3478</v>
      </c>
      <c r="I30" t="s">
        <v>57</v>
      </c>
      <c r="J30" t="s">
        <v>3113</v>
      </c>
      <c r="K30" t="s">
        <v>610</v>
      </c>
      <c r="L30" t="s">
        <v>33</v>
      </c>
      <c r="M30" t="s">
        <v>2</v>
      </c>
      <c r="N30" t="s">
        <v>2</v>
      </c>
      <c r="O30" t="s">
        <v>34</v>
      </c>
    </row>
    <row r="31" spans="1:15" x14ac:dyDescent="0.25">
      <c r="A31" t="s">
        <v>3473</v>
      </c>
      <c r="B31" t="s">
        <v>3474</v>
      </c>
      <c r="C31" t="s">
        <v>3475</v>
      </c>
      <c r="D31" t="s">
        <v>98</v>
      </c>
      <c r="E31" t="s">
        <v>3476</v>
      </c>
      <c r="F31" t="s">
        <v>46</v>
      </c>
      <c r="G31" t="s">
        <v>3477</v>
      </c>
      <c r="H31" t="s">
        <v>3478</v>
      </c>
      <c r="I31" t="s">
        <v>58</v>
      </c>
      <c r="J31" t="s">
        <v>3482</v>
      </c>
      <c r="K31" t="s">
        <v>610</v>
      </c>
      <c r="L31" t="s">
        <v>33</v>
      </c>
      <c r="M31" t="s">
        <v>2</v>
      </c>
      <c r="N31" t="s">
        <v>2</v>
      </c>
      <c r="O31" t="s">
        <v>34</v>
      </c>
    </row>
    <row r="32" spans="1:15" x14ac:dyDescent="0.25">
      <c r="A32" t="s">
        <v>3473</v>
      </c>
      <c r="B32" t="s">
        <v>3474</v>
      </c>
      <c r="C32" t="s">
        <v>3475</v>
      </c>
      <c r="D32" t="s">
        <v>98</v>
      </c>
      <c r="E32" t="s">
        <v>3476</v>
      </c>
      <c r="F32" t="s">
        <v>46</v>
      </c>
      <c r="G32" t="s">
        <v>3477</v>
      </c>
      <c r="H32" t="s">
        <v>3478</v>
      </c>
      <c r="I32" t="s">
        <v>59</v>
      </c>
      <c r="J32" t="s">
        <v>3483</v>
      </c>
      <c r="K32" t="s">
        <v>610</v>
      </c>
      <c r="L32" t="s">
        <v>33</v>
      </c>
      <c r="M32" t="s">
        <v>2</v>
      </c>
      <c r="N32" t="s">
        <v>2</v>
      </c>
      <c r="O32" t="s">
        <v>34</v>
      </c>
    </row>
    <row r="33" spans="1:15" x14ac:dyDescent="0.25">
      <c r="A33" t="s">
        <v>3473</v>
      </c>
      <c r="B33" t="s">
        <v>3474</v>
      </c>
      <c r="C33" t="s">
        <v>3475</v>
      </c>
      <c r="D33" t="s">
        <v>98</v>
      </c>
      <c r="E33" t="s">
        <v>3476</v>
      </c>
      <c r="F33" t="s">
        <v>46</v>
      </c>
      <c r="G33" t="s">
        <v>3477</v>
      </c>
      <c r="H33" t="s">
        <v>3478</v>
      </c>
      <c r="I33" t="s">
        <v>60</v>
      </c>
      <c r="J33" t="s">
        <v>3484</v>
      </c>
      <c r="K33" t="s">
        <v>609</v>
      </c>
      <c r="L33" t="s">
        <v>33</v>
      </c>
      <c r="M33" t="s">
        <v>2</v>
      </c>
      <c r="N33" t="s">
        <v>2</v>
      </c>
      <c r="O33" t="s">
        <v>34</v>
      </c>
    </row>
    <row r="34" spans="1:15" x14ac:dyDescent="0.25">
      <c r="A34" t="s">
        <v>3473</v>
      </c>
      <c r="B34" t="s">
        <v>3474</v>
      </c>
      <c r="C34" t="s">
        <v>3475</v>
      </c>
      <c r="D34" t="s">
        <v>98</v>
      </c>
      <c r="E34" t="s">
        <v>3476</v>
      </c>
      <c r="F34" t="s">
        <v>46</v>
      </c>
      <c r="G34" t="s">
        <v>3477</v>
      </c>
      <c r="H34" t="s">
        <v>3478</v>
      </c>
      <c r="I34" t="s">
        <v>61</v>
      </c>
      <c r="J34" t="s">
        <v>100</v>
      </c>
      <c r="K34" t="s">
        <v>609</v>
      </c>
      <c r="L34" t="s">
        <v>33</v>
      </c>
      <c r="M34" t="s">
        <v>2</v>
      </c>
      <c r="N34" t="s">
        <v>2</v>
      </c>
      <c r="O34" t="s">
        <v>34</v>
      </c>
    </row>
    <row r="35" spans="1:15" x14ac:dyDescent="0.25">
      <c r="A35" t="s">
        <v>3473</v>
      </c>
      <c r="B35" t="s">
        <v>3474</v>
      </c>
      <c r="C35" t="s">
        <v>3475</v>
      </c>
      <c r="D35" t="s">
        <v>98</v>
      </c>
      <c r="E35" t="s">
        <v>3476</v>
      </c>
      <c r="F35" t="s">
        <v>46</v>
      </c>
      <c r="G35" t="s">
        <v>3477</v>
      </c>
      <c r="H35" t="s">
        <v>3478</v>
      </c>
      <c r="I35" t="s">
        <v>62</v>
      </c>
      <c r="J35" t="s">
        <v>101</v>
      </c>
      <c r="K35" t="s">
        <v>13</v>
      </c>
      <c r="L35" t="s">
        <v>33</v>
      </c>
      <c r="M35" t="s">
        <v>2</v>
      </c>
      <c r="N35" t="s">
        <v>2</v>
      </c>
      <c r="O35" t="s">
        <v>34</v>
      </c>
    </row>
    <row r="36" spans="1:15" x14ac:dyDescent="0.25">
      <c r="A36" t="s">
        <v>3473</v>
      </c>
      <c r="B36" t="s">
        <v>3474</v>
      </c>
      <c r="C36" t="s">
        <v>3475</v>
      </c>
      <c r="D36" t="s">
        <v>98</v>
      </c>
      <c r="E36" t="s">
        <v>3476</v>
      </c>
      <c r="F36" t="s">
        <v>46</v>
      </c>
      <c r="G36" t="s">
        <v>3477</v>
      </c>
      <c r="H36" t="s">
        <v>3478</v>
      </c>
      <c r="I36" t="s">
        <v>63</v>
      </c>
      <c r="J36" t="s">
        <v>102</v>
      </c>
      <c r="K36" t="s">
        <v>13</v>
      </c>
      <c r="L36" t="s">
        <v>33</v>
      </c>
      <c r="M36" t="s">
        <v>2</v>
      </c>
      <c r="N36" t="s">
        <v>2</v>
      </c>
      <c r="O36" t="s">
        <v>34</v>
      </c>
    </row>
    <row r="37" spans="1:15" x14ac:dyDescent="0.25">
      <c r="A37" t="s">
        <v>3473</v>
      </c>
      <c r="B37" t="s">
        <v>3474</v>
      </c>
      <c r="C37" t="s">
        <v>3475</v>
      </c>
      <c r="D37" t="s">
        <v>98</v>
      </c>
      <c r="E37" t="s">
        <v>3476</v>
      </c>
      <c r="F37" t="s">
        <v>46</v>
      </c>
      <c r="G37" t="s">
        <v>3477</v>
      </c>
      <c r="H37" t="s">
        <v>3478</v>
      </c>
      <c r="I37" t="s">
        <v>64</v>
      </c>
      <c r="J37" t="s">
        <v>103</v>
      </c>
      <c r="K37" t="s">
        <v>13</v>
      </c>
      <c r="L37" t="s">
        <v>33</v>
      </c>
      <c r="M37" t="s">
        <v>2</v>
      </c>
      <c r="N37" t="s">
        <v>2</v>
      </c>
      <c r="O37" t="s">
        <v>34</v>
      </c>
    </row>
    <row r="38" spans="1:15" x14ac:dyDescent="0.25">
      <c r="A38" t="s">
        <v>3473</v>
      </c>
      <c r="B38" t="s">
        <v>3474</v>
      </c>
      <c r="C38" t="s">
        <v>3475</v>
      </c>
      <c r="D38" t="s">
        <v>98</v>
      </c>
      <c r="E38" t="s">
        <v>3476</v>
      </c>
      <c r="F38" t="s">
        <v>46</v>
      </c>
      <c r="G38" t="s">
        <v>3477</v>
      </c>
      <c r="H38" t="s">
        <v>3478</v>
      </c>
      <c r="I38" t="s">
        <v>65</v>
      </c>
      <c r="J38" t="s">
        <v>104</v>
      </c>
      <c r="K38" t="s">
        <v>13</v>
      </c>
      <c r="L38" t="s">
        <v>33</v>
      </c>
      <c r="M38" t="s">
        <v>2</v>
      </c>
      <c r="N38" t="s">
        <v>2</v>
      </c>
      <c r="O38" t="s">
        <v>34</v>
      </c>
    </row>
    <row r="39" spans="1:15" x14ac:dyDescent="0.25">
      <c r="A39" t="s">
        <v>3473</v>
      </c>
      <c r="B39" t="s">
        <v>3474</v>
      </c>
      <c r="C39" t="s">
        <v>3475</v>
      </c>
      <c r="D39" t="s">
        <v>98</v>
      </c>
      <c r="E39" t="s">
        <v>3476</v>
      </c>
      <c r="F39" t="s">
        <v>46</v>
      </c>
      <c r="G39" t="s">
        <v>3477</v>
      </c>
      <c r="H39" t="s">
        <v>3478</v>
      </c>
      <c r="I39" t="s">
        <v>105</v>
      </c>
      <c r="J39" t="s">
        <v>3485</v>
      </c>
      <c r="K39" t="s">
        <v>13</v>
      </c>
      <c r="L39" t="s">
        <v>33</v>
      </c>
      <c r="M39" t="s">
        <v>2</v>
      </c>
      <c r="N39" t="s">
        <v>2</v>
      </c>
      <c r="O39" t="s">
        <v>34</v>
      </c>
    </row>
    <row r="40" spans="1:15" x14ac:dyDescent="0.25">
      <c r="A40" t="s">
        <v>3473</v>
      </c>
      <c r="B40" t="s">
        <v>3474</v>
      </c>
      <c r="C40" t="s">
        <v>3475</v>
      </c>
      <c r="D40" t="s">
        <v>98</v>
      </c>
      <c r="E40" t="s">
        <v>3476</v>
      </c>
      <c r="F40" t="s">
        <v>46</v>
      </c>
      <c r="G40" t="s">
        <v>3477</v>
      </c>
      <c r="H40" t="s">
        <v>3478</v>
      </c>
      <c r="I40" t="s">
        <v>73</v>
      </c>
      <c r="J40" t="s">
        <v>3124</v>
      </c>
      <c r="K40" t="s">
        <v>13</v>
      </c>
      <c r="L40" t="s">
        <v>33</v>
      </c>
      <c r="M40" t="s">
        <v>2</v>
      </c>
      <c r="N40" t="s">
        <v>2</v>
      </c>
      <c r="O40" t="s">
        <v>34</v>
      </c>
    </row>
    <row r="41" spans="1:15" x14ac:dyDescent="0.25">
      <c r="A41" t="s">
        <v>3473</v>
      </c>
      <c r="B41" t="s">
        <v>3474</v>
      </c>
      <c r="C41" t="s">
        <v>3475</v>
      </c>
      <c r="D41" t="s">
        <v>98</v>
      </c>
      <c r="E41" t="s">
        <v>3476</v>
      </c>
      <c r="F41" t="s">
        <v>46</v>
      </c>
      <c r="G41" t="s">
        <v>3477</v>
      </c>
      <c r="H41" t="s">
        <v>3478</v>
      </c>
      <c r="I41" t="s">
        <v>142</v>
      </c>
      <c r="J41" t="s">
        <v>3486</v>
      </c>
      <c r="K41" t="s">
        <v>610</v>
      </c>
      <c r="L41" t="s">
        <v>33</v>
      </c>
      <c r="M41" t="s">
        <v>2</v>
      </c>
      <c r="N41" t="s">
        <v>2</v>
      </c>
      <c r="O41" t="s">
        <v>34</v>
      </c>
    </row>
    <row r="42" spans="1:15" x14ac:dyDescent="0.25">
      <c r="A42" t="s">
        <v>3487</v>
      </c>
      <c r="B42" t="s">
        <v>3488</v>
      </c>
      <c r="C42" t="s">
        <v>3489</v>
      </c>
      <c r="D42" t="s">
        <v>98</v>
      </c>
      <c r="E42" t="s">
        <v>3490</v>
      </c>
      <c r="F42" t="s">
        <v>46</v>
      </c>
      <c r="G42" t="s">
        <v>3491</v>
      </c>
      <c r="H42" t="s">
        <v>3492</v>
      </c>
      <c r="I42" t="s">
        <v>51</v>
      </c>
      <c r="J42" t="s">
        <v>53</v>
      </c>
      <c r="K42" t="s">
        <v>608</v>
      </c>
      <c r="L42" t="s">
        <v>33</v>
      </c>
      <c r="M42" t="s">
        <v>2</v>
      </c>
      <c r="N42" t="s">
        <v>2</v>
      </c>
      <c r="O42" t="s">
        <v>34</v>
      </c>
    </row>
    <row r="43" spans="1:15" x14ac:dyDescent="0.25">
      <c r="A43" t="s">
        <v>3487</v>
      </c>
      <c r="B43" t="s">
        <v>3488</v>
      </c>
      <c r="C43" t="s">
        <v>3489</v>
      </c>
      <c r="D43" t="s">
        <v>98</v>
      </c>
      <c r="E43" t="s">
        <v>3490</v>
      </c>
      <c r="F43" t="s">
        <v>46</v>
      </c>
      <c r="G43" t="s">
        <v>3491</v>
      </c>
      <c r="H43" t="s">
        <v>3492</v>
      </c>
      <c r="I43" t="s">
        <v>47</v>
      </c>
      <c r="J43" t="s">
        <v>71</v>
      </c>
      <c r="K43" t="s">
        <v>608</v>
      </c>
      <c r="L43" t="s">
        <v>33</v>
      </c>
      <c r="M43" t="s">
        <v>2</v>
      </c>
      <c r="N43" t="s">
        <v>2</v>
      </c>
      <c r="O43" t="s">
        <v>34</v>
      </c>
    </row>
    <row r="44" spans="1:15" x14ac:dyDescent="0.25">
      <c r="A44" t="s">
        <v>3487</v>
      </c>
      <c r="B44" t="s">
        <v>3488</v>
      </c>
      <c r="C44" t="s">
        <v>3489</v>
      </c>
      <c r="D44" t="s">
        <v>98</v>
      </c>
      <c r="E44" t="s">
        <v>3490</v>
      </c>
      <c r="F44" t="s">
        <v>46</v>
      </c>
      <c r="G44" t="s">
        <v>3491</v>
      </c>
      <c r="H44" t="s">
        <v>3492</v>
      </c>
      <c r="I44" t="s">
        <v>49</v>
      </c>
      <c r="J44" t="s">
        <v>91</v>
      </c>
      <c r="K44" t="s">
        <v>13</v>
      </c>
      <c r="L44" t="s">
        <v>33</v>
      </c>
      <c r="M44" t="s">
        <v>2</v>
      </c>
      <c r="N44" t="s">
        <v>2</v>
      </c>
      <c r="O44" t="s">
        <v>34</v>
      </c>
    </row>
    <row r="45" spans="1:15" x14ac:dyDescent="0.25">
      <c r="A45" t="s">
        <v>3487</v>
      </c>
      <c r="B45" t="s">
        <v>3488</v>
      </c>
      <c r="C45" t="s">
        <v>3489</v>
      </c>
      <c r="D45" t="s">
        <v>98</v>
      </c>
      <c r="E45" t="s">
        <v>3490</v>
      </c>
      <c r="F45" t="s">
        <v>46</v>
      </c>
      <c r="G45" t="s">
        <v>3491</v>
      </c>
      <c r="H45" t="s">
        <v>3492</v>
      </c>
      <c r="I45" t="s">
        <v>52</v>
      </c>
      <c r="J45" t="s">
        <v>222</v>
      </c>
      <c r="K45" t="s">
        <v>13</v>
      </c>
      <c r="L45" t="s">
        <v>33</v>
      </c>
      <c r="M45" t="s">
        <v>2</v>
      </c>
      <c r="N45" t="s">
        <v>2</v>
      </c>
      <c r="O45" t="s">
        <v>34</v>
      </c>
    </row>
    <row r="46" spans="1:15" x14ac:dyDescent="0.25">
      <c r="A46" t="s">
        <v>3487</v>
      </c>
      <c r="B46" t="s">
        <v>3488</v>
      </c>
      <c r="C46" t="s">
        <v>3489</v>
      </c>
      <c r="D46" t="s">
        <v>98</v>
      </c>
      <c r="E46" t="s">
        <v>3490</v>
      </c>
      <c r="F46" t="s">
        <v>46</v>
      </c>
      <c r="G46" t="s">
        <v>3491</v>
      </c>
      <c r="H46" t="s">
        <v>3492</v>
      </c>
      <c r="I46" t="s">
        <v>54</v>
      </c>
      <c r="J46" t="s">
        <v>3493</v>
      </c>
      <c r="K46" t="s">
        <v>610</v>
      </c>
      <c r="L46" t="s">
        <v>33</v>
      </c>
      <c r="M46" t="s">
        <v>2</v>
      </c>
      <c r="N46" t="s">
        <v>2</v>
      </c>
      <c r="O46" t="s">
        <v>34</v>
      </c>
    </row>
    <row r="47" spans="1:15" x14ac:dyDescent="0.25">
      <c r="A47" t="s">
        <v>3487</v>
      </c>
      <c r="B47" t="s">
        <v>3488</v>
      </c>
      <c r="C47" t="s">
        <v>3489</v>
      </c>
      <c r="D47" t="s">
        <v>98</v>
      </c>
      <c r="E47" t="s">
        <v>3490</v>
      </c>
      <c r="F47" t="s">
        <v>46</v>
      </c>
      <c r="G47" t="s">
        <v>3491</v>
      </c>
      <c r="H47" t="s">
        <v>3492</v>
      </c>
      <c r="I47" t="s">
        <v>55</v>
      </c>
      <c r="J47" t="s">
        <v>3494</v>
      </c>
      <c r="K47" t="s">
        <v>610</v>
      </c>
      <c r="L47" t="s">
        <v>33</v>
      </c>
      <c r="M47" t="s">
        <v>2</v>
      </c>
      <c r="N47" t="s">
        <v>2</v>
      </c>
      <c r="O47" t="s">
        <v>34</v>
      </c>
    </row>
    <row r="48" spans="1:15" x14ac:dyDescent="0.25">
      <c r="A48" t="s">
        <v>3487</v>
      </c>
      <c r="B48" t="s">
        <v>3488</v>
      </c>
      <c r="C48" t="s">
        <v>3489</v>
      </c>
      <c r="D48" t="s">
        <v>98</v>
      </c>
      <c r="E48" t="s">
        <v>3490</v>
      </c>
      <c r="F48" t="s">
        <v>46</v>
      </c>
      <c r="G48" t="s">
        <v>3491</v>
      </c>
      <c r="H48" t="s">
        <v>3492</v>
      </c>
      <c r="I48" t="s">
        <v>56</v>
      </c>
      <c r="J48" t="s">
        <v>3495</v>
      </c>
      <c r="K48" t="s">
        <v>610</v>
      </c>
      <c r="L48" t="s">
        <v>33</v>
      </c>
      <c r="M48" t="s">
        <v>2</v>
      </c>
      <c r="N48" t="s">
        <v>2</v>
      </c>
      <c r="O48" t="s">
        <v>34</v>
      </c>
    </row>
    <row r="49" spans="1:15" x14ac:dyDescent="0.25">
      <c r="A49" t="s">
        <v>3487</v>
      </c>
      <c r="B49" t="s">
        <v>3488</v>
      </c>
      <c r="C49" t="s">
        <v>3489</v>
      </c>
      <c r="D49" t="s">
        <v>98</v>
      </c>
      <c r="E49" t="s">
        <v>3490</v>
      </c>
      <c r="F49" t="s">
        <v>46</v>
      </c>
      <c r="G49" t="s">
        <v>3491</v>
      </c>
      <c r="H49" t="s">
        <v>3492</v>
      </c>
      <c r="I49" t="s">
        <v>57</v>
      </c>
      <c r="J49" t="s">
        <v>3496</v>
      </c>
      <c r="K49" t="s">
        <v>610</v>
      </c>
      <c r="L49" t="s">
        <v>33</v>
      </c>
      <c r="M49" t="s">
        <v>2</v>
      </c>
      <c r="N49" t="s">
        <v>2</v>
      </c>
      <c r="O49" t="s">
        <v>34</v>
      </c>
    </row>
    <row r="50" spans="1:15" x14ac:dyDescent="0.25">
      <c r="A50" t="s">
        <v>3487</v>
      </c>
      <c r="B50" t="s">
        <v>3488</v>
      </c>
      <c r="C50" t="s">
        <v>3489</v>
      </c>
      <c r="D50" t="s">
        <v>98</v>
      </c>
      <c r="E50" t="s">
        <v>3490</v>
      </c>
      <c r="F50" t="s">
        <v>46</v>
      </c>
      <c r="G50" t="s">
        <v>3491</v>
      </c>
      <c r="H50" t="s">
        <v>3492</v>
      </c>
      <c r="I50" t="s">
        <v>58</v>
      </c>
      <c r="J50" t="s">
        <v>3497</v>
      </c>
      <c r="K50" t="s">
        <v>610</v>
      </c>
      <c r="L50" t="s">
        <v>33</v>
      </c>
      <c r="M50" t="s">
        <v>2</v>
      </c>
      <c r="N50" t="s">
        <v>2</v>
      </c>
      <c r="O50" t="s">
        <v>34</v>
      </c>
    </row>
    <row r="51" spans="1:15" x14ac:dyDescent="0.25">
      <c r="A51" t="s">
        <v>3487</v>
      </c>
      <c r="B51" t="s">
        <v>3488</v>
      </c>
      <c r="C51" t="s">
        <v>3489</v>
      </c>
      <c r="D51" t="s">
        <v>98</v>
      </c>
      <c r="E51" t="s">
        <v>3490</v>
      </c>
      <c r="F51" t="s">
        <v>46</v>
      </c>
      <c r="G51" t="s">
        <v>3491</v>
      </c>
      <c r="H51" t="s">
        <v>3492</v>
      </c>
      <c r="I51" t="s">
        <v>59</v>
      </c>
      <c r="J51" t="s">
        <v>3498</v>
      </c>
      <c r="K51" t="s">
        <v>610</v>
      </c>
      <c r="L51" t="s">
        <v>33</v>
      </c>
      <c r="M51" t="s">
        <v>2</v>
      </c>
      <c r="N51" t="s">
        <v>3</v>
      </c>
      <c r="O51" t="s">
        <v>207</v>
      </c>
    </row>
    <row r="52" spans="1:15" x14ac:dyDescent="0.25">
      <c r="A52" t="s">
        <v>3487</v>
      </c>
      <c r="B52" t="s">
        <v>3488</v>
      </c>
      <c r="C52" t="s">
        <v>3489</v>
      </c>
      <c r="D52" t="s">
        <v>98</v>
      </c>
      <c r="E52" t="s">
        <v>3490</v>
      </c>
      <c r="F52" t="s">
        <v>46</v>
      </c>
      <c r="G52" t="s">
        <v>3491</v>
      </c>
      <c r="H52" t="s">
        <v>3492</v>
      </c>
      <c r="I52" t="s">
        <v>60</v>
      </c>
      <c r="J52" t="s">
        <v>3499</v>
      </c>
      <c r="K52" t="s">
        <v>610</v>
      </c>
      <c r="L52" t="s">
        <v>33</v>
      </c>
      <c r="M52" t="s">
        <v>2</v>
      </c>
      <c r="N52" t="s">
        <v>2</v>
      </c>
      <c r="O52" t="s">
        <v>34</v>
      </c>
    </row>
    <row r="53" spans="1:15" x14ac:dyDescent="0.25">
      <c r="A53" t="s">
        <v>3487</v>
      </c>
      <c r="B53" t="s">
        <v>3488</v>
      </c>
      <c r="C53" t="s">
        <v>3489</v>
      </c>
      <c r="D53" t="s">
        <v>98</v>
      </c>
      <c r="E53" t="s">
        <v>3490</v>
      </c>
      <c r="F53" t="s">
        <v>46</v>
      </c>
      <c r="G53" t="s">
        <v>3491</v>
      </c>
      <c r="H53" t="s">
        <v>3492</v>
      </c>
      <c r="I53" t="s">
        <v>61</v>
      </c>
      <c r="J53" t="s">
        <v>198</v>
      </c>
      <c r="K53" t="s">
        <v>609</v>
      </c>
      <c r="L53" t="s">
        <v>33</v>
      </c>
      <c r="M53" t="s">
        <v>2</v>
      </c>
      <c r="N53" t="s">
        <v>2</v>
      </c>
      <c r="O53" t="s">
        <v>34</v>
      </c>
    </row>
    <row r="54" spans="1:15" x14ac:dyDescent="0.25">
      <c r="A54" t="s">
        <v>3487</v>
      </c>
      <c r="B54" t="s">
        <v>3488</v>
      </c>
      <c r="C54" t="s">
        <v>3489</v>
      </c>
      <c r="D54" t="s">
        <v>98</v>
      </c>
      <c r="E54" t="s">
        <v>3490</v>
      </c>
      <c r="F54" t="s">
        <v>46</v>
      </c>
      <c r="G54" t="s">
        <v>3491</v>
      </c>
      <c r="H54" t="s">
        <v>3492</v>
      </c>
      <c r="I54" t="s">
        <v>62</v>
      </c>
      <c r="J54" t="s">
        <v>176</v>
      </c>
      <c r="K54" t="s">
        <v>609</v>
      </c>
      <c r="L54" t="s">
        <v>33</v>
      </c>
      <c r="M54" t="s">
        <v>2</v>
      </c>
      <c r="N54" t="s">
        <v>2</v>
      </c>
      <c r="O54" t="s">
        <v>34</v>
      </c>
    </row>
    <row r="55" spans="1:15" x14ac:dyDescent="0.25">
      <c r="A55" t="s">
        <v>3487</v>
      </c>
      <c r="B55" t="s">
        <v>3488</v>
      </c>
      <c r="C55" t="s">
        <v>3489</v>
      </c>
      <c r="D55" t="s">
        <v>98</v>
      </c>
      <c r="E55" t="s">
        <v>3490</v>
      </c>
      <c r="F55" t="s">
        <v>46</v>
      </c>
      <c r="G55" t="s">
        <v>3491</v>
      </c>
      <c r="H55" t="s">
        <v>3492</v>
      </c>
      <c r="I55" t="s">
        <v>63</v>
      </c>
      <c r="J55" t="s">
        <v>101</v>
      </c>
      <c r="K55" t="s">
        <v>13</v>
      </c>
      <c r="L55" t="s">
        <v>33</v>
      </c>
      <c r="M55" t="s">
        <v>2</v>
      </c>
      <c r="N55" t="s">
        <v>2</v>
      </c>
      <c r="O55" t="s">
        <v>34</v>
      </c>
    </row>
    <row r="56" spans="1:15" x14ac:dyDescent="0.25">
      <c r="A56" t="s">
        <v>3487</v>
      </c>
      <c r="B56" t="s">
        <v>3488</v>
      </c>
      <c r="C56" t="s">
        <v>3489</v>
      </c>
      <c r="D56" t="s">
        <v>98</v>
      </c>
      <c r="E56" t="s">
        <v>3490</v>
      </c>
      <c r="F56" t="s">
        <v>46</v>
      </c>
      <c r="G56" t="s">
        <v>3491</v>
      </c>
      <c r="H56" t="s">
        <v>3492</v>
      </c>
      <c r="I56" t="s">
        <v>64</v>
      </c>
      <c r="J56" t="s">
        <v>147</v>
      </c>
      <c r="K56" t="s">
        <v>13</v>
      </c>
      <c r="L56" t="s">
        <v>33</v>
      </c>
      <c r="M56" t="s">
        <v>2</v>
      </c>
      <c r="N56" t="s">
        <v>2</v>
      </c>
      <c r="O56" t="s">
        <v>34</v>
      </c>
    </row>
    <row r="57" spans="1:15" x14ac:dyDescent="0.25">
      <c r="A57" t="s">
        <v>3487</v>
      </c>
      <c r="B57" t="s">
        <v>3488</v>
      </c>
      <c r="C57" t="s">
        <v>3489</v>
      </c>
      <c r="D57" t="s">
        <v>98</v>
      </c>
      <c r="E57" t="s">
        <v>3490</v>
      </c>
      <c r="F57" t="s">
        <v>46</v>
      </c>
      <c r="G57" t="s">
        <v>3491</v>
      </c>
      <c r="H57" t="s">
        <v>3492</v>
      </c>
      <c r="I57" t="s">
        <v>65</v>
      </c>
      <c r="J57" t="s">
        <v>102</v>
      </c>
      <c r="K57" t="s">
        <v>13</v>
      </c>
      <c r="L57" t="s">
        <v>33</v>
      </c>
      <c r="M57" t="s">
        <v>2</v>
      </c>
      <c r="N57" t="s">
        <v>2</v>
      </c>
      <c r="O57" t="s">
        <v>34</v>
      </c>
    </row>
    <row r="58" spans="1:15" x14ac:dyDescent="0.25">
      <c r="A58" t="s">
        <v>3487</v>
      </c>
      <c r="B58" t="s">
        <v>3488</v>
      </c>
      <c r="C58" t="s">
        <v>3489</v>
      </c>
      <c r="D58" t="s">
        <v>98</v>
      </c>
      <c r="E58" t="s">
        <v>3490</v>
      </c>
      <c r="F58" t="s">
        <v>46</v>
      </c>
      <c r="G58" t="s">
        <v>3491</v>
      </c>
      <c r="H58" t="s">
        <v>3492</v>
      </c>
      <c r="I58" t="s">
        <v>105</v>
      </c>
      <c r="J58" t="s">
        <v>103</v>
      </c>
      <c r="K58" t="s">
        <v>13</v>
      </c>
      <c r="L58" t="s">
        <v>33</v>
      </c>
      <c r="M58" t="s">
        <v>2</v>
      </c>
      <c r="N58" t="s">
        <v>2</v>
      </c>
      <c r="O58" t="s">
        <v>34</v>
      </c>
    </row>
    <row r="59" spans="1:15" x14ac:dyDescent="0.25">
      <c r="A59" t="s">
        <v>3487</v>
      </c>
      <c r="B59" t="s">
        <v>3488</v>
      </c>
      <c r="C59" t="s">
        <v>3489</v>
      </c>
      <c r="D59" t="s">
        <v>98</v>
      </c>
      <c r="E59" t="s">
        <v>3490</v>
      </c>
      <c r="F59" t="s">
        <v>46</v>
      </c>
      <c r="G59" t="s">
        <v>3491</v>
      </c>
      <c r="H59" t="s">
        <v>3492</v>
      </c>
      <c r="I59" t="s">
        <v>73</v>
      </c>
      <c r="J59" t="s">
        <v>104</v>
      </c>
      <c r="K59" t="s">
        <v>13</v>
      </c>
      <c r="L59" t="s">
        <v>33</v>
      </c>
      <c r="M59" t="s">
        <v>2</v>
      </c>
      <c r="N59" t="s">
        <v>2</v>
      </c>
      <c r="O59" t="s">
        <v>34</v>
      </c>
    </row>
    <row r="60" spans="1:15" x14ac:dyDescent="0.25">
      <c r="A60" t="s">
        <v>3487</v>
      </c>
      <c r="B60" t="s">
        <v>3488</v>
      </c>
      <c r="C60" t="s">
        <v>3489</v>
      </c>
      <c r="D60" t="s">
        <v>98</v>
      </c>
      <c r="E60" t="s">
        <v>3490</v>
      </c>
      <c r="F60" t="s">
        <v>46</v>
      </c>
      <c r="G60" t="s">
        <v>3491</v>
      </c>
      <c r="H60" t="s">
        <v>3492</v>
      </c>
      <c r="I60" t="s">
        <v>142</v>
      </c>
      <c r="J60" t="s">
        <v>106</v>
      </c>
      <c r="K60" t="s">
        <v>13</v>
      </c>
      <c r="L60" t="s">
        <v>33</v>
      </c>
      <c r="M60" t="s">
        <v>2</v>
      </c>
      <c r="N60" t="s">
        <v>2</v>
      </c>
      <c r="O60" t="s">
        <v>34</v>
      </c>
    </row>
    <row r="61" spans="1:15" x14ac:dyDescent="0.25">
      <c r="A61" t="s">
        <v>3500</v>
      </c>
      <c r="B61" t="s">
        <v>3501</v>
      </c>
      <c r="C61" t="s">
        <v>3502</v>
      </c>
      <c r="D61" t="s">
        <v>98</v>
      </c>
      <c r="E61" t="s">
        <v>3503</v>
      </c>
      <c r="F61" t="s">
        <v>46</v>
      </c>
      <c r="G61" t="s">
        <v>3504</v>
      </c>
      <c r="H61" t="s">
        <v>3505</v>
      </c>
      <c r="I61" t="s">
        <v>51</v>
      </c>
      <c r="J61" t="s">
        <v>53</v>
      </c>
      <c r="K61" t="s">
        <v>608</v>
      </c>
      <c r="L61" t="s">
        <v>33</v>
      </c>
      <c r="M61" t="s">
        <v>2</v>
      </c>
      <c r="N61" t="s">
        <v>2</v>
      </c>
      <c r="O61" t="s">
        <v>34</v>
      </c>
    </row>
    <row r="62" spans="1:15" x14ac:dyDescent="0.25">
      <c r="A62" t="s">
        <v>3500</v>
      </c>
      <c r="B62" t="s">
        <v>3501</v>
      </c>
      <c r="C62" t="s">
        <v>3502</v>
      </c>
      <c r="D62" t="s">
        <v>98</v>
      </c>
      <c r="E62" t="s">
        <v>3503</v>
      </c>
      <c r="F62" t="s">
        <v>46</v>
      </c>
      <c r="G62" t="s">
        <v>3504</v>
      </c>
      <c r="H62" t="s">
        <v>3505</v>
      </c>
      <c r="I62" t="s">
        <v>47</v>
      </c>
      <c r="J62" t="s">
        <v>71</v>
      </c>
      <c r="K62" t="s">
        <v>608</v>
      </c>
      <c r="L62" t="s">
        <v>33</v>
      </c>
      <c r="M62" t="s">
        <v>2</v>
      </c>
      <c r="N62" t="s">
        <v>2</v>
      </c>
      <c r="O62" t="s">
        <v>34</v>
      </c>
    </row>
    <row r="63" spans="1:15" x14ac:dyDescent="0.25">
      <c r="A63" t="s">
        <v>3500</v>
      </c>
      <c r="B63" t="s">
        <v>3501</v>
      </c>
      <c r="C63" t="s">
        <v>3502</v>
      </c>
      <c r="D63" t="s">
        <v>98</v>
      </c>
      <c r="E63" t="s">
        <v>3503</v>
      </c>
      <c r="F63" t="s">
        <v>46</v>
      </c>
      <c r="G63" t="s">
        <v>3504</v>
      </c>
      <c r="H63" t="s">
        <v>3505</v>
      </c>
      <c r="I63" t="s">
        <v>49</v>
      </c>
      <c r="J63" t="s">
        <v>91</v>
      </c>
      <c r="K63" t="s">
        <v>13</v>
      </c>
      <c r="L63" t="s">
        <v>33</v>
      </c>
      <c r="M63" t="s">
        <v>2</v>
      </c>
      <c r="N63" t="s">
        <v>2</v>
      </c>
      <c r="O63" t="s">
        <v>34</v>
      </c>
    </row>
    <row r="64" spans="1:15" x14ac:dyDescent="0.25">
      <c r="A64" t="s">
        <v>3500</v>
      </c>
      <c r="B64" t="s">
        <v>3501</v>
      </c>
      <c r="C64" t="s">
        <v>3502</v>
      </c>
      <c r="D64" t="s">
        <v>98</v>
      </c>
      <c r="E64" t="s">
        <v>3503</v>
      </c>
      <c r="F64" t="s">
        <v>46</v>
      </c>
      <c r="G64" t="s">
        <v>3504</v>
      </c>
      <c r="H64" t="s">
        <v>3505</v>
      </c>
      <c r="I64" t="s">
        <v>52</v>
      </c>
      <c r="J64" t="s">
        <v>3506</v>
      </c>
      <c r="K64" t="s">
        <v>610</v>
      </c>
      <c r="L64" t="s">
        <v>33</v>
      </c>
      <c r="M64" t="s">
        <v>2</v>
      </c>
      <c r="N64" t="s">
        <v>2</v>
      </c>
      <c r="O64" t="s">
        <v>34</v>
      </c>
    </row>
    <row r="65" spans="1:15" x14ac:dyDescent="0.25">
      <c r="A65" t="s">
        <v>3500</v>
      </c>
      <c r="B65" t="s">
        <v>3501</v>
      </c>
      <c r="C65" t="s">
        <v>3502</v>
      </c>
      <c r="D65" t="s">
        <v>98</v>
      </c>
      <c r="E65" t="s">
        <v>3503</v>
      </c>
      <c r="F65" t="s">
        <v>46</v>
      </c>
      <c r="G65" t="s">
        <v>3504</v>
      </c>
      <c r="H65" t="s">
        <v>3505</v>
      </c>
      <c r="I65" t="s">
        <v>54</v>
      </c>
      <c r="J65" t="s">
        <v>3507</v>
      </c>
      <c r="K65" t="s">
        <v>610</v>
      </c>
      <c r="L65" t="s">
        <v>33</v>
      </c>
      <c r="M65" t="s">
        <v>2</v>
      </c>
      <c r="N65" t="s">
        <v>2</v>
      </c>
      <c r="O65" t="s">
        <v>34</v>
      </c>
    </row>
    <row r="66" spans="1:15" x14ac:dyDescent="0.25">
      <c r="A66" t="s">
        <v>3500</v>
      </c>
      <c r="B66" t="s">
        <v>3501</v>
      </c>
      <c r="C66" t="s">
        <v>3502</v>
      </c>
      <c r="D66" t="s">
        <v>98</v>
      </c>
      <c r="E66" t="s">
        <v>3503</v>
      </c>
      <c r="F66" t="s">
        <v>46</v>
      </c>
      <c r="G66" t="s">
        <v>3504</v>
      </c>
      <c r="H66" t="s">
        <v>3505</v>
      </c>
      <c r="I66" t="s">
        <v>55</v>
      </c>
      <c r="J66" t="s">
        <v>3508</v>
      </c>
      <c r="K66" t="s">
        <v>610</v>
      </c>
      <c r="L66" t="s">
        <v>33</v>
      </c>
      <c r="M66" t="s">
        <v>2</v>
      </c>
      <c r="N66" t="s">
        <v>2</v>
      </c>
      <c r="O66" t="s">
        <v>34</v>
      </c>
    </row>
    <row r="67" spans="1:15" x14ac:dyDescent="0.25">
      <c r="A67" t="s">
        <v>3500</v>
      </c>
      <c r="B67" t="s">
        <v>3501</v>
      </c>
      <c r="C67" t="s">
        <v>3502</v>
      </c>
      <c r="D67" t="s">
        <v>98</v>
      </c>
      <c r="E67" t="s">
        <v>3503</v>
      </c>
      <c r="F67" t="s">
        <v>46</v>
      </c>
      <c r="G67" t="s">
        <v>3504</v>
      </c>
      <c r="H67" t="s">
        <v>3505</v>
      </c>
      <c r="I67" t="s">
        <v>56</v>
      </c>
      <c r="J67" t="s">
        <v>3509</v>
      </c>
      <c r="K67" t="s">
        <v>610</v>
      </c>
      <c r="L67" t="s">
        <v>33</v>
      </c>
      <c r="M67" t="s">
        <v>2</v>
      </c>
      <c r="N67" t="s">
        <v>2</v>
      </c>
      <c r="O67" t="s">
        <v>34</v>
      </c>
    </row>
    <row r="68" spans="1:15" x14ac:dyDescent="0.25">
      <c r="A68" t="s">
        <v>3500</v>
      </c>
      <c r="B68" t="s">
        <v>3501</v>
      </c>
      <c r="C68" t="s">
        <v>3502</v>
      </c>
      <c r="D68" t="s">
        <v>98</v>
      </c>
      <c r="E68" t="s">
        <v>3503</v>
      </c>
      <c r="F68" t="s">
        <v>46</v>
      </c>
      <c r="G68" t="s">
        <v>3504</v>
      </c>
      <c r="H68" t="s">
        <v>3505</v>
      </c>
      <c r="I68" t="s">
        <v>57</v>
      </c>
      <c r="J68" t="s">
        <v>3510</v>
      </c>
      <c r="K68" t="s">
        <v>610</v>
      </c>
      <c r="L68" t="s">
        <v>33</v>
      </c>
      <c r="M68" t="s">
        <v>2</v>
      </c>
      <c r="N68" t="s">
        <v>2</v>
      </c>
      <c r="O68" t="s">
        <v>34</v>
      </c>
    </row>
    <row r="69" spans="1:15" x14ac:dyDescent="0.25">
      <c r="A69" t="s">
        <v>3500</v>
      </c>
      <c r="B69" t="s">
        <v>3501</v>
      </c>
      <c r="C69" t="s">
        <v>3502</v>
      </c>
      <c r="D69" t="s">
        <v>98</v>
      </c>
      <c r="E69" t="s">
        <v>3503</v>
      </c>
      <c r="F69" t="s">
        <v>46</v>
      </c>
      <c r="G69" t="s">
        <v>3504</v>
      </c>
      <c r="H69" t="s">
        <v>3505</v>
      </c>
      <c r="I69" t="s">
        <v>58</v>
      </c>
      <c r="J69" t="s">
        <v>3511</v>
      </c>
      <c r="K69" t="s">
        <v>610</v>
      </c>
      <c r="L69" t="s">
        <v>33</v>
      </c>
      <c r="M69" t="s">
        <v>2</v>
      </c>
      <c r="N69" t="s">
        <v>2</v>
      </c>
      <c r="O69" t="s">
        <v>34</v>
      </c>
    </row>
    <row r="70" spans="1:15" x14ac:dyDescent="0.25">
      <c r="A70" t="s">
        <v>3500</v>
      </c>
      <c r="B70" t="s">
        <v>3501</v>
      </c>
      <c r="C70" t="s">
        <v>3502</v>
      </c>
      <c r="D70" t="s">
        <v>98</v>
      </c>
      <c r="E70" t="s">
        <v>3503</v>
      </c>
      <c r="F70" t="s">
        <v>46</v>
      </c>
      <c r="G70" t="s">
        <v>3504</v>
      </c>
      <c r="H70" t="s">
        <v>3505</v>
      </c>
      <c r="I70" t="s">
        <v>59</v>
      </c>
      <c r="J70" t="s">
        <v>3512</v>
      </c>
      <c r="K70" t="s">
        <v>610</v>
      </c>
      <c r="L70" t="s">
        <v>33</v>
      </c>
      <c r="M70" t="s">
        <v>2</v>
      </c>
      <c r="N70" t="s">
        <v>2</v>
      </c>
      <c r="O70" t="s">
        <v>34</v>
      </c>
    </row>
    <row r="71" spans="1:15" x14ac:dyDescent="0.25">
      <c r="A71" t="s">
        <v>3500</v>
      </c>
      <c r="B71" t="s">
        <v>3501</v>
      </c>
      <c r="C71" t="s">
        <v>3502</v>
      </c>
      <c r="D71" t="s">
        <v>98</v>
      </c>
      <c r="E71" t="s">
        <v>3503</v>
      </c>
      <c r="F71" t="s">
        <v>46</v>
      </c>
      <c r="G71" t="s">
        <v>3504</v>
      </c>
      <c r="H71" t="s">
        <v>3505</v>
      </c>
      <c r="I71" t="s">
        <v>60</v>
      </c>
      <c r="J71" t="s">
        <v>3513</v>
      </c>
      <c r="K71" t="s">
        <v>610</v>
      </c>
      <c r="L71" t="s">
        <v>33</v>
      </c>
      <c r="M71" t="s">
        <v>2</v>
      </c>
      <c r="N71" t="s">
        <v>2</v>
      </c>
      <c r="O71" t="s">
        <v>34</v>
      </c>
    </row>
    <row r="72" spans="1:15" x14ac:dyDescent="0.25">
      <c r="A72" t="s">
        <v>3500</v>
      </c>
      <c r="B72" t="s">
        <v>3501</v>
      </c>
      <c r="C72" t="s">
        <v>3502</v>
      </c>
      <c r="D72" t="s">
        <v>98</v>
      </c>
      <c r="E72" t="s">
        <v>3503</v>
      </c>
      <c r="F72" t="s">
        <v>46</v>
      </c>
      <c r="G72" t="s">
        <v>3504</v>
      </c>
      <c r="H72" t="s">
        <v>3505</v>
      </c>
      <c r="I72" t="s">
        <v>61</v>
      </c>
      <c r="J72" t="s">
        <v>99</v>
      </c>
      <c r="K72" t="s">
        <v>609</v>
      </c>
      <c r="L72" t="s">
        <v>33</v>
      </c>
      <c r="M72" t="s">
        <v>2</v>
      </c>
      <c r="N72" t="s">
        <v>2</v>
      </c>
      <c r="O72" t="s">
        <v>34</v>
      </c>
    </row>
    <row r="73" spans="1:15" x14ac:dyDescent="0.25">
      <c r="A73" t="s">
        <v>3500</v>
      </c>
      <c r="B73" t="s">
        <v>3501</v>
      </c>
      <c r="C73" t="s">
        <v>3502</v>
      </c>
      <c r="D73" t="s">
        <v>98</v>
      </c>
      <c r="E73" t="s">
        <v>3503</v>
      </c>
      <c r="F73" t="s">
        <v>46</v>
      </c>
      <c r="G73" t="s">
        <v>3504</v>
      </c>
      <c r="H73" t="s">
        <v>3505</v>
      </c>
      <c r="I73" t="s">
        <v>62</v>
      </c>
      <c r="J73" t="s">
        <v>100</v>
      </c>
      <c r="K73" t="s">
        <v>609</v>
      </c>
      <c r="L73" t="s">
        <v>33</v>
      </c>
      <c r="M73" t="s">
        <v>2</v>
      </c>
      <c r="N73" t="s">
        <v>2</v>
      </c>
      <c r="O73" t="s">
        <v>34</v>
      </c>
    </row>
    <row r="74" spans="1:15" x14ac:dyDescent="0.25">
      <c r="A74" t="s">
        <v>3500</v>
      </c>
      <c r="B74" t="s">
        <v>3501</v>
      </c>
      <c r="C74" t="s">
        <v>3502</v>
      </c>
      <c r="D74" t="s">
        <v>98</v>
      </c>
      <c r="E74" t="s">
        <v>3503</v>
      </c>
      <c r="F74" t="s">
        <v>46</v>
      </c>
      <c r="G74" t="s">
        <v>3504</v>
      </c>
      <c r="H74" t="s">
        <v>3505</v>
      </c>
      <c r="I74" t="s">
        <v>63</v>
      </c>
      <c r="J74" t="s">
        <v>101</v>
      </c>
      <c r="K74" t="s">
        <v>13</v>
      </c>
      <c r="L74" t="s">
        <v>33</v>
      </c>
      <c r="M74" t="s">
        <v>2</v>
      </c>
      <c r="N74" t="s">
        <v>2</v>
      </c>
      <c r="O74" t="s">
        <v>34</v>
      </c>
    </row>
    <row r="75" spans="1:15" x14ac:dyDescent="0.25">
      <c r="A75" t="s">
        <v>3500</v>
      </c>
      <c r="B75" t="s">
        <v>3501</v>
      </c>
      <c r="C75" t="s">
        <v>3502</v>
      </c>
      <c r="D75" t="s">
        <v>98</v>
      </c>
      <c r="E75" t="s">
        <v>3503</v>
      </c>
      <c r="F75" t="s">
        <v>46</v>
      </c>
      <c r="G75" t="s">
        <v>3504</v>
      </c>
      <c r="H75" t="s">
        <v>3505</v>
      </c>
      <c r="I75" t="s">
        <v>64</v>
      </c>
      <c r="J75" t="s">
        <v>102</v>
      </c>
      <c r="K75" t="s">
        <v>13</v>
      </c>
      <c r="L75" t="s">
        <v>33</v>
      </c>
      <c r="M75" t="s">
        <v>2</v>
      </c>
      <c r="N75" t="s">
        <v>2</v>
      </c>
      <c r="O75" t="s">
        <v>34</v>
      </c>
    </row>
    <row r="76" spans="1:15" x14ac:dyDescent="0.25">
      <c r="A76" t="s">
        <v>3500</v>
      </c>
      <c r="B76" t="s">
        <v>3501</v>
      </c>
      <c r="C76" t="s">
        <v>3502</v>
      </c>
      <c r="D76" t="s">
        <v>98</v>
      </c>
      <c r="E76" t="s">
        <v>3503</v>
      </c>
      <c r="F76" t="s">
        <v>46</v>
      </c>
      <c r="G76" t="s">
        <v>3504</v>
      </c>
      <c r="H76" t="s">
        <v>3505</v>
      </c>
      <c r="I76" t="s">
        <v>65</v>
      </c>
      <c r="J76" t="s">
        <v>103</v>
      </c>
      <c r="K76" t="s">
        <v>13</v>
      </c>
      <c r="L76" t="s">
        <v>33</v>
      </c>
      <c r="M76" t="s">
        <v>2</v>
      </c>
      <c r="N76" t="s">
        <v>2</v>
      </c>
      <c r="O76" t="s">
        <v>34</v>
      </c>
    </row>
    <row r="77" spans="1:15" x14ac:dyDescent="0.25">
      <c r="A77" t="s">
        <v>3500</v>
      </c>
      <c r="B77" t="s">
        <v>3501</v>
      </c>
      <c r="C77" t="s">
        <v>3502</v>
      </c>
      <c r="D77" t="s">
        <v>98</v>
      </c>
      <c r="E77" t="s">
        <v>3503</v>
      </c>
      <c r="F77" t="s">
        <v>46</v>
      </c>
      <c r="G77" t="s">
        <v>3504</v>
      </c>
      <c r="H77" t="s">
        <v>3505</v>
      </c>
      <c r="I77" t="s">
        <v>105</v>
      </c>
      <c r="J77" t="s">
        <v>104</v>
      </c>
      <c r="K77" t="s">
        <v>13</v>
      </c>
      <c r="L77" t="s">
        <v>33</v>
      </c>
      <c r="M77" t="s">
        <v>2</v>
      </c>
      <c r="N77" t="s">
        <v>2</v>
      </c>
      <c r="O77" t="s">
        <v>34</v>
      </c>
    </row>
    <row r="78" spans="1:15" x14ac:dyDescent="0.25">
      <c r="A78" t="s">
        <v>3500</v>
      </c>
      <c r="B78" t="s">
        <v>3501</v>
      </c>
      <c r="C78" t="s">
        <v>3502</v>
      </c>
      <c r="D78" t="s">
        <v>98</v>
      </c>
      <c r="E78" t="s">
        <v>3503</v>
      </c>
      <c r="F78" t="s">
        <v>46</v>
      </c>
      <c r="G78" t="s">
        <v>3504</v>
      </c>
      <c r="H78" t="s">
        <v>3505</v>
      </c>
      <c r="I78" t="s">
        <v>73</v>
      </c>
      <c r="J78" t="s">
        <v>106</v>
      </c>
      <c r="K78" t="s">
        <v>13</v>
      </c>
      <c r="L78" t="s">
        <v>33</v>
      </c>
      <c r="M78" t="s">
        <v>2</v>
      </c>
      <c r="N78" t="s">
        <v>2</v>
      </c>
      <c r="O78" t="s">
        <v>34</v>
      </c>
    </row>
    <row r="79" spans="1:15" x14ac:dyDescent="0.25">
      <c r="A79" t="s">
        <v>3500</v>
      </c>
      <c r="B79" t="s">
        <v>3501</v>
      </c>
      <c r="C79" t="s">
        <v>3502</v>
      </c>
      <c r="D79" t="s">
        <v>98</v>
      </c>
      <c r="E79" t="s">
        <v>3503</v>
      </c>
      <c r="F79" t="s">
        <v>46</v>
      </c>
      <c r="G79" t="s">
        <v>3504</v>
      </c>
      <c r="H79" t="s">
        <v>3505</v>
      </c>
      <c r="I79" t="s">
        <v>142</v>
      </c>
      <c r="J79" t="s">
        <v>3514</v>
      </c>
      <c r="K79" t="s">
        <v>13</v>
      </c>
      <c r="L79" t="s">
        <v>33</v>
      </c>
      <c r="M79" t="s">
        <v>2</v>
      </c>
      <c r="N79" t="s">
        <v>2</v>
      </c>
      <c r="O79" t="s">
        <v>34</v>
      </c>
    </row>
    <row r="80" spans="1:15" x14ac:dyDescent="0.25">
      <c r="A80" t="s">
        <v>3515</v>
      </c>
      <c r="B80" t="s">
        <v>3516</v>
      </c>
      <c r="C80" t="s">
        <v>3502</v>
      </c>
      <c r="D80" t="s">
        <v>98</v>
      </c>
      <c r="E80" t="s">
        <v>3517</v>
      </c>
      <c r="F80" t="s">
        <v>46</v>
      </c>
      <c r="G80" t="s">
        <v>3504</v>
      </c>
      <c r="H80" t="s">
        <v>3518</v>
      </c>
      <c r="I80" t="s">
        <v>51</v>
      </c>
      <c r="J80" t="s">
        <v>53</v>
      </c>
      <c r="K80" t="s">
        <v>608</v>
      </c>
      <c r="L80" t="s">
        <v>33</v>
      </c>
      <c r="M80" t="s">
        <v>2</v>
      </c>
      <c r="N80" t="s">
        <v>2</v>
      </c>
      <c r="O80" t="s">
        <v>34</v>
      </c>
    </row>
    <row r="81" spans="1:15" x14ac:dyDescent="0.25">
      <c r="A81" t="s">
        <v>3515</v>
      </c>
      <c r="B81" t="s">
        <v>3516</v>
      </c>
      <c r="C81" t="s">
        <v>3502</v>
      </c>
      <c r="D81" t="s">
        <v>98</v>
      </c>
      <c r="E81" t="s">
        <v>3517</v>
      </c>
      <c r="F81" t="s">
        <v>46</v>
      </c>
      <c r="G81" t="s">
        <v>3504</v>
      </c>
      <c r="H81" t="s">
        <v>3518</v>
      </c>
      <c r="I81" t="s">
        <v>47</v>
      </c>
      <c r="J81" t="s">
        <v>91</v>
      </c>
      <c r="K81" t="s">
        <v>13</v>
      </c>
      <c r="L81" t="s">
        <v>33</v>
      </c>
      <c r="M81" t="s">
        <v>2</v>
      </c>
      <c r="N81" t="s">
        <v>2</v>
      </c>
      <c r="O81" t="s">
        <v>34</v>
      </c>
    </row>
    <row r="82" spans="1:15" x14ac:dyDescent="0.25">
      <c r="A82" t="s">
        <v>3515</v>
      </c>
      <c r="B82" t="s">
        <v>3516</v>
      </c>
      <c r="C82" t="s">
        <v>3502</v>
      </c>
      <c r="D82" t="s">
        <v>98</v>
      </c>
      <c r="E82" t="s">
        <v>3517</v>
      </c>
      <c r="F82" t="s">
        <v>46</v>
      </c>
      <c r="G82" t="s">
        <v>3504</v>
      </c>
      <c r="H82" t="s">
        <v>3518</v>
      </c>
      <c r="I82" t="s">
        <v>49</v>
      </c>
      <c r="J82" t="s">
        <v>71</v>
      </c>
      <c r="K82" t="s">
        <v>608</v>
      </c>
      <c r="L82" t="s">
        <v>33</v>
      </c>
      <c r="M82" t="s">
        <v>2</v>
      </c>
      <c r="N82" t="s">
        <v>2</v>
      </c>
      <c r="O82" t="s">
        <v>34</v>
      </c>
    </row>
    <row r="83" spans="1:15" x14ac:dyDescent="0.25">
      <c r="A83" t="s">
        <v>3515</v>
      </c>
      <c r="B83" t="s">
        <v>3516</v>
      </c>
      <c r="C83" t="s">
        <v>3502</v>
      </c>
      <c r="D83" t="s">
        <v>98</v>
      </c>
      <c r="E83" t="s">
        <v>3517</v>
      </c>
      <c r="F83" t="s">
        <v>46</v>
      </c>
      <c r="G83" t="s">
        <v>3504</v>
      </c>
      <c r="H83" t="s">
        <v>3518</v>
      </c>
      <c r="I83" t="s">
        <v>52</v>
      </c>
      <c r="J83" t="s">
        <v>3519</v>
      </c>
      <c r="K83" t="s">
        <v>610</v>
      </c>
      <c r="L83" t="s">
        <v>33</v>
      </c>
      <c r="M83" t="s">
        <v>2</v>
      </c>
      <c r="N83" t="s">
        <v>2</v>
      </c>
      <c r="O83" t="s">
        <v>34</v>
      </c>
    </row>
    <row r="84" spans="1:15" x14ac:dyDescent="0.25">
      <c r="A84" t="s">
        <v>3515</v>
      </c>
      <c r="B84" t="s">
        <v>3516</v>
      </c>
      <c r="C84" t="s">
        <v>3502</v>
      </c>
      <c r="D84" t="s">
        <v>98</v>
      </c>
      <c r="E84" t="s">
        <v>3517</v>
      </c>
      <c r="F84" t="s">
        <v>46</v>
      </c>
      <c r="G84" t="s">
        <v>3504</v>
      </c>
      <c r="H84" t="s">
        <v>3518</v>
      </c>
      <c r="I84" t="s">
        <v>54</v>
      </c>
      <c r="J84" t="s">
        <v>3520</v>
      </c>
      <c r="K84" t="s">
        <v>610</v>
      </c>
      <c r="L84" t="s">
        <v>33</v>
      </c>
      <c r="M84" t="s">
        <v>2</v>
      </c>
      <c r="N84" t="s">
        <v>2</v>
      </c>
      <c r="O84" t="s">
        <v>34</v>
      </c>
    </row>
    <row r="85" spans="1:15" x14ac:dyDescent="0.25">
      <c r="A85" t="s">
        <v>3515</v>
      </c>
      <c r="B85" t="s">
        <v>3516</v>
      </c>
      <c r="C85" t="s">
        <v>3502</v>
      </c>
      <c r="D85" t="s">
        <v>98</v>
      </c>
      <c r="E85" t="s">
        <v>3517</v>
      </c>
      <c r="F85" t="s">
        <v>46</v>
      </c>
      <c r="G85" t="s">
        <v>3504</v>
      </c>
      <c r="H85" t="s">
        <v>3518</v>
      </c>
      <c r="I85" t="s">
        <v>55</v>
      </c>
      <c r="J85" t="s">
        <v>3521</v>
      </c>
      <c r="K85" t="s">
        <v>610</v>
      </c>
      <c r="L85" t="s">
        <v>33</v>
      </c>
      <c r="M85" t="s">
        <v>2</v>
      </c>
      <c r="N85" t="s">
        <v>2</v>
      </c>
      <c r="O85" t="s">
        <v>34</v>
      </c>
    </row>
    <row r="86" spans="1:15" x14ac:dyDescent="0.25">
      <c r="A86" t="s">
        <v>3515</v>
      </c>
      <c r="B86" t="s">
        <v>3516</v>
      </c>
      <c r="C86" t="s">
        <v>3502</v>
      </c>
      <c r="D86" t="s">
        <v>98</v>
      </c>
      <c r="E86" t="s">
        <v>3517</v>
      </c>
      <c r="F86" t="s">
        <v>46</v>
      </c>
      <c r="G86" t="s">
        <v>3504</v>
      </c>
      <c r="H86" t="s">
        <v>3518</v>
      </c>
      <c r="I86" t="s">
        <v>56</v>
      </c>
      <c r="J86" t="s">
        <v>3522</v>
      </c>
      <c r="K86" t="s">
        <v>610</v>
      </c>
      <c r="L86" t="s">
        <v>33</v>
      </c>
      <c r="M86" t="s">
        <v>2</v>
      </c>
      <c r="N86" t="s">
        <v>2</v>
      </c>
      <c r="O86" t="s">
        <v>34</v>
      </c>
    </row>
    <row r="87" spans="1:15" x14ac:dyDescent="0.25">
      <c r="A87" t="s">
        <v>3515</v>
      </c>
      <c r="B87" t="s">
        <v>3516</v>
      </c>
      <c r="C87" t="s">
        <v>3502</v>
      </c>
      <c r="D87" t="s">
        <v>98</v>
      </c>
      <c r="E87" t="s">
        <v>3517</v>
      </c>
      <c r="F87" t="s">
        <v>46</v>
      </c>
      <c r="G87" t="s">
        <v>3504</v>
      </c>
      <c r="H87" t="s">
        <v>3518</v>
      </c>
      <c r="I87" t="s">
        <v>57</v>
      </c>
      <c r="J87" t="s">
        <v>3107</v>
      </c>
      <c r="K87" t="s">
        <v>610</v>
      </c>
      <c r="L87" t="s">
        <v>33</v>
      </c>
      <c r="M87" t="s">
        <v>2</v>
      </c>
      <c r="N87" t="s">
        <v>2</v>
      </c>
      <c r="O87" t="s">
        <v>34</v>
      </c>
    </row>
    <row r="88" spans="1:15" x14ac:dyDescent="0.25">
      <c r="A88" t="s">
        <v>3515</v>
      </c>
      <c r="B88" t="s">
        <v>3516</v>
      </c>
      <c r="C88" t="s">
        <v>3502</v>
      </c>
      <c r="D88" t="s">
        <v>98</v>
      </c>
      <c r="E88" t="s">
        <v>3517</v>
      </c>
      <c r="F88" t="s">
        <v>46</v>
      </c>
      <c r="G88" t="s">
        <v>3504</v>
      </c>
      <c r="H88" t="s">
        <v>3518</v>
      </c>
      <c r="I88" t="s">
        <v>58</v>
      </c>
      <c r="J88" t="s">
        <v>3523</v>
      </c>
      <c r="K88" t="s">
        <v>610</v>
      </c>
      <c r="L88" t="s">
        <v>33</v>
      </c>
      <c r="M88" t="s">
        <v>2</v>
      </c>
      <c r="N88" t="s">
        <v>2</v>
      </c>
      <c r="O88" t="s">
        <v>34</v>
      </c>
    </row>
    <row r="89" spans="1:15" x14ac:dyDescent="0.25">
      <c r="A89" t="s">
        <v>3515</v>
      </c>
      <c r="B89" t="s">
        <v>3516</v>
      </c>
      <c r="C89" t="s">
        <v>3502</v>
      </c>
      <c r="D89" t="s">
        <v>98</v>
      </c>
      <c r="E89" t="s">
        <v>3517</v>
      </c>
      <c r="F89" t="s">
        <v>46</v>
      </c>
      <c r="G89" t="s">
        <v>3504</v>
      </c>
      <c r="H89" t="s">
        <v>3518</v>
      </c>
      <c r="I89" t="s">
        <v>59</v>
      </c>
      <c r="J89" t="s">
        <v>3524</v>
      </c>
      <c r="K89" t="s">
        <v>610</v>
      </c>
      <c r="L89" t="s">
        <v>33</v>
      </c>
      <c r="M89" t="s">
        <v>2</v>
      </c>
      <c r="N89" t="s">
        <v>2</v>
      </c>
      <c r="O89" t="s">
        <v>34</v>
      </c>
    </row>
    <row r="90" spans="1:15" x14ac:dyDescent="0.25">
      <c r="A90" t="s">
        <v>3515</v>
      </c>
      <c r="B90" t="s">
        <v>3516</v>
      </c>
      <c r="C90" t="s">
        <v>3502</v>
      </c>
      <c r="D90" t="s">
        <v>98</v>
      </c>
      <c r="E90" t="s">
        <v>3517</v>
      </c>
      <c r="F90" t="s">
        <v>46</v>
      </c>
      <c r="G90" t="s">
        <v>3504</v>
      </c>
      <c r="H90" t="s">
        <v>3518</v>
      </c>
      <c r="I90" t="s">
        <v>60</v>
      </c>
      <c r="J90" t="s">
        <v>99</v>
      </c>
      <c r="K90" t="s">
        <v>609</v>
      </c>
      <c r="L90" t="s">
        <v>33</v>
      </c>
      <c r="M90" t="s">
        <v>2</v>
      </c>
      <c r="N90" t="s">
        <v>2</v>
      </c>
      <c r="O90" t="s">
        <v>34</v>
      </c>
    </row>
    <row r="91" spans="1:15" x14ac:dyDescent="0.25">
      <c r="A91" t="s">
        <v>3515</v>
      </c>
      <c r="B91" t="s">
        <v>3516</v>
      </c>
      <c r="C91" t="s">
        <v>3502</v>
      </c>
      <c r="D91" t="s">
        <v>98</v>
      </c>
      <c r="E91" t="s">
        <v>3517</v>
      </c>
      <c r="F91" t="s">
        <v>46</v>
      </c>
      <c r="G91" t="s">
        <v>3504</v>
      </c>
      <c r="H91" t="s">
        <v>3518</v>
      </c>
      <c r="I91" t="s">
        <v>61</v>
      </c>
      <c r="J91" t="s">
        <v>100</v>
      </c>
      <c r="K91" t="s">
        <v>609</v>
      </c>
      <c r="L91" t="s">
        <v>33</v>
      </c>
      <c r="M91" t="s">
        <v>2</v>
      </c>
      <c r="N91" t="s">
        <v>2</v>
      </c>
      <c r="O91" t="s">
        <v>34</v>
      </c>
    </row>
    <row r="92" spans="1:15" x14ac:dyDescent="0.25">
      <c r="A92" t="s">
        <v>3515</v>
      </c>
      <c r="B92" t="s">
        <v>3516</v>
      </c>
      <c r="C92" t="s">
        <v>3502</v>
      </c>
      <c r="D92" t="s">
        <v>98</v>
      </c>
      <c r="E92" t="s">
        <v>3517</v>
      </c>
      <c r="F92" t="s">
        <v>46</v>
      </c>
      <c r="G92" t="s">
        <v>3504</v>
      </c>
      <c r="H92" t="s">
        <v>3518</v>
      </c>
      <c r="I92" t="s">
        <v>62</v>
      </c>
      <c r="J92" t="s">
        <v>101</v>
      </c>
      <c r="K92" t="s">
        <v>13</v>
      </c>
      <c r="L92" t="s">
        <v>33</v>
      </c>
      <c r="M92" t="s">
        <v>2</v>
      </c>
      <c r="N92" t="s">
        <v>2</v>
      </c>
      <c r="O92" t="s">
        <v>34</v>
      </c>
    </row>
    <row r="93" spans="1:15" x14ac:dyDescent="0.25">
      <c r="A93" t="s">
        <v>3515</v>
      </c>
      <c r="B93" t="s">
        <v>3516</v>
      </c>
      <c r="C93" t="s">
        <v>3502</v>
      </c>
      <c r="D93" t="s">
        <v>98</v>
      </c>
      <c r="E93" t="s">
        <v>3517</v>
      </c>
      <c r="F93" t="s">
        <v>46</v>
      </c>
      <c r="G93" t="s">
        <v>3504</v>
      </c>
      <c r="H93" t="s">
        <v>3518</v>
      </c>
      <c r="I93" t="s">
        <v>63</v>
      </c>
      <c r="J93" t="s">
        <v>3525</v>
      </c>
      <c r="K93" t="s">
        <v>13</v>
      </c>
      <c r="L93" t="s">
        <v>33</v>
      </c>
      <c r="M93" t="s">
        <v>2</v>
      </c>
      <c r="N93" t="s">
        <v>2</v>
      </c>
      <c r="O93" t="s">
        <v>34</v>
      </c>
    </row>
    <row r="94" spans="1:15" x14ac:dyDescent="0.25">
      <c r="A94" t="s">
        <v>3515</v>
      </c>
      <c r="B94" t="s">
        <v>3516</v>
      </c>
      <c r="C94" t="s">
        <v>3502</v>
      </c>
      <c r="D94" t="s">
        <v>98</v>
      </c>
      <c r="E94" t="s">
        <v>3517</v>
      </c>
      <c r="F94" t="s">
        <v>46</v>
      </c>
      <c r="G94" t="s">
        <v>3504</v>
      </c>
      <c r="H94" t="s">
        <v>3518</v>
      </c>
      <c r="I94" t="s">
        <v>64</v>
      </c>
      <c r="J94" t="s">
        <v>102</v>
      </c>
      <c r="K94" t="s">
        <v>13</v>
      </c>
      <c r="L94" t="s">
        <v>33</v>
      </c>
      <c r="M94" t="s">
        <v>2</v>
      </c>
      <c r="N94" t="s">
        <v>2</v>
      </c>
      <c r="O94" t="s">
        <v>34</v>
      </c>
    </row>
    <row r="95" spans="1:15" x14ac:dyDescent="0.25">
      <c r="A95" t="s">
        <v>3515</v>
      </c>
      <c r="B95" t="s">
        <v>3516</v>
      </c>
      <c r="C95" t="s">
        <v>3502</v>
      </c>
      <c r="D95" t="s">
        <v>98</v>
      </c>
      <c r="E95" t="s">
        <v>3517</v>
      </c>
      <c r="F95" t="s">
        <v>46</v>
      </c>
      <c r="G95" t="s">
        <v>3504</v>
      </c>
      <c r="H95" t="s">
        <v>3518</v>
      </c>
      <c r="I95" t="s">
        <v>65</v>
      </c>
      <c r="J95" t="s">
        <v>3109</v>
      </c>
      <c r="K95" t="s">
        <v>13</v>
      </c>
      <c r="L95" t="s">
        <v>33</v>
      </c>
      <c r="M95" t="s">
        <v>2</v>
      </c>
      <c r="N95" t="s">
        <v>2</v>
      </c>
      <c r="O95" t="s">
        <v>34</v>
      </c>
    </row>
    <row r="96" spans="1:15" x14ac:dyDescent="0.25">
      <c r="A96" t="s">
        <v>3515</v>
      </c>
      <c r="B96" t="s">
        <v>3516</v>
      </c>
      <c r="C96" t="s">
        <v>3502</v>
      </c>
      <c r="D96" t="s">
        <v>98</v>
      </c>
      <c r="E96" t="s">
        <v>3517</v>
      </c>
      <c r="F96" t="s">
        <v>46</v>
      </c>
      <c r="G96" t="s">
        <v>3504</v>
      </c>
      <c r="H96" t="s">
        <v>3518</v>
      </c>
      <c r="I96" t="s">
        <v>105</v>
      </c>
      <c r="J96" t="s">
        <v>3526</v>
      </c>
      <c r="K96" t="s">
        <v>13</v>
      </c>
      <c r="L96" t="s">
        <v>33</v>
      </c>
      <c r="M96" t="s">
        <v>2</v>
      </c>
      <c r="N96" t="s">
        <v>2</v>
      </c>
      <c r="O96" t="s">
        <v>34</v>
      </c>
    </row>
    <row r="97" spans="1:15" x14ac:dyDescent="0.25">
      <c r="A97" t="s">
        <v>3515</v>
      </c>
      <c r="B97" t="s">
        <v>3516</v>
      </c>
      <c r="C97" t="s">
        <v>3502</v>
      </c>
      <c r="D97" t="s">
        <v>98</v>
      </c>
      <c r="E97" t="s">
        <v>3517</v>
      </c>
      <c r="F97" t="s">
        <v>46</v>
      </c>
      <c r="G97" t="s">
        <v>3504</v>
      </c>
      <c r="H97" t="s">
        <v>3518</v>
      </c>
      <c r="I97" t="s">
        <v>73</v>
      </c>
      <c r="J97" t="s">
        <v>104</v>
      </c>
      <c r="K97" t="s">
        <v>13</v>
      </c>
      <c r="L97" t="s">
        <v>33</v>
      </c>
      <c r="M97" t="s">
        <v>2</v>
      </c>
      <c r="N97" t="s">
        <v>2</v>
      </c>
      <c r="O97" t="s">
        <v>34</v>
      </c>
    </row>
    <row r="98" spans="1:15" x14ac:dyDescent="0.25">
      <c r="A98" t="s">
        <v>3515</v>
      </c>
      <c r="B98" t="s">
        <v>3516</v>
      </c>
      <c r="C98" t="s">
        <v>3502</v>
      </c>
      <c r="D98" t="s">
        <v>98</v>
      </c>
      <c r="E98" t="s">
        <v>3517</v>
      </c>
      <c r="F98" t="s">
        <v>46</v>
      </c>
      <c r="G98" t="s">
        <v>3504</v>
      </c>
      <c r="H98" t="s">
        <v>3518</v>
      </c>
      <c r="I98" t="s">
        <v>142</v>
      </c>
      <c r="J98" t="s">
        <v>106</v>
      </c>
      <c r="K98" t="s">
        <v>13</v>
      </c>
      <c r="L98" t="s">
        <v>33</v>
      </c>
      <c r="M98" t="s">
        <v>2</v>
      </c>
      <c r="N98" t="s">
        <v>2</v>
      </c>
      <c r="O98" t="s">
        <v>34</v>
      </c>
    </row>
    <row r="99" spans="1:15" x14ac:dyDescent="0.25">
      <c r="A99" t="s">
        <v>3515</v>
      </c>
      <c r="B99" t="s">
        <v>3516</v>
      </c>
      <c r="C99" t="s">
        <v>3502</v>
      </c>
      <c r="D99" t="s">
        <v>98</v>
      </c>
      <c r="E99" t="s">
        <v>3517</v>
      </c>
      <c r="F99" t="s">
        <v>46</v>
      </c>
      <c r="G99" t="s">
        <v>3504</v>
      </c>
      <c r="H99" t="s">
        <v>3518</v>
      </c>
      <c r="I99" t="s">
        <v>148</v>
      </c>
      <c r="J99" t="s">
        <v>147</v>
      </c>
      <c r="K99" t="s">
        <v>13</v>
      </c>
      <c r="L99" t="s">
        <v>33</v>
      </c>
      <c r="M99" t="s">
        <v>2</v>
      </c>
      <c r="N99" t="s">
        <v>2</v>
      </c>
      <c r="O99" t="s">
        <v>34</v>
      </c>
    </row>
    <row r="100" spans="1:15" x14ac:dyDescent="0.25">
      <c r="A100" t="s">
        <v>3527</v>
      </c>
      <c r="B100" t="s">
        <v>3528</v>
      </c>
      <c r="C100" t="s">
        <v>3529</v>
      </c>
      <c r="D100" t="s">
        <v>98</v>
      </c>
      <c r="E100" t="s">
        <v>3530</v>
      </c>
      <c r="F100" t="s">
        <v>46</v>
      </c>
      <c r="G100" t="s">
        <v>3531</v>
      </c>
      <c r="H100" t="s">
        <v>3532</v>
      </c>
      <c r="I100" t="s">
        <v>51</v>
      </c>
      <c r="J100" t="s">
        <v>53</v>
      </c>
      <c r="K100" t="s">
        <v>608</v>
      </c>
      <c r="L100" t="s">
        <v>33</v>
      </c>
      <c r="M100" t="s">
        <v>2</v>
      </c>
      <c r="N100" t="s">
        <v>2</v>
      </c>
      <c r="O100" t="s">
        <v>34</v>
      </c>
    </row>
    <row r="101" spans="1:15" x14ac:dyDescent="0.25">
      <c r="A101" t="s">
        <v>3527</v>
      </c>
      <c r="B101" t="s">
        <v>3528</v>
      </c>
      <c r="C101" t="s">
        <v>3529</v>
      </c>
      <c r="D101" t="s">
        <v>98</v>
      </c>
      <c r="E101" t="s">
        <v>3530</v>
      </c>
      <c r="F101" t="s">
        <v>46</v>
      </c>
      <c r="G101" t="s">
        <v>3531</v>
      </c>
      <c r="H101" t="s">
        <v>3532</v>
      </c>
      <c r="I101" t="s">
        <v>47</v>
      </c>
      <c r="J101" t="s">
        <v>71</v>
      </c>
      <c r="K101" t="s">
        <v>608</v>
      </c>
      <c r="L101" t="s">
        <v>33</v>
      </c>
      <c r="M101" t="s">
        <v>2</v>
      </c>
      <c r="N101" t="s">
        <v>2</v>
      </c>
      <c r="O101" t="s">
        <v>34</v>
      </c>
    </row>
    <row r="102" spans="1:15" x14ac:dyDescent="0.25">
      <c r="A102" t="s">
        <v>3527</v>
      </c>
      <c r="B102" t="s">
        <v>3528</v>
      </c>
      <c r="C102" t="s">
        <v>3529</v>
      </c>
      <c r="D102" t="s">
        <v>98</v>
      </c>
      <c r="E102" t="s">
        <v>3530</v>
      </c>
      <c r="F102" t="s">
        <v>46</v>
      </c>
      <c r="G102" t="s">
        <v>3531</v>
      </c>
      <c r="H102" t="s">
        <v>3532</v>
      </c>
      <c r="I102" t="s">
        <v>49</v>
      </c>
      <c r="J102" t="s">
        <v>91</v>
      </c>
      <c r="K102" t="s">
        <v>13</v>
      </c>
      <c r="L102" t="s">
        <v>33</v>
      </c>
      <c r="M102" t="s">
        <v>2</v>
      </c>
      <c r="N102" t="s">
        <v>2</v>
      </c>
      <c r="O102" t="s">
        <v>34</v>
      </c>
    </row>
    <row r="103" spans="1:15" x14ac:dyDescent="0.25">
      <c r="A103" t="s">
        <v>3527</v>
      </c>
      <c r="B103" t="s">
        <v>3528</v>
      </c>
      <c r="C103" t="s">
        <v>3529</v>
      </c>
      <c r="D103" t="s">
        <v>98</v>
      </c>
      <c r="E103" t="s">
        <v>3530</v>
      </c>
      <c r="F103" t="s">
        <v>46</v>
      </c>
      <c r="G103" t="s">
        <v>3531</v>
      </c>
      <c r="H103" t="s">
        <v>3532</v>
      </c>
      <c r="I103" t="s">
        <v>52</v>
      </c>
      <c r="J103" t="s">
        <v>3533</v>
      </c>
      <c r="K103" t="s">
        <v>610</v>
      </c>
      <c r="L103" t="s">
        <v>33</v>
      </c>
      <c r="M103" t="s">
        <v>2</v>
      </c>
      <c r="N103" t="s">
        <v>3</v>
      </c>
      <c r="O103" t="s">
        <v>3118</v>
      </c>
    </row>
    <row r="104" spans="1:15" x14ac:dyDescent="0.25">
      <c r="A104" t="s">
        <v>3527</v>
      </c>
      <c r="B104" t="s">
        <v>3528</v>
      </c>
      <c r="C104" t="s">
        <v>3529</v>
      </c>
      <c r="D104" t="s">
        <v>98</v>
      </c>
      <c r="E104" t="s">
        <v>3530</v>
      </c>
      <c r="F104" t="s">
        <v>46</v>
      </c>
      <c r="G104" t="s">
        <v>3531</v>
      </c>
      <c r="H104" t="s">
        <v>3532</v>
      </c>
      <c r="I104" t="s">
        <v>54</v>
      </c>
      <c r="J104" t="s">
        <v>3534</v>
      </c>
      <c r="K104" t="s">
        <v>610</v>
      </c>
      <c r="L104" t="s">
        <v>33</v>
      </c>
      <c r="M104" t="s">
        <v>2</v>
      </c>
      <c r="N104" t="s">
        <v>3</v>
      </c>
      <c r="O104" t="s">
        <v>3118</v>
      </c>
    </row>
    <row r="105" spans="1:15" x14ac:dyDescent="0.25">
      <c r="A105" t="s">
        <v>3527</v>
      </c>
      <c r="B105" t="s">
        <v>3528</v>
      </c>
      <c r="C105" t="s">
        <v>3529</v>
      </c>
      <c r="D105" t="s">
        <v>98</v>
      </c>
      <c r="E105" t="s">
        <v>3530</v>
      </c>
      <c r="F105" t="s">
        <v>46</v>
      </c>
      <c r="G105" t="s">
        <v>3531</v>
      </c>
      <c r="H105" t="s">
        <v>3532</v>
      </c>
      <c r="I105" t="s">
        <v>55</v>
      </c>
      <c r="J105" t="s">
        <v>3535</v>
      </c>
      <c r="K105" t="s">
        <v>610</v>
      </c>
      <c r="L105" t="s">
        <v>33</v>
      </c>
      <c r="M105" t="s">
        <v>2</v>
      </c>
      <c r="N105" t="s">
        <v>3</v>
      </c>
      <c r="O105" t="s">
        <v>3118</v>
      </c>
    </row>
    <row r="106" spans="1:15" x14ac:dyDescent="0.25">
      <c r="A106" t="s">
        <v>3527</v>
      </c>
      <c r="B106" t="s">
        <v>3528</v>
      </c>
      <c r="C106" t="s">
        <v>3529</v>
      </c>
      <c r="D106" t="s">
        <v>98</v>
      </c>
      <c r="E106" t="s">
        <v>3530</v>
      </c>
      <c r="F106" t="s">
        <v>46</v>
      </c>
      <c r="G106" t="s">
        <v>3531</v>
      </c>
      <c r="H106" t="s">
        <v>3532</v>
      </c>
      <c r="I106" t="s">
        <v>56</v>
      </c>
      <c r="J106" t="s">
        <v>3536</v>
      </c>
      <c r="K106" t="s">
        <v>610</v>
      </c>
      <c r="L106" t="s">
        <v>33</v>
      </c>
      <c r="M106" t="s">
        <v>2</v>
      </c>
      <c r="N106" t="s">
        <v>2</v>
      </c>
      <c r="O106" t="s">
        <v>34</v>
      </c>
    </row>
    <row r="107" spans="1:15" x14ac:dyDescent="0.25">
      <c r="A107" t="s">
        <v>3527</v>
      </c>
      <c r="B107" t="s">
        <v>3528</v>
      </c>
      <c r="C107" t="s">
        <v>3529</v>
      </c>
      <c r="D107" t="s">
        <v>98</v>
      </c>
      <c r="E107" t="s">
        <v>3530</v>
      </c>
      <c r="F107" t="s">
        <v>46</v>
      </c>
      <c r="G107" t="s">
        <v>3531</v>
      </c>
      <c r="H107" t="s">
        <v>3532</v>
      </c>
      <c r="I107" t="s">
        <v>57</v>
      </c>
      <c r="J107" t="s">
        <v>3537</v>
      </c>
      <c r="K107" t="s">
        <v>610</v>
      </c>
      <c r="L107" t="s">
        <v>33</v>
      </c>
      <c r="M107" t="s">
        <v>2</v>
      </c>
      <c r="N107" t="s">
        <v>2</v>
      </c>
      <c r="O107" t="s">
        <v>34</v>
      </c>
    </row>
    <row r="108" spans="1:15" x14ac:dyDescent="0.25">
      <c r="A108" t="s">
        <v>3527</v>
      </c>
      <c r="B108" t="s">
        <v>3528</v>
      </c>
      <c r="C108" t="s">
        <v>3529</v>
      </c>
      <c r="D108" t="s">
        <v>98</v>
      </c>
      <c r="E108" t="s">
        <v>3530</v>
      </c>
      <c r="F108" t="s">
        <v>46</v>
      </c>
      <c r="G108" t="s">
        <v>3531</v>
      </c>
      <c r="H108" t="s">
        <v>3532</v>
      </c>
      <c r="I108" t="s">
        <v>58</v>
      </c>
      <c r="J108" t="s">
        <v>3538</v>
      </c>
      <c r="K108" t="s">
        <v>609</v>
      </c>
      <c r="L108" t="s">
        <v>33</v>
      </c>
      <c r="M108" t="s">
        <v>2</v>
      </c>
      <c r="N108" t="s">
        <v>2</v>
      </c>
      <c r="O108" t="s">
        <v>34</v>
      </c>
    </row>
    <row r="109" spans="1:15" x14ac:dyDescent="0.25">
      <c r="A109" t="s">
        <v>3527</v>
      </c>
      <c r="B109" t="s">
        <v>3528</v>
      </c>
      <c r="C109" t="s">
        <v>3529</v>
      </c>
      <c r="D109" t="s">
        <v>98</v>
      </c>
      <c r="E109" t="s">
        <v>3530</v>
      </c>
      <c r="F109" t="s">
        <v>46</v>
      </c>
      <c r="G109" t="s">
        <v>3531</v>
      </c>
      <c r="H109" t="s">
        <v>3532</v>
      </c>
      <c r="I109" t="s">
        <v>59</v>
      </c>
      <c r="J109" t="s">
        <v>101</v>
      </c>
      <c r="K109" t="s">
        <v>13</v>
      </c>
      <c r="L109" t="s">
        <v>33</v>
      </c>
      <c r="M109" t="s">
        <v>2</v>
      </c>
      <c r="N109" t="s">
        <v>2</v>
      </c>
      <c r="O109" t="s">
        <v>34</v>
      </c>
    </row>
    <row r="110" spans="1:15" x14ac:dyDescent="0.25">
      <c r="A110" t="s">
        <v>3527</v>
      </c>
      <c r="B110" t="s">
        <v>3528</v>
      </c>
      <c r="C110" t="s">
        <v>3529</v>
      </c>
      <c r="D110" t="s">
        <v>98</v>
      </c>
      <c r="E110" t="s">
        <v>3530</v>
      </c>
      <c r="F110" t="s">
        <v>46</v>
      </c>
      <c r="G110" t="s">
        <v>3531</v>
      </c>
      <c r="H110" t="s">
        <v>3532</v>
      </c>
      <c r="I110" t="s">
        <v>60</v>
      </c>
      <c r="J110" t="s">
        <v>102</v>
      </c>
      <c r="K110" t="s">
        <v>13</v>
      </c>
      <c r="L110" t="s">
        <v>33</v>
      </c>
      <c r="M110" t="s">
        <v>2</v>
      </c>
      <c r="N110" t="s">
        <v>2</v>
      </c>
      <c r="O110" t="s">
        <v>34</v>
      </c>
    </row>
    <row r="111" spans="1:15" x14ac:dyDescent="0.25">
      <c r="A111" t="s">
        <v>3527</v>
      </c>
      <c r="B111" t="s">
        <v>3528</v>
      </c>
      <c r="C111" t="s">
        <v>3529</v>
      </c>
      <c r="D111" t="s">
        <v>98</v>
      </c>
      <c r="E111" t="s">
        <v>3530</v>
      </c>
      <c r="F111" t="s">
        <v>46</v>
      </c>
      <c r="G111" t="s">
        <v>3531</v>
      </c>
      <c r="H111" t="s">
        <v>3532</v>
      </c>
      <c r="I111" t="s">
        <v>61</v>
      </c>
      <c r="J111" t="s">
        <v>103</v>
      </c>
      <c r="K111" t="s">
        <v>13</v>
      </c>
      <c r="L111" t="s">
        <v>33</v>
      </c>
      <c r="M111" t="s">
        <v>2</v>
      </c>
      <c r="N111" t="s">
        <v>2</v>
      </c>
      <c r="O111" t="s">
        <v>34</v>
      </c>
    </row>
    <row r="112" spans="1:15" x14ac:dyDescent="0.25">
      <c r="A112" t="s">
        <v>3527</v>
      </c>
      <c r="B112" t="s">
        <v>3528</v>
      </c>
      <c r="C112" t="s">
        <v>3529</v>
      </c>
      <c r="D112" t="s">
        <v>98</v>
      </c>
      <c r="E112" t="s">
        <v>3530</v>
      </c>
      <c r="F112" t="s">
        <v>46</v>
      </c>
      <c r="G112" t="s">
        <v>3531</v>
      </c>
      <c r="H112" t="s">
        <v>3532</v>
      </c>
      <c r="I112" t="s">
        <v>62</v>
      </c>
      <c r="J112" t="s">
        <v>104</v>
      </c>
      <c r="K112" t="s">
        <v>13</v>
      </c>
      <c r="L112" t="s">
        <v>33</v>
      </c>
      <c r="M112" t="s">
        <v>2</v>
      </c>
      <c r="N112" t="s">
        <v>2</v>
      </c>
      <c r="O112" t="s">
        <v>34</v>
      </c>
    </row>
    <row r="113" spans="1:15" x14ac:dyDescent="0.25">
      <c r="A113" t="s">
        <v>3539</v>
      </c>
      <c r="B113" t="s">
        <v>3540</v>
      </c>
      <c r="C113" t="s">
        <v>3441</v>
      </c>
      <c r="D113" t="s">
        <v>98</v>
      </c>
      <c r="E113" t="s">
        <v>3541</v>
      </c>
      <c r="F113" t="s">
        <v>46</v>
      </c>
      <c r="G113" t="s">
        <v>3451</v>
      </c>
      <c r="H113" t="s">
        <v>3542</v>
      </c>
      <c r="I113" t="s">
        <v>51</v>
      </c>
      <c r="J113" t="s">
        <v>53</v>
      </c>
      <c r="K113" t="s">
        <v>608</v>
      </c>
      <c r="L113" t="s">
        <v>33</v>
      </c>
      <c r="M113" t="s">
        <v>2</v>
      </c>
      <c r="N113" t="s">
        <v>2</v>
      </c>
      <c r="O113" t="s">
        <v>34</v>
      </c>
    </row>
    <row r="114" spans="1:15" x14ac:dyDescent="0.25">
      <c r="A114" t="s">
        <v>3539</v>
      </c>
      <c r="B114" t="s">
        <v>3540</v>
      </c>
      <c r="C114" t="s">
        <v>3441</v>
      </c>
      <c r="D114" t="s">
        <v>98</v>
      </c>
      <c r="E114" t="s">
        <v>3541</v>
      </c>
      <c r="F114" t="s">
        <v>46</v>
      </c>
      <c r="G114" t="s">
        <v>3451</v>
      </c>
      <c r="H114" t="s">
        <v>3542</v>
      </c>
      <c r="I114" t="s">
        <v>47</v>
      </c>
      <c r="J114" t="s">
        <v>71</v>
      </c>
      <c r="K114" t="s">
        <v>608</v>
      </c>
      <c r="L114" t="s">
        <v>33</v>
      </c>
      <c r="M114" t="s">
        <v>2</v>
      </c>
      <c r="N114" t="s">
        <v>2</v>
      </c>
      <c r="O114" t="s">
        <v>202</v>
      </c>
    </row>
    <row r="115" spans="1:15" x14ac:dyDescent="0.25">
      <c r="A115" t="s">
        <v>3539</v>
      </c>
      <c r="B115" t="s">
        <v>3540</v>
      </c>
      <c r="C115" t="s">
        <v>3441</v>
      </c>
      <c r="D115" t="s">
        <v>98</v>
      </c>
      <c r="E115" t="s">
        <v>3541</v>
      </c>
      <c r="F115" t="s">
        <v>46</v>
      </c>
      <c r="G115" t="s">
        <v>3451</v>
      </c>
      <c r="H115" t="s">
        <v>3542</v>
      </c>
      <c r="I115" t="s">
        <v>49</v>
      </c>
      <c r="J115" t="s">
        <v>3543</v>
      </c>
      <c r="K115" t="s">
        <v>610</v>
      </c>
      <c r="L115" t="s">
        <v>33</v>
      </c>
      <c r="M115" t="s">
        <v>2</v>
      </c>
      <c r="N115" t="s">
        <v>2</v>
      </c>
      <c r="O115" t="s">
        <v>34</v>
      </c>
    </row>
    <row r="116" spans="1:15" x14ac:dyDescent="0.25">
      <c r="A116" t="s">
        <v>3539</v>
      </c>
      <c r="B116" t="s">
        <v>3540</v>
      </c>
      <c r="C116" t="s">
        <v>3441</v>
      </c>
      <c r="D116" t="s">
        <v>98</v>
      </c>
      <c r="E116" t="s">
        <v>3541</v>
      </c>
      <c r="F116" t="s">
        <v>46</v>
      </c>
      <c r="G116" t="s">
        <v>3451</v>
      </c>
      <c r="H116" t="s">
        <v>3542</v>
      </c>
      <c r="I116" t="s">
        <v>52</v>
      </c>
      <c r="J116" t="s">
        <v>3544</v>
      </c>
      <c r="K116" t="s">
        <v>610</v>
      </c>
      <c r="L116" t="s">
        <v>33</v>
      </c>
      <c r="M116" t="s">
        <v>2</v>
      </c>
      <c r="N116" t="s">
        <v>2</v>
      </c>
      <c r="O116" t="s">
        <v>34</v>
      </c>
    </row>
    <row r="117" spans="1:15" x14ac:dyDescent="0.25">
      <c r="A117" t="s">
        <v>3539</v>
      </c>
      <c r="B117" t="s">
        <v>3540</v>
      </c>
      <c r="C117" t="s">
        <v>3441</v>
      </c>
      <c r="D117" t="s">
        <v>98</v>
      </c>
      <c r="E117" t="s">
        <v>3541</v>
      </c>
      <c r="F117" t="s">
        <v>46</v>
      </c>
      <c r="G117" t="s">
        <v>3451</v>
      </c>
      <c r="H117" t="s">
        <v>3542</v>
      </c>
      <c r="I117" t="s">
        <v>54</v>
      </c>
      <c r="J117" t="s">
        <v>3545</v>
      </c>
      <c r="K117" t="s">
        <v>610</v>
      </c>
      <c r="L117" t="s">
        <v>33</v>
      </c>
      <c r="M117" t="s">
        <v>2</v>
      </c>
      <c r="N117" t="s">
        <v>2</v>
      </c>
      <c r="O117" t="s">
        <v>34</v>
      </c>
    </row>
    <row r="118" spans="1:15" x14ac:dyDescent="0.25">
      <c r="A118" t="s">
        <v>3539</v>
      </c>
      <c r="B118" t="s">
        <v>3540</v>
      </c>
      <c r="C118" t="s">
        <v>3441</v>
      </c>
      <c r="D118" t="s">
        <v>98</v>
      </c>
      <c r="E118" t="s">
        <v>3541</v>
      </c>
      <c r="F118" t="s">
        <v>46</v>
      </c>
      <c r="G118" t="s">
        <v>3451</v>
      </c>
      <c r="H118" t="s">
        <v>3542</v>
      </c>
      <c r="I118" t="s">
        <v>55</v>
      </c>
      <c r="J118" t="s">
        <v>3546</v>
      </c>
      <c r="K118" t="s">
        <v>610</v>
      </c>
      <c r="L118" t="s">
        <v>33</v>
      </c>
      <c r="M118" t="s">
        <v>2</v>
      </c>
      <c r="N118" t="s">
        <v>2</v>
      </c>
      <c r="O118" t="s">
        <v>34</v>
      </c>
    </row>
    <row r="119" spans="1:15" x14ac:dyDescent="0.25">
      <c r="A119" t="s">
        <v>3539</v>
      </c>
      <c r="B119" t="s">
        <v>3540</v>
      </c>
      <c r="C119" t="s">
        <v>3441</v>
      </c>
      <c r="D119" t="s">
        <v>98</v>
      </c>
      <c r="E119" t="s">
        <v>3541</v>
      </c>
      <c r="F119" t="s">
        <v>46</v>
      </c>
      <c r="G119" t="s">
        <v>3451</v>
      </c>
      <c r="H119" t="s">
        <v>3542</v>
      </c>
      <c r="I119" t="s">
        <v>56</v>
      </c>
      <c r="J119" t="s">
        <v>3547</v>
      </c>
      <c r="K119" t="s">
        <v>610</v>
      </c>
      <c r="L119" t="s">
        <v>33</v>
      </c>
      <c r="M119" t="s">
        <v>2</v>
      </c>
      <c r="N119" t="s">
        <v>2</v>
      </c>
      <c r="O119" t="s">
        <v>3119</v>
      </c>
    </row>
    <row r="120" spans="1:15" x14ac:dyDescent="0.25">
      <c r="A120" t="s">
        <v>3539</v>
      </c>
      <c r="B120" t="s">
        <v>3540</v>
      </c>
      <c r="C120" t="s">
        <v>3441</v>
      </c>
      <c r="D120" t="s">
        <v>98</v>
      </c>
      <c r="E120" t="s">
        <v>3541</v>
      </c>
      <c r="F120" t="s">
        <v>46</v>
      </c>
      <c r="G120" t="s">
        <v>3451</v>
      </c>
      <c r="H120" t="s">
        <v>3542</v>
      </c>
      <c r="I120" t="s">
        <v>57</v>
      </c>
      <c r="J120" t="s">
        <v>3548</v>
      </c>
      <c r="K120" t="s">
        <v>610</v>
      </c>
      <c r="L120" t="s">
        <v>33</v>
      </c>
      <c r="M120" t="s">
        <v>2</v>
      </c>
      <c r="N120" t="s">
        <v>2</v>
      </c>
      <c r="O120" t="s">
        <v>3119</v>
      </c>
    </row>
    <row r="121" spans="1:15" x14ac:dyDescent="0.25">
      <c r="A121" t="s">
        <v>3539</v>
      </c>
      <c r="B121" t="s">
        <v>3540</v>
      </c>
      <c r="C121" t="s">
        <v>3441</v>
      </c>
      <c r="D121" t="s">
        <v>98</v>
      </c>
      <c r="E121" t="s">
        <v>3541</v>
      </c>
      <c r="F121" t="s">
        <v>46</v>
      </c>
      <c r="G121" t="s">
        <v>3451</v>
      </c>
      <c r="H121" t="s">
        <v>3542</v>
      </c>
      <c r="I121" t="s">
        <v>58</v>
      </c>
      <c r="J121" t="s">
        <v>3549</v>
      </c>
      <c r="K121" t="s">
        <v>610</v>
      </c>
      <c r="L121" t="s">
        <v>33</v>
      </c>
      <c r="M121" t="s">
        <v>2</v>
      </c>
      <c r="N121" t="s">
        <v>2</v>
      </c>
      <c r="O121" t="s">
        <v>34</v>
      </c>
    </row>
    <row r="122" spans="1:15" x14ac:dyDescent="0.25">
      <c r="A122" t="s">
        <v>3539</v>
      </c>
      <c r="B122" t="s">
        <v>3540</v>
      </c>
      <c r="C122" t="s">
        <v>3441</v>
      </c>
      <c r="D122" t="s">
        <v>98</v>
      </c>
      <c r="E122" t="s">
        <v>3541</v>
      </c>
      <c r="F122" t="s">
        <v>46</v>
      </c>
      <c r="G122" t="s">
        <v>3451</v>
      </c>
      <c r="H122" t="s">
        <v>3542</v>
      </c>
      <c r="I122" t="s">
        <v>59</v>
      </c>
      <c r="J122" t="s">
        <v>3550</v>
      </c>
      <c r="K122" t="s">
        <v>609</v>
      </c>
      <c r="L122" t="s">
        <v>33</v>
      </c>
      <c r="M122" t="s">
        <v>2</v>
      </c>
      <c r="N122" t="s">
        <v>2</v>
      </c>
      <c r="O122" t="s">
        <v>34</v>
      </c>
    </row>
    <row r="123" spans="1:15" x14ac:dyDescent="0.25">
      <c r="A123" t="s">
        <v>3539</v>
      </c>
      <c r="B123" t="s">
        <v>3540</v>
      </c>
      <c r="C123" t="s">
        <v>3441</v>
      </c>
      <c r="D123" t="s">
        <v>98</v>
      </c>
      <c r="E123" t="s">
        <v>3541</v>
      </c>
      <c r="F123" t="s">
        <v>46</v>
      </c>
      <c r="G123" t="s">
        <v>3451</v>
      </c>
      <c r="H123" t="s">
        <v>3542</v>
      </c>
      <c r="I123" t="s">
        <v>60</v>
      </c>
      <c r="J123" t="s">
        <v>100</v>
      </c>
      <c r="K123" t="s">
        <v>609</v>
      </c>
      <c r="L123" t="s">
        <v>33</v>
      </c>
      <c r="M123" t="s">
        <v>2</v>
      </c>
      <c r="N123" t="s">
        <v>2</v>
      </c>
      <c r="O123" t="s">
        <v>34</v>
      </c>
    </row>
    <row r="124" spans="1:15" x14ac:dyDescent="0.25">
      <c r="A124" t="s">
        <v>3539</v>
      </c>
      <c r="B124" t="s">
        <v>3540</v>
      </c>
      <c r="C124" t="s">
        <v>3441</v>
      </c>
      <c r="D124" t="s">
        <v>98</v>
      </c>
      <c r="E124" t="s">
        <v>3541</v>
      </c>
      <c r="F124" t="s">
        <v>46</v>
      </c>
      <c r="G124" t="s">
        <v>3451</v>
      </c>
      <c r="H124" t="s">
        <v>3542</v>
      </c>
      <c r="I124" t="s">
        <v>61</v>
      </c>
      <c r="J124" t="s">
        <v>91</v>
      </c>
      <c r="K124" t="s">
        <v>13</v>
      </c>
      <c r="L124" t="s">
        <v>33</v>
      </c>
      <c r="M124" t="s">
        <v>2</v>
      </c>
      <c r="N124" t="s">
        <v>2</v>
      </c>
      <c r="O124" t="s">
        <v>34</v>
      </c>
    </row>
    <row r="125" spans="1:15" x14ac:dyDescent="0.25">
      <c r="A125" t="s">
        <v>3539</v>
      </c>
      <c r="B125" t="s">
        <v>3540</v>
      </c>
      <c r="C125" t="s">
        <v>3441</v>
      </c>
      <c r="D125" t="s">
        <v>98</v>
      </c>
      <c r="E125" t="s">
        <v>3541</v>
      </c>
      <c r="F125" t="s">
        <v>46</v>
      </c>
      <c r="G125" t="s">
        <v>3451</v>
      </c>
      <c r="H125" t="s">
        <v>3542</v>
      </c>
      <c r="I125" t="s">
        <v>62</v>
      </c>
      <c r="J125" t="s">
        <v>101</v>
      </c>
      <c r="K125" t="s">
        <v>13</v>
      </c>
      <c r="L125" t="s">
        <v>33</v>
      </c>
      <c r="M125" t="s">
        <v>2</v>
      </c>
      <c r="N125" t="s">
        <v>2</v>
      </c>
      <c r="O125" t="s">
        <v>34</v>
      </c>
    </row>
    <row r="126" spans="1:15" x14ac:dyDescent="0.25">
      <c r="A126" t="s">
        <v>3539</v>
      </c>
      <c r="B126" t="s">
        <v>3540</v>
      </c>
      <c r="C126" t="s">
        <v>3441</v>
      </c>
      <c r="D126" t="s">
        <v>98</v>
      </c>
      <c r="E126" t="s">
        <v>3541</v>
      </c>
      <c r="F126" t="s">
        <v>46</v>
      </c>
      <c r="G126" t="s">
        <v>3451</v>
      </c>
      <c r="H126" t="s">
        <v>3542</v>
      </c>
      <c r="I126" t="s">
        <v>63</v>
      </c>
      <c r="J126" t="s">
        <v>102</v>
      </c>
      <c r="K126" t="s">
        <v>13</v>
      </c>
      <c r="L126" t="s">
        <v>33</v>
      </c>
      <c r="M126" t="s">
        <v>2</v>
      </c>
      <c r="N126" t="s">
        <v>2</v>
      </c>
      <c r="O126" t="s">
        <v>34</v>
      </c>
    </row>
    <row r="127" spans="1:15" x14ac:dyDescent="0.25">
      <c r="A127" t="s">
        <v>3539</v>
      </c>
      <c r="B127" t="s">
        <v>3540</v>
      </c>
      <c r="C127" t="s">
        <v>3441</v>
      </c>
      <c r="D127" t="s">
        <v>98</v>
      </c>
      <c r="E127" t="s">
        <v>3541</v>
      </c>
      <c r="F127" t="s">
        <v>46</v>
      </c>
      <c r="G127" t="s">
        <v>3451</v>
      </c>
      <c r="H127" t="s">
        <v>3542</v>
      </c>
      <c r="I127" t="s">
        <v>64</v>
      </c>
      <c r="J127" t="s">
        <v>103</v>
      </c>
      <c r="K127" t="s">
        <v>13</v>
      </c>
      <c r="L127" t="s">
        <v>33</v>
      </c>
      <c r="M127" t="s">
        <v>2</v>
      </c>
      <c r="N127" t="s">
        <v>2</v>
      </c>
      <c r="O127" t="s">
        <v>34</v>
      </c>
    </row>
    <row r="128" spans="1:15" x14ac:dyDescent="0.25">
      <c r="A128" t="s">
        <v>3539</v>
      </c>
      <c r="B128" t="s">
        <v>3540</v>
      </c>
      <c r="C128" t="s">
        <v>3441</v>
      </c>
      <c r="D128" t="s">
        <v>98</v>
      </c>
      <c r="E128" t="s">
        <v>3541</v>
      </c>
      <c r="F128" t="s">
        <v>46</v>
      </c>
      <c r="G128" t="s">
        <v>3451</v>
      </c>
      <c r="H128" t="s">
        <v>3542</v>
      </c>
      <c r="I128" t="s">
        <v>65</v>
      </c>
      <c r="J128" t="s">
        <v>104</v>
      </c>
      <c r="K128" t="s">
        <v>13</v>
      </c>
      <c r="L128" t="s">
        <v>33</v>
      </c>
      <c r="M128" t="s">
        <v>2</v>
      </c>
      <c r="N128" t="s">
        <v>2</v>
      </c>
      <c r="O128" t="s">
        <v>34</v>
      </c>
    </row>
    <row r="129" spans="1:15" x14ac:dyDescent="0.25">
      <c r="A129" t="s">
        <v>3551</v>
      </c>
      <c r="B129" t="s">
        <v>3552</v>
      </c>
      <c r="C129" t="s">
        <v>3504</v>
      </c>
      <c r="D129" t="s">
        <v>98</v>
      </c>
      <c r="E129" t="s">
        <v>3553</v>
      </c>
      <c r="F129" t="s">
        <v>46</v>
      </c>
      <c r="G129" t="s">
        <v>3475</v>
      </c>
      <c r="H129" t="s">
        <v>3554</v>
      </c>
      <c r="I129" t="s">
        <v>51</v>
      </c>
      <c r="J129" t="s">
        <v>53</v>
      </c>
      <c r="K129" t="s">
        <v>608</v>
      </c>
      <c r="L129" t="s">
        <v>33</v>
      </c>
      <c r="M129" t="s">
        <v>2</v>
      </c>
      <c r="N129" t="s">
        <v>2</v>
      </c>
      <c r="O129" t="s">
        <v>34</v>
      </c>
    </row>
    <row r="130" spans="1:15" x14ac:dyDescent="0.25">
      <c r="A130" t="s">
        <v>3551</v>
      </c>
      <c r="B130" t="s">
        <v>3552</v>
      </c>
      <c r="C130" t="s">
        <v>3504</v>
      </c>
      <c r="D130" t="s">
        <v>98</v>
      </c>
      <c r="E130" t="s">
        <v>3553</v>
      </c>
      <c r="F130" t="s">
        <v>46</v>
      </c>
      <c r="G130" t="s">
        <v>3475</v>
      </c>
      <c r="H130" t="s">
        <v>3554</v>
      </c>
      <c r="I130" t="s">
        <v>47</v>
      </c>
      <c r="J130" t="s">
        <v>91</v>
      </c>
      <c r="K130" t="s">
        <v>13</v>
      </c>
      <c r="L130" t="s">
        <v>33</v>
      </c>
      <c r="M130" t="s">
        <v>2</v>
      </c>
      <c r="N130" t="s">
        <v>2</v>
      </c>
      <c r="O130" t="s">
        <v>34</v>
      </c>
    </row>
    <row r="131" spans="1:15" x14ac:dyDescent="0.25">
      <c r="A131" t="s">
        <v>3551</v>
      </c>
      <c r="B131" t="s">
        <v>3552</v>
      </c>
      <c r="C131" t="s">
        <v>3504</v>
      </c>
      <c r="D131" t="s">
        <v>98</v>
      </c>
      <c r="E131" t="s">
        <v>3553</v>
      </c>
      <c r="F131" t="s">
        <v>46</v>
      </c>
      <c r="G131" t="s">
        <v>3475</v>
      </c>
      <c r="H131" t="s">
        <v>3554</v>
      </c>
      <c r="I131" t="s">
        <v>49</v>
      </c>
      <c r="J131" t="s">
        <v>71</v>
      </c>
      <c r="K131" t="s">
        <v>608</v>
      </c>
      <c r="L131" t="s">
        <v>33</v>
      </c>
      <c r="M131" t="s">
        <v>2</v>
      </c>
      <c r="N131" t="s">
        <v>2</v>
      </c>
      <c r="O131" t="s">
        <v>34</v>
      </c>
    </row>
    <row r="132" spans="1:15" x14ac:dyDescent="0.25">
      <c r="A132" t="s">
        <v>3551</v>
      </c>
      <c r="B132" t="s">
        <v>3552</v>
      </c>
      <c r="C132" t="s">
        <v>3504</v>
      </c>
      <c r="D132" t="s">
        <v>98</v>
      </c>
      <c r="E132" t="s">
        <v>3553</v>
      </c>
      <c r="F132" t="s">
        <v>46</v>
      </c>
      <c r="G132" t="s">
        <v>3475</v>
      </c>
      <c r="H132" t="s">
        <v>3554</v>
      </c>
      <c r="I132" t="s">
        <v>52</v>
      </c>
      <c r="J132" t="s">
        <v>3555</v>
      </c>
      <c r="K132" t="s">
        <v>610</v>
      </c>
      <c r="L132" t="s">
        <v>33</v>
      </c>
      <c r="M132" t="s">
        <v>2</v>
      </c>
      <c r="N132" t="s">
        <v>2</v>
      </c>
      <c r="O132" t="s">
        <v>34</v>
      </c>
    </row>
    <row r="133" spans="1:15" x14ac:dyDescent="0.25">
      <c r="A133" t="s">
        <v>3551</v>
      </c>
      <c r="B133" t="s">
        <v>3552</v>
      </c>
      <c r="C133" t="s">
        <v>3504</v>
      </c>
      <c r="D133" t="s">
        <v>98</v>
      </c>
      <c r="E133" t="s">
        <v>3553</v>
      </c>
      <c r="F133" t="s">
        <v>46</v>
      </c>
      <c r="G133" t="s">
        <v>3475</v>
      </c>
      <c r="H133" t="s">
        <v>3554</v>
      </c>
      <c r="I133" t="s">
        <v>54</v>
      </c>
      <c r="J133" t="s">
        <v>3556</v>
      </c>
      <c r="K133" t="s">
        <v>610</v>
      </c>
      <c r="L133" t="s">
        <v>33</v>
      </c>
      <c r="M133" t="s">
        <v>2</v>
      </c>
      <c r="N133" t="s">
        <v>2</v>
      </c>
      <c r="O133" t="s">
        <v>3748</v>
      </c>
    </row>
    <row r="134" spans="1:15" x14ac:dyDescent="0.25">
      <c r="A134" t="s">
        <v>3551</v>
      </c>
      <c r="B134" t="s">
        <v>3552</v>
      </c>
      <c r="C134" t="s">
        <v>3504</v>
      </c>
      <c r="D134" t="s">
        <v>98</v>
      </c>
      <c r="E134" t="s">
        <v>3553</v>
      </c>
      <c r="F134" t="s">
        <v>46</v>
      </c>
      <c r="G134" t="s">
        <v>3475</v>
      </c>
      <c r="H134" t="s">
        <v>3554</v>
      </c>
      <c r="I134" t="s">
        <v>55</v>
      </c>
      <c r="J134" t="s">
        <v>3557</v>
      </c>
      <c r="K134" t="s">
        <v>610</v>
      </c>
      <c r="L134" t="s">
        <v>33</v>
      </c>
      <c r="M134" t="s">
        <v>2</v>
      </c>
      <c r="N134" t="s">
        <v>2</v>
      </c>
      <c r="O134" t="s">
        <v>3749</v>
      </c>
    </row>
    <row r="135" spans="1:15" x14ac:dyDescent="0.25">
      <c r="A135" t="s">
        <v>3551</v>
      </c>
      <c r="B135" t="s">
        <v>3552</v>
      </c>
      <c r="C135" t="s">
        <v>3504</v>
      </c>
      <c r="D135" t="s">
        <v>98</v>
      </c>
      <c r="E135" t="s">
        <v>3553</v>
      </c>
      <c r="F135" t="s">
        <v>46</v>
      </c>
      <c r="G135" t="s">
        <v>3475</v>
      </c>
      <c r="H135" t="s">
        <v>3554</v>
      </c>
      <c r="I135" t="s">
        <v>56</v>
      </c>
      <c r="J135" t="s">
        <v>3558</v>
      </c>
      <c r="K135" t="s">
        <v>610</v>
      </c>
      <c r="L135" t="s">
        <v>33</v>
      </c>
      <c r="M135" t="s">
        <v>2</v>
      </c>
      <c r="N135" t="s">
        <v>2</v>
      </c>
      <c r="O135" t="s">
        <v>3749</v>
      </c>
    </row>
    <row r="136" spans="1:15" x14ac:dyDescent="0.25">
      <c r="A136" t="s">
        <v>3551</v>
      </c>
      <c r="B136" t="s">
        <v>3552</v>
      </c>
      <c r="C136" t="s">
        <v>3504</v>
      </c>
      <c r="D136" t="s">
        <v>98</v>
      </c>
      <c r="E136" t="s">
        <v>3553</v>
      </c>
      <c r="F136" t="s">
        <v>46</v>
      </c>
      <c r="G136" t="s">
        <v>3475</v>
      </c>
      <c r="H136" t="s">
        <v>3554</v>
      </c>
      <c r="I136" t="s">
        <v>57</v>
      </c>
      <c r="J136" t="s">
        <v>198</v>
      </c>
      <c r="K136" t="s">
        <v>609</v>
      </c>
      <c r="L136" t="s">
        <v>33</v>
      </c>
      <c r="M136" t="s">
        <v>2</v>
      </c>
      <c r="N136" t="s">
        <v>2</v>
      </c>
      <c r="O136" t="s">
        <v>34</v>
      </c>
    </row>
    <row r="137" spans="1:15" x14ac:dyDescent="0.25">
      <c r="A137" t="s">
        <v>3551</v>
      </c>
      <c r="B137" t="s">
        <v>3552</v>
      </c>
      <c r="C137" t="s">
        <v>3504</v>
      </c>
      <c r="D137" t="s">
        <v>98</v>
      </c>
      <c r="E137" t="s">
        <v>3553</v>
      </c>
      <c r="F137" t="s">
        <v>46</v>
      </c>
      <c r="G137" t="s">
        <v>3475</v>
      </c>
      <c r="H137" t="s">
        <v>3554</v>
      </c>
      <c r="I137" t="s">
        <v>58</v>
      </c>
      <c r="J137" t="s">
        <v>100</v>
      </c>
      <c r="K137" t="s">
        <v>609</v>
      </c>
      <c r="L137" t="s">
        <v>33</v>
      </c>
      <c r="M137" t="s">
        <v>2</v>
      </c>
      <c r="N137" t="s">
        <v>2</v>
      </c>
      <c r="O137" t="s">
        <v>34</v>
      </c>
    </row>
    <row r="138" spans="1:15" x14ac:dyDescent="0.25">
      <c r="A138" t="s">
        <v>3551</v>
      </c>
      <c r="B138" t="s">
        <v>3552</v>
      </c>
      <c r="C138" t="s">
        <v>3504</v>
      </c>
      <c r="D138" t="s">
        <v>98</v>
      </c>
      <c r="E138" t="s">
        <v>3553</v>
      </c>
      <c r="F138" t="s">
        <v>46</v>
      </c>
      <c r="G138" t="s">
        <v>3475</v>
      </c>
      <c r="H138" t="s">
        <v>3554</v>
      </c>
      <c r="I138" t="s">
        <v>59</v>
      </c>
      <c r="J138" t="s">
        <v>101</v>
      </c>
      <c r="K138" t="s">
        <v>13</v>
      </c>
      <c r="L138" t="s">
        <v>33</v>
      </c>
      <c r="M138" t="s">
        <v>2</v>
      </c>
      <c r="N138" t="s">
        <v>2</v>
      </c>
      <c r="O138" t="s">
        <v>34</v>
      </c>
    </row>
    <row r="139" spans="1:15" x14ac:dyDescent="0.25">
      <c r="A139" t="s">
        <v>3551</v>
      </c>
      <c r="B139" t="s">
        <v>3552</v>
      </c>
      <c r="C139" t="s">
        <v>3504</v>
      </c>
      <c r="D139" t="s">
        <v>98</v>
      </c>
      <c r="E139" t="s">
        <v>3553</v>
      </c>
      <c r="F139" t="s">
        <v>46</v>
      </c>
      <c r="G139" t="s">
        <v>3475</v>
      </c>
      <c r="H139" t="s">
        <v>3554</v>
      </c>
      <c r="I139" t="s">
        <v>60</v>
      </c>
      <c r="J139" t="s">
        <v>102</v>
      </c>
      <c r="K139" t="s">
        <v>13</v>
      </c>
      <c r="L139" t="s">
        <v>33</v>
      </c>
      <c r="M139" t="s">
        <v>2</v>
      </c>
      <c r="N139" t="s">
        <v>2</v>
      </c>
      <c r="O139" t="s">
        <v>34</v>
      </c>
    </row>
    <row r="140" spans="1:15" x14ac:dyDescent="0.25">
      <c r="A140" t="s">
        <v>3551</v>
      </c>
      <c r="B140" t="s">
        <v>3552</v>
      </c>
      <c r="C140" t="s">
        <v>3504</v>
      </c>
      <c r="D140" t="s">
        <v>98</v>
      </c>
      <c r="E140" t="s">
        <v>3553</v>
      </c>
      <c r="F140" t="s">
        <v>46</v>
      </c>
      <c r="G140" t="s">
        <v>3475</v>
      </c>
      <c r="H140" t="s">
        <v>3554</v>
      </c>
      <c r="I140" t="s">
        <v>61</v>
      </c>
      <c r="J140" t="s">
        <v>3559</v>
      </c>
      <c r="K140" t="s">
        <v>13</v>
      </c>
      <c r="L140" t="s">
        <v>33</v>
      </c>
      <c r="M140" t="s">
        <v>2</v>
      </c>
      <c r="N140" t="s">
        <v>2</v>
      </c>
      <c r="O140" t="s">
        <v>34</v>
      </c>
    </row>
    <row r="141" spans="1:15" x14ac:dyDescent="0.25">
      <c r="A141" t="s">
        <v>3551</v>
      </c>
      <c r="B141" t="s">
        <v>3552</v>
      </c>
      <c r="C141" t="s">
        <v>3504</v>
      </c>
      <c r="D141" t="s">
        <v>98</v>
      </c>
      <c r="E141" t="s">
        <v>3553</v>
      </c>
      <c r="F141" t="s">
        <v>46</v>
      </c>
      <c r="G141" t="s">
        <v>3475</v>
      </c>
      <c r="H141" t="s">
        <v>3554</v>
      </c>
      <c r="I141" t="s">
        <v>62</v>
      </c>
      <c r="J141" t="s">
        <v>106</v>
      </c>
      <c r="K141" t="s">
        <v>13</v>
      </c>
      <c r="L141" t="s">
        <v>33</v>
      </c>
      <c r="M141" t="s">
        <v>2</v>
      </c>
      <c r="N141" t="s">
        <v>2</v>
      </c>
      <c r="O141" t="s">
        <v>34</v>
      </c>
    </row>
    <row r="142" spans="1:15" x14ac:dyDescent="0.25">
      <c r="A142" t="s">
        <v>3560</v>
      </c>
      <c r="B142" t="s">
        <v>3561</v>
      </c>
      <c r="C142" t="s">
        <v>3562</v>
      </c>
      <c r="D142" t="s">
        <v>98</v>
      </c>
      <c r="E142" t="s">
        <v>3563</v>
      </c>
      <c r="F142" t="s">
        <v>178</v>
      </c>
      <c r="G142" t="s">
        <v>3564</v>
      </c>
      <c r="H142" t="s">
        <v>3565</v>
      </c>
      <c r="I142" t="s">
        <v>51</v>
      </c>
      <c r="J142" t="s">
        <v>104</v>
      </c>
      <c r="K142" t="s">
        <v>13</v>
      </c>
      <c r="L142" t="s">
        <v>33</v>
      </c>
      <c r="M142" t="s">
        <v>2</v>
      </c>
      <c r="N142" t="s">
        <v>2</v>
      </c>
      <c r="O142" t="s">
        <v>34</v>
      </c>
    </row>
    <row r="143" spans="1:15" x14ac:dyDescent="0.25">
      <c r="A143" t="s">
        <v>3566</v>
      </c>
      <c r="B143" t="s">
        <v>3567</v>
      </c>
      <c r="C143" t="s">
        <v>3568</v>
      </c>
      <c r="D143" t="s">
        <v>98</v>
      </c>
      <c r="E143" t="s">
        <v>3569</v>
      </c>
      <c r="F143" t="s">
        <v>46</v>
      </c>
      <c r="G143" t="s">
        <v>3570</v>
      </c>
      <c r="H143" t="s">
        <v>3571</v>
      </c>
      <c r="I143" t="s">
        <v>51</v>
      </c>
      <c r="J143" t="s">
        <v>53</v>
      </c>
      <c r="K143" t="s">
        <v>608</v>
      </c>
      <c r="L143" t="s">
        <v>33</v>
      </c>
      <c r="M143" t="s">
        <v>2</v>
      </c>
      <c r="N143" t="s">
        <v>2</v>
      </c>
      <c r="O143" t="s">
        <v>34</v>
      </c>
    </row>
    <row r="144" spans="1:15" x14ac:dyDescent="0.25">
      <c r="A144" t="s">
        <v>3566</v>
      </c>
      <c r="B144" t="s">
        <v>3567</v>
      </c>
      <c r="C144" t="s">
        <v>3568</v>
      </c>
      <c r="D144" t="s">
        <v>98</v>
      </c>
      <c r="E144" t="s">
        <v>3569</v>
      </c>
      <c r="F144" t="s">
        <v>46</v>
      </c>
      <c r="G144" t="s">
        <v>3570</v>
      </c>
      <c r="H144" t="s">
        <v>3571</v>
      </c>
      <c r="I144" t="s">
        <v>47</v>
      </c>
      <c r="J144" t="s">
        <v>3572</v>
      </c>
      <c r="K144" t="s">
        <v>610</v>
      </c>
      <c r="L144" t="s">
        <v>33</v>
      </c>
      <c r="M144" t="s">
        <v>2</v>
      </c>
      <c r="N144" t="s">
        <v>2</v>
      </c>
      <c r="O144" t="s">
        <v>34</v>
      </c>
    </row>
    <row r="145" spans="1:15" x14ac:dyDescent="0.25">
      <c r="A145" t="s">
        <v>3566</v>
      </c>
      <c r="B145" t="s">
        <v>3567</v>
      </c>
      <c r="C145" t="s">
        <v>3568</v>
      </c>
      <c r="D145" t="s">
        <v>98</v>
      </c>
      <c r="E145" t="s">
        <v>3569</v>
      </c>
      <c r="F145" t="s">
        <v>46</v>
      </c>
      <c r="G145" t="s">
        <v>3570</v>
      </c>
      <c r="H145" t="s">
        <v>3571</v>
      </c>
      <c r="I145" t="s">
        <v>49</v>
      </c>
      <c r="J145" t="s">
        <v>3573</v>
      </c>
      <c r="K145" t="s">
        <v>610</v>
      </c>
      <c r="L145" t="s">
        <v>33</v>
      </c>
      <c r="M145" t="s">
        <v>2</v>
      </c>
      <c r="N145" t="s">
        <v>2</v>
      </c>
      <c r="O145" t="s">
        <v>34</v>
      </c>
    </row>
    <row r="146" spans="1:15" x14ac:dyDescent="0.25">
      <c r="A146" t="s">
        <v>3566</v>
      </c>
      <c r="B146" t="s">
        <v>3567</v>
      </c>
      <c r="C146" t="s">
        <v>3568</v>
      </c>
      <c r="D146" t="s">
        <v>98</v>
      </c>
      <c r="E146" t="s">
        <v>3569</v>
      </c>
      <c r="F146" t="s">
        <v>46</v>
      </c>
      <c r="G146" t="s">
        <v>3570</v>
      </c>
      <c r="H146" t="s">
        <v>3571</v>
      </c>
      <c r="I146" t="s">
        <v>52</v>
      </c>
      <c r="J146" t="s">
        <v>3574</v>
      </c>
      <c r="K146" t="s">
        <v>610</v>
      </c>
      <c r="L146" t="s">
        <v>33</v>
      </c>
      <c r="M146" t="s">
        <v>2</v>
      </c>
      <c r="N146" t="s">
        <v>2</v>
      </c>
      <c r="O146" t="s">
        <v>34</v>
      </c>
    </row>
    <row r="147" spans="1:15" x14ac:dyDescent="0.25">
      <c r="A147" t="s">
        <v>3566</v>
      </c>
      <c r="B147" t="s">
        <v>3567</v>
      </c>
      <c r="C147" t="s">
        <v>3568</v>
      </c>
      <c r="D147" t="s">
        <v>98</v>
      </c>
      <c r="E147" t="s">
        <v>3569</v>
      </c>
      <c r="F147" t="s">
        <v>46</v>
      </c>
      <c r="G147" t="s">
        <v>3570</v>
      </c>
      <c r="H147" t="s">
        <v>3571</v>
      </c>
      <c r="I147" t="s">
        <v>54</v>
      </c>
      <c r="J147" t="s">
        <v>3575</v>
      </c>
      <c r="K147" t="s">
        <v>610</v>
      </c>
      <c r="L147" t="s">
        <v>33</v>
      </c>
      <c r="M147" t="s">
        <v>2</v>
      </c>
      <c r="N147" t="s">
        <v>2</v>
      </c>
      <c r="O147" t="s">
        <v>34</v>
      </c>
    </row>
    <row r="148" spans="1:15" x14ac:dyDescent="0.25">
      <c r="A148" t="s">
        <v>3566</v>
      </c>
      <c r="B148" t="s">
        <v>3567</v>
      </c>
      <c r="C148" t="s">
        <v>3568</v>
      </c>
      <c r="D148" t="s">
        <v>98</v>
      </c>
      <c r="E148" t="s">
        <v>3569</v>
      </c>
      <c r="F148" t="s">
        <v>46</v>
      </c>
      <c r="G148" t="s">
        <v>3570</v>
      </c>
      <c r="H148" t="s">
        <v>3571</v>
      </c>
      <c r="I148" t="s">
        <v>55</v>
      </c>
      <c r="J148" t="s">
        <v>3576</v>
      </c>
      <c r="K148" t="s">
        <v>610</v>
      </c>
      <c r="L148" t="s">
        <v>33</v>
      </c>
      <c r="M148" t="s">
        <v>2</v>
      </c>
      <c r="N148" t="s">
        <v>2</v>
      </c>
      <c r="O148" t="s">
        <v>34</v>
      </c>
    </row>
    <row r="149" spans="1:15" x14ac:dyDescent="0.25">
      <c r="A149" t="s">
        <v>3566</v>
      </c>
      <c r="B149" t="s">
        <v>3567</v>
      </c>
      <c r="C149" t="s">
        <v>3568</v>
      </c>
      <c r="D149" t="s">
        <v>98</v>
      </c>
      <c r="E149" t="s">
        <v>3569</v>
      </c>
      <c r="F149" t="s">
        <v>46</v>
      </c>
      <c r="G149" t="s">
        <v>3570</v>
      </c>
      <c r="H149" t="s">
        <v>3571</v>
      </c>
      <c r="I149" t="s">
        <v>56</v>
      </c>
      <c r="J149" t="s">
        <v>3577</v>
      </c>
      <c r="K149" t="s">
        <v>610</v>
      </c>
      <c r="L149" t="s">
        <v>33</v>
      </c>
      <c r="M149" t="s">
        <v>2</v>
      </c>
      <c r="N149" t="s">
        <v>2</v>
      </c>
      <c r="O149" t="s">
        <v>34</v>
      </c>
    </row>
    <row r="150" spans="1:15" x14ac:dyDescent="0.25">
      <c r="A150" t="s">
        <v>3566</v>
      </c>
      <c r="B150" t="s">
        <v>3567</v>
      </c>
      <c r="C150" t="s">
        <v>3568</v>
      </c>
      <c r="D150" t="s">
        <v>98</v>
      </c>
      <c r="E150" t="s">
        <v>3569</v>
      </c>
      <c r="F150" t="s">
        <v>46</v>
      </c>
      <c r="G150" t="s">
        <v>3570</v>
      </c>
      <c r="H150" t="s">
        <v>3571</v>
      </c>
      <c r="I150" t="s">
        <v>57</v>
      </c>
      <c r="J150" t="s">
        <v>168</v>
      </c>
      <c r="K150" t="s">
        <v>609</v>
      </c>
      <c r="L150" t="s">
        <v>33</v>
      </c>
      <c r="M150" t="s">
        <v>2</v>
      </c>
      <c r="N150" t="s">
        <v>2</v>
      </c>
      <c r="O150" t="s">
        <v>34</v>
      </c>
    </row>
    <row r="151" spans="1:15" x14ac:dyDescent="0.25">
      <c r="A151" t="s">
        <v>3566</v>
      </c>
      <c r="B151" t="s">
        <v>3567</v>
      </c>
      <c r="C151" t="s">
        <v>3568</v>
      </c>
      <c r="D151" t="s">
        <v>98</v>
      </c>
      <c r="E151" t="s">
        <v>3569</v>
      </c>
      <c r="F151" t="s">
        <v>46</v>
      </c>
      <c r="G151" t="s">
        <v>3570</v>
      </c>
      <c r="H151" t="s">
        <v>3571</v>
      </c>
      <c r="I151" t="s">
        <v>58</v>
      </c>
      <c r="J151" t="s">
        <v>100</v>
      </c>
      <c r="K151" t="s">
        <v>609</v>
      </c>
      <c r="L151" t="s">
        <v>33</v>
      </c>
      <c r="M151" t="s">
        <v>2</v>
      </c>
      <c r="N151" t="s">
        <v>2</v>
      </c>
      <c r="O151" t="s">
        <v>34</v>
      </c>
    </row>
    <row r="152" spans="1:15" x14ac:dyDescent="0.25">
      <c r="A152" t="s">
        <v>3566</v>
      </c>
      <c r="B152" t="s">
        <v>3567</v>
      </c>
      <c r="C152" t="s">
        <v>3568</v>
      </c>
      <c r="D152" t="s">
        <v>98</v>
      </c>
      <c r="E152" t="s">
        <v>3569</v>
      </c>
      <c r="F152" t="s">
        <v>46</v>
      </c>
      <c r="G152" t="s">
        <v>3570</v>
      </c>
      <c r="H152" t="s">
        <v>3571</v>
      </c>
      <c r="I152" t="s">
        <v>59</v>
      </c>
      <c r="J152" t="s">
        <v>71</v>
      </c>
      <c r="K152" t="s">
        <v>608</v>
      </c>
      <c r="L152" t="s">
        <v>33</v>
      </c>
      <c r="M152" t="s">
        <v>2</v>
      </c>
      <c r="N152" t="s">
        <v>2</v>
      </c>
      <c r="O152" t="s">
        <v>34</v>
      </c>
    </row>
    <row r="153" spans="1:15" x14ac:dyDescent="0.25">
      <c r="A153" t="s">
        <v>3566</v>
      </c>
      <c r="B153" t="s">
        <v>3567</v>
      </c>
      <c r="C153" t="s">
        <v>3568</v>
      </c>
      <c r="D153" t="s">
        <v>98</v>
      </c>
      <c r="E153" t="s">
        <v>3569</v>
      </c>
      <c r="F153" t="s">
        <v>46</v>
      </c>
      <c r="G153" t="s">
        <v>3570</v>
      </c>
      <c r="H153" t="s">
        <v>3571</v>
      </c>
      <c r="I153" t="s">
        <v>60</v>
      </c>
      <c r="J153" t="s">
        <v>101</v>
      </c>
      <c r="K153" t="s">
        <v>13</v>
      </c>
      <c r="L153" t="s">
        <v>33</v>
      </c>
      <c r="M153" t="s">
        <v>2</v>
      </c>
      <c r="N153" t="s">
        <v>2</v>
      </c>
      <c r="O153" t="s">
        <v>34</v>
      </c>
    </row>
    <row r="154" spans="1:15" x14ac:dyDescent="0.25">
      <c r="A154" t="s">
        <v>3566</v>
      </c>
      <c r="B154" t="s">
        <v>3567</v>
      </c>
      <c r="C154" t="s">
        <v>3568</v>
      </c>
      <c r="D154" t="s">
        <v>98</v>
      </c>
      <c r="E154" t="s">
        <v>3569</v>
      </c>
      <c r="F154" t="s">
        <v>46</v>
      </c>
      <c r="G154" t="s">
        <v>3570</v>
      </c>
      <c r="H154" t="s">
        <v>3571</v>
      </c>
      <c r="I154" t="s">
        <v>61</v>
      </c>
      <c r="J154" t="s">
        <v>102</v>
      </c>
      <c r="K154" t="s">
        <v>13</v>
      </c>
      <c r="L154" t="s">
        <v>33</v>
      </c>
      <c r="M154" t="s">
        <v>2</v>
      </c>
      <c r="N154" t="s">
        <v>2</v>
      </c>
      <c r="O154" t="s">
        <v>34</v>
      </c>
    </row>
    <row r="155" spans="1:15" x14ac:dyDescent="0.25">
      <c r="A155" t="s">
        <v>3566</v>
      </c>
      <c r="B155" t="s">
        <v>3567</v>
      </c>
      <c r="C155" t="s">
        <v>3568</v>
      </c>
      <c r="D155" t="s">
        <v>98</v>
      </c>
      <c r="E155" t="s">
        <v>3569</v>
      </c>
      <c r="F155" t="s">
        <v>46</v>
      </c>
      <c r="G155" t="s">
        <v>3570</v>
      </c>
      <c r="H155" t="s">
        <v>3571</v>
      </c>
      <c r="I155" t="s">
        <v>62</v>
      </c>
      <c r="J155" t="s">
        <v>3472</v>
      </c>
      <c r="K155" t="s">
        <v>13</v>
      </c>
      <c r="L155" t="s">
        <v>33</v>
      </c>
      <c r="M155" t="s">
        <v>2</v>
      </c>
      <c r="N155" t="s">
        <v>2</v>
      </c>
      <c r="O155" t="s">
        <v>34</v>
      </c>
    </row>
    <row r="156" spans="1:15" x14ac:dyDescent="0.25">
      <c r="A156" t="s">
        <v>3566</v>
      </c>
      <c r="B156" t="s">
        <v>3567</v>
      </c>
      <c r="C156" t="s">
        <v>3568</v>
      </c>
      <c r="D156" t="s">
        <v>98</v>
      </c>
      <c r="E156" t="s">
        <v>3569</v>
      </c>
      <c r="F156" t="s">
        <v>46</v>
      </c>
      <c r="G156" t="s">
        <v>3570</v>
      </c>
      <c r="H156" t="s">
        <v>3571</v>
      </c>
      <c r="I156" t="s">
        <v>63</v>
      </c>
      <c r="J156" t="s">
        <v>104</v>
      </c>
      <c r="K156" t="s">
        <v>13</v>
      </c>
      <c r="L156" t="s">
        <v>33</v>
      </c>
      <c r="M156" t="s">
        <v>2</v>
      </c>
      <c r="N156" t="s">
        <v>2</v>
      </c>
      <c r="O156" t="s">
        <v>34</v>
      </c>
    </row>
    <row r="157" spans="1:15" x14ac:dyDescent="0.25">
      <c r="A157" t="s">
        <v>3566</v>
      </c>
      <c r="B157" t="s">
        <v>3567</v>
      </c>
      <c r="C157" t="s">
        <v>3568</v>
      </c>
      <c r="D157" t="s">
        <v>98</v>
      </c>
      <c r="E157" t="s">
        <v>3569</v>
      </c>
      <c r="F157" t="s">
        <v>46</v>
      </c>
      <c r="G157" t="s">
        <v>3570</v>
      </c>
      <c r="H157" t="s">
        <v>3571</v>
      </c>
      <c r="I157" t="s">
        <v>64</v>
      </c>
      <c r="J157" t="s">
        <v>3578</v>
      </c>
      <c r="K157" t="s">
        <v>13</v>
      </c>
      <c r="L157" t="s">
        <v>33</v>
      </c>
      <c r="M157" t="s">
        <v>72</v>
      </c>
      <c r="N157" t="s">
        <v>2</v>
      </c>
      <c r="O157" t="s">
        <v>34</v>
      </c>
    </row>
    <row r="158" spans="1:15" x14ac:dyDescent="0.25">
      <c r="A158" t="s">
        <v>3110</v>
      </c>
      <c r="B158" t="s">
        <v>3111</v>
      </c>
      <c r="C158" t="s">
        <v>3579</v>
      </c>
      <c r="D158" t="s">
        <v>98</v>
      </c>
      <c r="E158" t="s">
        <v>3580</v>
      </c>
      <c r="F158" t="s">
        <v>178</v>
      </c>
      <c r="G158" t="s">
        <v>3581</v>
      </c>
      <c r="H158" t="s">
        <v>3582</v>
      </c>
      <c r="I158" t="s">
        <v>51</v>
      </c>
      <c r="J158" t="s">
        <v>3583</v>
      </c>
      <c r="K158" t="s">
        <v>13</v>
      </c>
      <c r="L158" t="s">
        <v>33</v>
      </c>
      <c r="M158" t="s">
        <v>2</v>
      </c>
      <c r="N158" t="s">
        <v>2</v>
      </c>
      <c r="O158" t="s">
        <v>34</v>
      </c>
    </row>
    <row r="159" spans="1:15" x14ac:dyDescent="0.25">
      <c r="A159" t="s">
        <v>3584</v>
      </c>
      <c r="B159" t="s">
        <v>3585</v>
      </c>
      <c r="C159" t="s">
        <v>3586</v>
      </c>
      <c r="D159" t="s">
        <v>98</v>
      </c>
      <c r="E159" t="s">
        <v>3587</v>
      </c>
      <c r="F159" t="s">
        <v>46</v>
      </c>
      <c r="G159" t="s">
        <v>3588</v>
      </c>
      <c r="H159" t="s">
        <v>3589</v>
      </c>
      <c r="I159" t="s">
        <v>51</v>
      </c>
      <c r="J159" t="s">
        <v>53</v>
      </c>
      <c r="K159" t="s">
        <v>608</v>
      </c>
      <c r="L159" t="s">
        <v>33</v>
      </c>
      <c r="M159" t="s">
        <v>2</v>
      </c>
      <c r="N159" t="s">
        <v>2</v>
      </c>
      <c r="O159" t="s">
        <v>34</v>
      </c>
    </row>
    <row r="160" spans="1:15" x14ac:dyDescent="0.25">
      <c r="A160" t="s">
        <v>3584</v>
      </c>
      <c r="B160" t="s">
        <v>3585</v>
      </c>
      <c r="C160" t="s">
        <v>3586</v>
      </c>
      <c r="D160" t="s">
        <v>98</v>
      </c>
      <c r="E160" t="s">
        <v>3587</v>
      </c>
      <c r="F160" t="s">
        <v>46</v>
      </c>
      <c r="G160" t="s">
        <v>3588</v>
      </c>
      <c r="H160" t="s">
        <v>3589</v>
      </c>
      <c r="I160" t="s">
        <v>47</v>
      </c>
      <c r="J160" t="s">
        <v>91</v>
      </c>
      <c r="K160" t="s">
        <v>13</v>
      </c>
      <c r="L160" t="s">
        <v>33</v>
      </c>
      <c r="M160" t="s">
        <v>2</v>
      </c>
      <c r="N160" t="s">
        <v>2</v>
      </c>
      <c r="O160" t="s">
        <v>34</v>
      </c>
    </row>
    <row r="161" spans="1:15" x14ac:dyDescent="0.25">
      <c r="A161" t="s">
        <v>3584</v>
      </c>
      <c r="B161" t="s">
        <v>3585</v>
      </c>
      <c r="C161" t="s">
        <v>3586</v>
      </c>
      <c r="D161" t="s">
        <v>98</v>
      </c>
      <c r="E161" t="s">
        <v>3587</v>
      </c>
      <c r="F161" t="s">
        <v>46</v>
      </c>
      <c r="G161" t="s">
        <v>3588</v>
      </c>
      <c r="H161" t="s">
        <v>3589</v>
      </c>
      <c r="I161" t="s">
        <v>49</v>
      </c>
      <c r="J161" t="s">
        <v>71</v>
      </c>
      <c r="K161" t="s">
        <v>608</v>
      </c>
      <c r="L161" t="s">
        <v>33</v>
      </c>
      <c r="M161" t="s">
        <v>2</v>
      </c>
      <c r="N161" t="s">
        <v>2</v>
      </c>
      <c r="O161" t="s">
        <v>34</v>
      </c>
    </row>
    <row r="162" spans="1:15" x14ac:dyDescent="0.25">
      <c r="A162" t="s">
        <v>3584</v>
      </c>
      <c r="B162" t="s">
        <v>3585</v>
      </c>
      <c r="C162" t="s">
        <v>3586</v>
      </c>
      <c r="D162" t="s">
        <v>98</v>
      </c>
      <c r="E162" t="s">
        <v>3587</v>
      </c>
      <c r="F162" t="s">
        <v>46</v>
      </c>
      <c r="G162" t="s">
        <v>3588</v>
      </c>
      <c r="H162" t="s">
        <v>3589</v>
      </c>
      <c r="I162" t="s">
        <v>52</v>
      </c>
      <c r="J162" t="s">
        <v>118</v>
      </c>
      <c r="K162" t="s">
        <v>611</v>
      </c>
      <c r="L162" t="s">
        <v>33</v>
      </c>
      <c r="M162" t="s">
        <v>2</v>
      </c>
      <c r="N162" t="s">
        <v>2</v>
      </c>
      <c r="O162" t="s">
        <v>34</v>
      </c>
    </row>
    <row r="163" spans="1:15" x14ac:dyDescent="0.25">
      <c r="A163" t="s">
        <v>3584</v>
      </c>
      <c r="B163" t="s">
        <v>3585</v>
      </c>
      <c r="C163" t="s">
        <v>3586</v>
      </c>
      <c r="D163" t="s">
        <v>98</v>
      </c>
      <c r="E163" t="s">
        <v>3587</v>
      </c>
      <c r="F163" t="s">
        <v>46</v>
      </c>
      <c r="G163" t="s">
        <v>3588</v>
      </c>
      <c r="H163" t="s">
        <v>3589</v>
      </c>
      <c r="I163" t="s">
        <v>54</v>
      </c>
      <c r="J163" t="s">
        <v>3590</v>
      </c>
      <c r="K163" t="s">
        <v>610</v>
      </c>
      <c r="L163" t="s">
        <v>33</v>
      </c>
      <c r="M163" t="s">
        <v>2</v>
      </c>
      <c r="N163" t="s">
        <v>2</v>
      </c>
      <c r="O163" t="s">
        <v>34</v>
      </c>
    </row>
    <row r="164" spans="1:15" x14ac:dyDescent="0.25">
      <c r="A164" t="s">
        <v>3584</v>
      </c>
      <c r="B164" t="s">
        <v>3585</v>
      </c>
      <c r="C164" t="s">
        <v>3586</v>
      </c>
      <c r="D164" t="s">
        <v>98</v>
      </c>
      <c r="E164" t="s">
        <v>3587</v>
      </c>
      <c r="F164" t="s">
        <v>46</v>
      </c>
      <c r="G164" t="s">
        <v>3588</v>
      </c>
      <c r="H164" t="s">
        <v>3589</v>
      </c>
      <c r="I164" t="s">
        <v>55</v>
      </c>
      <c r="J164" t="s">
        <v>3591</v>
      </c>
      <c r="K164" t="s">
        <v>610</v>
      </c>
      <c r="L164" t="s">
        <v>33</v>
      </c>
      <c r="M164" t="s">
        <v>2</v>
      </c>
      <c r="N164" t="s">
        <v>2</v>
      </c>
      <c r="O164" t="s">
        <v>34</v>
      </c>
    </row>
    <row r="165" spans="1:15" x14ac:dyDescent="0.25">
      <c r="A165" t="s">
        <v>3584</v>
      </c>
      <c r="B165" t="s">
        <v>3585</v>
      </c>
      <c r="C165" t="s">
        <v>3586</v>
      </c>
      <c r="D165" t="s">
        <v>98</v>
      </c>
      <c r="E165" t="s">
        <v>3587</v>
      </c>
      <c r="F165" t="s">
        <v>46</v>
      </c>
      <c r="G165" t="s">
        <v>3588</v>
      </c>
      <c r="H165" t="s">
        <v>3589</v>
      </c>
      <c r="I165" t="s">
        <v>56</v>
      </c>
      <c r="J165" t="s">
        <v>3592</v>
      </c>
      <c r="K165" t="s">
        <v>610</v>
      </c>
      <c r="L165" t="s">
        <v>33</v>
      </c>
      <c r="M165" t="s">
        <v>2</v>
      </c>
      <c r="N165" t="s">
        <v>2</v>
      </c>
      <c r="O165" t="s">
        <v>34</v>
      </c>
    </row>
    <row r="166" spans="1:15" x14ac:dyDescent="0.25">
      <c r="A166" t="s">
        <v>3584</v>
      </c>
      <c r="B166" t="s">
        <v>3585</v>
      </c>
      <c r="C166" t="s">
        <v>3586</v>
      </c>
      <c r="D166" t="s">
        <v>98</v>
      </c>
      <c r="E166" t="s">
        <v>3587</v>
      </c>
      <c r="F166" t="s">
        <v>46</v>
      </c>
      <c r="G166" t="s">
        <v>3588</v>
      </c>
      <c r="H166" t="s">
        <v>3589</v>
      </c>
      <c r="I166" t="s">
        <v>57</v>
      </c>
      <c r="J166" t="s">
        <v>3593</v>
      </c>
      <c r="K166" t="s">
        <v>610</v>
      </c>
      <c r="L166" t="s">
        <v>33</v>
      </c>
      <c r="M166" t="s">
        <v>2</v>
      </c>
      <c r="N166" t="s">
        <v>2</v>
      </c>
      <c r="O166" t="s">
        <v>34</v>
      </c>
    </row>
    <row r="167" spans="1:15" x14ac:dyDescent="0.25">
      <c r="A167" t="s">
        <v>3584</v>
      </c>
      <c r="B167" t="s">
        <v>3585</v>
      </c>
      <c r="C167" t="s">
        <v>3586</v>
      </c>
      <c r="D167" t="s">
        <v>98</v>
      </c>
      <c r="E167" t="s">
        <v>3587</v>
      </c>
      <c r="F167" t="s">
        <v>46</v>
      </c>
      <c r="G167" t="s">
        <v>3588</v>
      </c>
      <c r="H167" t="s">
        <v>3589</v>
      </c>
      <c r="I167" t="s">
        <v>58</v>
      </c>
      <c r="J167" t="s">
        <v>3594</v>
      </c>
      <c r="K167" t="s">
        <v>610</v>
      </c>
      <c r="L167" t="s">
        <v>33</v>
      </c>
      <c r="M167" t="s">
        <v>2</v>
      </c>
      <c r="N167" t="s">
        <v>2</v>
      </c>
      <c r="O167" t="s">
        <v>34</v>
      </c>
    </row>
    <row r="168" spans="1:15" x14ac:dyDescent="0.25">
      <c r="A168" t="s">
        <v>3584</v>
      </c>
      <c r="B168" t="s">
        <v>3585</v>
      </c>
      <c r="C168" t="s">
        <v>3586</v>
      </c>
      <c r="D168" t="s">
        <v>98</v>
      </c>
      <c r="E168" t="s">
        <v>3587</v>
      </c>
      <c r="F168" t="s">
        <v>46</v>
      </c>
      <c r="G168" t="s">
        <v>3588</v>
      </c>
      <c r="H168" t="s">
        <v>3589</v>
      </c>
      <c r="I168" t="s">
        <v>59</v>
      </c>
      <c r="J168" t="s">
        <v>3595</v>
      </c>
      <c r="K168" t="s">
        <v>610</v>
      </c>
      <c r="L168" t="s">
        <v>33</v>
      </c>
      <c r="M168" t="s">
        <v>2</v>
      </c>
      <c r="N168" t="s">
        <v>2</v>
      </c>
      <c r="O168" t="s">
        <v>34</v>
      </c>
    </row>
    <row r="169" spans="1:15" x14ac:dyDescent="0.25">
      <c r="A169" t="s">
        <v>3584</v>
      </c>
      <c r="B169" t="s">
        <v>3585</v>
      </c>
      <c r="C169" t="s">
        <v>3586</v>
      </c>
      <c r="D169" t="s">
        <v>98</v>
      </c>
      <c r="E169" t="s">
        <v>3587</v>
      </c>
      <c r="F169" t="s">
        <v>46</v>
      </c>
      <c r="G169" t="s">
        <v>3588</v>
      </c>
      <c r="H169" t="s">
        <v>3589</v>
      </c>
      <c r="I169" t="s">
        <v>60</v>
      </c>
      <c r="J169" t="s">
        <v>3596</v>
      </c>
      <c r="K169" t="s">
        <v>610</v>
      </c>
      <c r="L169" t="s">
        <v>33</v>
      </c>
      <c r="M169" t="s">
        <v>2</v>
      </c>
      <c r="N169" t="s">
        <v>2</v>
      </c>
      <c r="O169" t="s">
        <v>34</v>
      </c>
    </row>
    <row r="170" spans="1:15" x14ac:dyDescent="0.25">
      <c r="A170" t="s">
        <v>3584</v>
      </c>
      <c r="B170" t="s">
        <v>3585</v>
      </c>
      <c r="C170" t="s">
        <v>3586</v>
      </c>
      <c r="D170" t="s">
        <v>98</v>
      </c>
      <c r="E170" t="s">
        <v>3587</v>
      </c>
      <c r="F170" t="s">
        <v>46</v>
      </c>
      <c r="G170" t="s">
        <v>3588</v>
      </c>
      <c r="H170" t="s">
        <v>3589</v>
      </c>
      <c r="I170" t="s">
        <v>61</v>
      </c>
      <c r="J170" t="s">
        <v>3597</v>
      </c>
      <c r="K170" t="s">
        <v>610</v>
      </c>
      <c r="L170" t="s">
        <v>33</v>
      </c>
      <c r="M170" t="s">
        <v>2</v>
      </c>
      <c r="N170" t="s">
        <v>2</v>
      </c>
      <c r="O170" t="s">
        <v>34</v>
      </c>
    </row>
    <row r="171" spans="1:15" x14ac:dyDescent="0.25">
      <c r="A171" t="s">
        <v>3584</v>
      </c>
      <c r="B171" t="s">
        <v>3585</v>
      </c>
      <c r="C171" t="s">
        <v>3586</v>
      </c>
      <c r="D171" t="s">
        <v>98</v>
      </c>
      <c r="E171" t="s">
        <v>3587</v>
      </c>
      <c r="F171" t="s">
        <v>46</v>
      </c>
      <c r="G171" t="s">
        <v>3588</v>
      </c>
      <c r="H171" t="s">
        <v>3589</v>
      </c>
      <c r="I171" t="s">
        <v>62</v>
      </c>
      <c r="J171" t="s">
        <v>3598</v>
      </c>
      <c r="K171" t="s">
        <v>610</v>
      </c>
      <c r="L171" t="s">
        <v>33</v>
      </c>
      <c r="M171" t="s">
        <v>2</v>
      </c>
      <c r="N171" t="s">
        <v>2</v>
      </c>
      <c r="O171" t="s">
        <v>34</v>
      </c>
    </row>
    <row r="172" spans="1:15" x14ac:dyDescent="0.25">
      <c r="A172" t="s">
        <v>3584</v>
      </c>
      <c r="B172" t="s">
        <v>3585</v>
      </c>
      <c r="C172" t="s">
        <v>3586</v>
      </c>
      <c r="D172" t="s">
        <v>98</v>
      </c>
      <c r="E172" t="s">
        <v>3587</v>
      </c>
      <c r="F172" t="s">
        <v>46</v>
      </c>
      <c r="G172" t="s">
        <v>3588</v>
      </c>
      <c r="H172" t="s">
        <v>3589</v>
      </c>
      <c r="I172" t="s">
        <v>63</v>
      </c>
      <c r="J172" t="s">
        <v>3105</v>
      </c>
      <c r="K172" t="s">
        <v>609</v>
      </c>
      <c r="L172" t="s">
        <v>33</v>
      </c>
      <c r="M172" t="s">
        <v>2</v>
      </c>
      <c r="N172" t="s">
        <v>2</v>
      </c>
      <c r="O172" t="s">
        <v>34</v>
      </c>
    </row>
    <row r="173" spans="1:15" x14ac:dyDescent="0.25">
      <c r="A173" t="s">
        <v>3584</v>
      </c>
      <c r="B173" t="s">
        <v>3585</v>
      </c>
      <c r="C173" t="s">
        <v>3586</v>
      </c>
      <c r="D173" t="s">
        <v>98</v>
      </c>
      <c r="E173" t="s">
        <v>3587</v>
      </c>
      <c r="F173" t="s">
        <v>46</v>
      </c>
      <c r="G173" t="s">
        <v>3588</v>
      </c>
      <c r="H173" t="s">
        <v>3589</v>
      </c>
      <c r="I173" t="s">
        <v>64</v>
      </c>
      <c r="J173" t="s">
        <v>176</v>
      </c>
      <c r="K173" t="s">
        <v>609</v>
      </c>
      <c r="L173" t="s">
        <v>33</v>
      </c>
      <c r="M173" t="s">
        <v>2</v>
      </c>
      <c r="N173" t="s">
        <v>2</v>
      </c>
      <c r="O173" t="s">
        <v>34</v>
      </c>
    </row>
    <row r="174" spans="1:15" x14ac:dyDescent="0.25">
      <c r="A174" t="s">
        <v>3584</v>
      </c>
      <c r="B174" t="s">
        <v>3585</v>
      </c>
      <c r="C174" t="s">
        <v>3586</v>
      </c>
      <c r="D174" t="s">
        <v>98</v>
      </c>
      <c r="E174" t="s">
        <v>3587</v>
      </c>
      <c r="F174" t="s">
        <v>46</v>
      </c>
      <c r="G174" t="s">
        <v>3588</v>
      </c>
      <c r="H174" t="s">
        <v>3589</v>
      </c>
      <c r="I174" t="s">
        <v>65</v>
      </c>
      <c r="J174" t="s">
        <v>101</v>
      </c>
      <c r="K174" t="s">
        <v>13</v>
      </c>
      <c r="L174" t="s">
        <v>33</v>
      </c>
      <c r="M174" t="s">
        <v>2</v>
      </c>
      <c r="N174" t="s">
        <v>2</v>
      </c>
      <c r="O174" t="s">
        <v>34</v>
      </c>
    </row>
    <row r="175" spans="1:15" x14ac:dyDescent="0.25">
      <c r="A175" t="s">
        <v>3584</v>
      </c>
      <c r="B175" t="s">
        <v>3585</v>
      </c>
      <c r="C175" t="s">
        <v>3586</v>
      </c>
      <c r="D175" t="s">
        <v>98</v>
      </c>
      <c r="E175" t="s">
        <v>3587</v>
      </c>
      <c r="F175" t="s">
        <v>46</v>
      </c>
      <c r="G175" t="s">
        <v>3588</v>
      </c>
      <c r="H175" t="s">
        <v>3589</v>
      </c>
      <c r="I175" t="s">
        <v>105</v>
      </c>
      <c r="J175" t="s">
        <v>3114</v>
      </c>
      <c r="K175" t="s">
        <v>13</v>
      </c>
      <c r="L175" t="s">
        <v>33</v>
      </c>
      <c r="M175" t="s">
        <v>2</v>
      </c>
      <c r="N175" t="s">
        <v>2</v>
      </c>
      <c r="O175" t="s">
        <v>34</v>
      </c>
    </row>
    <row r="176" spans="1:15" x14ac:dyDescent="0.25">
      <c r="A176" t="s">
        <v>3584</v>
      </c>
      <c r="B176" t="s">
        <v>3585</v>
      </c>
      <c r="C176" t="s">
        <v>3586</v>
      </c>
      <c r="D176" t="s">
        <v>98</v>
      </c>
      <c r="E176" t="s">
        <v>3587</v>
      </c>
      <c r="F176" t="s">
        <v>46</v>
      </c>
      <c r="G176" t="s">
        <v>3588</v>
      </c>
      <c r="H176" t="s">
        <v>3589</v>
      </c>
      <c r="I176" t="s">
        <v>73</v>
      </c>
      <c r="J176" t="s">
        <v>102</v>
      </c>
      <c r="K176" t="s">
        <v>13</v>
      </c>
      <c r="L176" t="s">
        <v>33</v>
      </c>
      <c r="M176" t="s">
        <v>2</v>
      </c>
      <c r="N176" t="s">
        <v>2</v>
      </c>
      <c r="O176" t="s">
        <v>34</v>
      </c>
    </row>
    <row r="177" spans="1:15" x14ac:dyDescent="0.25">
      <c r="A177" t="s">
        <v>3584</v>
      </c>
      <c r="B177" t="s">
        <v>3585</v>
      </c>
      <c r="C177" t="s">
        <v>3586</v>
      </c>
      <c r="D177" t="s">
        <v>98</v>
      </c>
      <c r="E177" t="s">
        <v>3587</v>
      </c>
      <c r="F177" t="s">
        <v>46</v>
      </c>
      <c r="G177" t="s">
        <v>3588</v>
      </c>
      <c r="H177" t="s">
        <v>3589</v>
      </c>
      <c r="I177" t="s">
        <v>142</v>
      </c>
      <c r="J177" t="s">
        <v>103</v>
      </c>
      <c r="K177" t="s">
        <v>13</v>
      </c>
      <c r="L177" t="s">
        <v>33</v>
      </c>
      <c r="M177" t="s">
        <v>2</v>
      </c>
      <c r="N177" t="s">
        <v>2</v>
      </c>
      <c r="O177" t="s">
        <v>34</v>
      </c>
    </row>
    <row r="178" spans="1:15" x14ac:dyDescent="0.25">
      <c r="A178" t="s">
        <v>3584</v>
      </c>
      <c r="B178" t="s">
        <v>3585</v>
      </c>
      <c r="C178" t="s">
        <v>3586</v>
      </c>
      <c r="D178" t="s">
        <v>98</v>
      </c>
      <c r="E178" t="s">
        <v>3587</v>
      </c>
      <c r="F178" t="s">
        <v>46</v>
      </c>
      <c r="G178" t="s">
        <v>3588</v>
      </c>
      <c r="H178" t="s">
        <v>3589</v>
      </c>
      <c r="I178" t="s">
        <v>148</v>
      </c>
      <c r="J178" t="s">
        <v>104</v>
      </c>
      <c r="K178" t="s">
        <v>13</v>
      </c>
      <c r="L178" t="s">
        <v>33</v>
      </c>
      <c r="M178" t="s">
        <v>2</v>
      </c>
      <c r="N178" t="s">
        <v>2</v>
      </c>
      <c r="O178" t="s">
        <v>34</v>
      </c>
    </row>
    <row r="179" spans="1:15" x14ac:dyDescent="0.25">
      <c r="A179" t="s">
        <v>3584</v>
      </c>
      <c r="B179" t="s">
        <v>3585</v>
      </c>
      <c r="C179" t="s">
        <v>3586</v>
      </c>
      <c r="D179" t="s">
        <v>98</v>
      </c>
      <c r="E179" t="s">
        <v>3587</v>
      </c>
      <c r="F179" t="s">
        <v>46</v>
      </c>
      <c r="G179" t="s">
        <v>3588</v>
      </c>
      <c r="H179" t="s">
        <v>3589</v>
      </c>
      <c r="I179" t="s">
        <v>149</v>
      </c>
      <c r="J179" t="s">
        <v>106</v>
      </c>
      <c r="K179" t="s">
        <v>13</v>
      </c>
      <c r="L179" t="s">
        <v>33</v>
      </c>
      <c r="M179" t="s">
        <v>2</v>
      </c>
      <c r="N179" t="s">
        <v>2</v>
      </c>
      <c r="O179" t="s">
        <v>34</v>
      </c>
    </row>
    <row r="180" spans="1:15" x14ac:dyDescent="0.25">
      <c r="A180" t="s">
        <v>3599</v>
      </c>
      <c r="B180" t="s">
        <v>3600</v>
      </c>
      <c r="C180" t="s">
        <v>3601</v>
      </c>
      <c r="D180" t="s">
        <v>98</v>
      </c>
      <c r="E180" t="s">
        <v>3602</v>
      </c>
      <c r="F180" t="s">
        <v>46</v>
      </c>
      <c r="G180" t="s">
        <v>3603</v>
      </c>
      <c r="H180" t="s">
        <v>3604</v>
      </c>
      <c r="I180" t="s">
        <v>51</v>
      </c>
      <c r="J180" t="s">
        <v>53</v>
      </c>
      <c r="K180" t="s">
        <v>608</v>
      </c>
      <c r="L180" t="s">
        <v>33</v>
      </c>
      <c r="M180" t="s">
        <v>2</v>
      </c>
      <c r="N180" t="s">
        <v>2</v>
      </c>
      <c r="O180" t="s">
        <v>34</v>
      </c>
    </row>
    <row r="181" spans="1:15" x14ac:dyDescent="0.25">
      <c r="A181" t="s">
        <v>3599</v>
      </c>
      <c r="B181" t="s">
        <v>3600</v>
      </c>
      <c r="C181" t="s">
        <v>3601</v>
      </c>
      <c r="D181" t="s">
        <v>98</v>
      </c>
      <c r="E181" t="s">
        <v>3602</v>
      </c>
      <c r="F181" t="s">
        <v>46</v>
      </c>
      <c r="G181" t="s">
        <v>3603</v>
      </c>
      <c r="H181" t="s">
        <v>3604</v>
      </c>
      <c r="I181" t="s">
        <v>47</v>
      </c>
      <c r="J181" t="s">
        <v>91</v>
      </c>
      <c r="K181" t="s">
        <v>13</v>
      </c>
      <c r="L181" t="s">
        <v>33</v>
      </c>
      <c r="M181" t="s">
        <v>2</v>
      </c>
      <c r="N181" t="s">
        <v>2</v>
      </c>
      <c r="O181" t="s">
        <v>34</v>
      </c>
    </row>
    <row r="182" spans="1:15" x14ac:dyDescent="0.25">
      <c r="A182" t="s">
        <v>3599</v>
      </c>
      <c r="B182" t="s">
        <v>3600</v>
      </c>
      <c r="C182" t="s">
        <v>3601</v>
      </c>
      <c r="D182" t="s">
        <v>98</v>
      </c>
      <c r="E182" t="s">
        <v>3602</v>
      </c>
      <c r="F182" t="s">
        <v>46</v>
      </c>
      <c r="G182" t="s">
        <v>3603</v>
      </c>
      <c r="H182" t="s">
        <v>3604</v>
      </c>
      <c r="I182" t="s">
        <v>49</v>
      </c>
      <c r="J182" t="s">
        <v>71</v>
      </c>
      <c r="K182" t="s">
        <v>608</v>
      </c>
      <c r="L182" t="s">
        <v>33</v>
      </c>
      <c r="M182" t="s">
        <v>2</v>
      </c>
      <c r="N182" t="s">
        <v>2</v>
      </c>
      <c r="O182" t="s">
        <v>34</v>
      </c>
    </row>
    <row r="183" spans="1:15" x14ac:dyDescent="0.25">
      <c r="A183" t="s">
        <v>3599</v>
      </c>
      <c r="B183" t="s">
        <v>3600</v>
      </c>
      <c r="C183" t="s">
        <v>3601</v>
      </c>
      <c r="D183" t="s">
        <v>98</v>
      </c>
      <c r="E183" t="s">
        <v>3602</v>
      </c>
      <c r="F183" t="s">
        <v>46</v>
      </c>
      <c r="G183" t="s">
        <v>3603</v>
      </c>
      <c r="H183" t="s">
        <v>3604</v>
      </c>
      <c r="I183" t="s">
        <v>52</v>
      </c>
      <c r="J183" t="s">
        <v>118</v>
      </c>
      <c r="K183" t="s">
        <v>611</v>
      </c>
      <c r="L183" t="s">
        <v>33</v>
      </c>
      <c r="M183" t="s">
        <v>2</v>
      </c>
      <c r="N183" t="s">
        <v>2</v>
      </c>
      <c r="O183" t="s">
        <v>34</v>
      </c>
    </row>
    <row r="184" spans="1:15" x14ac:dyDescent="0.25">
      <c r="A184" t="s">
        <v>3599</v>
      </c>
      <c r="B184" t="s">
        <v>3600</v>
      </c>
      <c r="C184" t="s">
        <v>3601</v>
      </c>
      <c r="D184" t="s">
        <v>98</v>
      </c>
      <c r="E184" t="s">
        <v>3602</v>
      </c>
      <c r="F184" t="s">
        <v>46</v>
      </c>
      <c r="G184" t="s">
        <v>3603</v>
      </c>
      <c r="H184" t="s">
        <v>3604</v>
      </c>
      <c r="I184" t="s">
        <v>54</v>
      </c>
      <c r="J184" t="s">
        <v>3605</v>
      </c>
      <c r="K184" t="s">
        <v>610</v>
      </c>
      <c r="L184" t="s">
        <v>33</v>
      </c>
      <c r="M184" t="s">
        <v>2</v>
      </c>
      <c r="N184" t="s">
        <v>2</v>
      </c>
      <c r="O184" t="s">
        <v>34</v>
      </c>
    </row>
    <row r="185" spans="1:15" x14ac:dyDescent="0.25">
      <c r="A185" t="s">
        <v>3599</v>
      </c>
      <c r="B185" t="s">
        <v>3600</v>
      </c>
      <c r="C185" t="s">
        <v>3601</v>
      </c>
      <c r="D185" t="s">
        <v>98</v>
      </c>
      <c r="E185" t="s">
        <v>3602</v>
      </c>
      <c r="F185" t="s">
        <v>46</v>
      </c>
      <c r="G185" t="s">
        <v>3603</v>
      </c>
      <c r="H185" t="s">
        <v>3604</v>
      </c>
      <c r="I185" t="s">
        <v>55</v>
      </c>
      <c r="J185" t="s">
        <v>3606</v>
      </c>
      <c r="K185" t="s">
        <v>610</v>
      </c>
      <c r="L185" t="s">
        <v>33</v>
      </c>
      <c r="M185" t="s">
        <v>2</v>
      </c>
      <c r="N185" t="s">
        <v>2</v>
      </c>
      <c r="O185" t="s">
        <v>34</v>
      </c>
    </row>
    <row r="186" spans="1:15" x14ac:dyDescent="0.25">
      <c r="A186" t="s">
        <v>3599</v>
      </c>
      <c r="B186" t="s">
        <v>3600</v>
      </c>
      <c r="C186" t="s">
        <v>3601</v>
      </c>
      <c r="D186" t="s">
        <v>98</v>
      </c>
      <c r="E186" t="s">
        <v>3602</v>
      </c>
      <c r="F186" t="s">
        <v>46</v>
      </c>
      <c r="G186" t="s">
        <v>3603</v>
      </c>
      <c r="H186" t="s">
        <v>3604</v>
      </c>
      <c r="I186" t="s">
        <v>56</v>
      </c>
      <c r="J186" t="s">
        <v>3607</v>
      </c>
      <c r="K186" t="s">
        <v>610</v>
      </c>
      <c r="L186" t="s">
        <v>33</v>
      </c>
      <c r="M186" t="s">
        <v>2</v>
      </c>
      <c r="N186" t="s">
        <v>2</v>
      </c>
      <c r="O186" t="s">
        <v>34</v>
      </c>
    </row>
    <row r="187" spans="1:15" x14ac:dyDescent="0.25">
      <c r="A187" t="s">
        <v>3599</v>
      </c>
      <c r="B187" t="s">
        <v>3600</v>
      </c>
      <c r="C187" t="s">
        <v>3601</v>
      </c>
      <c r="D187" t="s">
        <v>98</v>
      </c>
      <c r="E187" t="s">
        <v>3602</v>
      </c>
      <c r="F187" t="s">
        <v>46</v>
      </c>
      <c r="G187" t="s">
        <v>3603</v>
      </c>
      <c r="H187" t="s">
        <v>3604</v>
      </c>
      <c r="I187" t="s">
        <v>57</v>
      </c>
      <c r="J187" t="s">
        <v>3608</v>
      </c>
      <c r="K187" t="s">
        <v>610</v>
      </c>
      <c r="L187" t="s">
        <v>33</v>
      </c>
      <c r="M187" t="s">
        <v>2</v>
      </c>
      <c r="N187" t="s">
        <v>2</v>
      </c>
      <c r="O187" t="s">
        <v>34</v>
      </c>
    </row>
    <row r="188" spans="1:15" x14ac:dyDescent="0.25">
      <c r="A188" t="s">
        <v>3599</v>
      </c>
      <c r="B188" t="s">
        <v>3600</v>
      </c>
      <c r="C188" t="s">
        <v>3601</v>
      </c>
      <c r="D188" t="s">
        <v>98</v>
      </c>
      <c r="E188" t="s">
        <v>3602</v>
      </c>
      <c r="F188" t="s">
        <v>46</v>
      </c>
      <c r="G188" t="s">
        <v>3603</v>
      </c>
      <c r="H188" t="s">
        <v>3604</v>
      </c>
      <c r="I188" t="s">
        <v>58</v>
      </c>
      <c r="J188" t="s">
        <v>3609</v>
      </c>
      <c r="K188" t="s">
        <v>610</v>
      </c>
      <c r="L188" t="s">
        <v>33</v>
      </c>
      <c r="M188" t="s">
        <v>2</v>
      </c>
      <c r="N188" t="s">
        <v>2</v>
      </c>
      <c r="O188" t="s">
        <v>34</v>
      </c>
    </row>
    <row r="189" spans="1:15" x14ac:dyDescent="0.25">
      <c r="A189" t="s">
        <v>3599</v>
      </c>
      <c r="B189" t="s">
        <v>3600</v>
      </c>
      <c r="C189" t="s">
        <v>3601</v>
      </c>
      <c r="D189" t="s">
        <v>98</v>
      </c>
      <c r="E189" t="s">
        <v>3602</v>
      </c>
      <c r="F189" t="s">
        <v>46</v>
      </c>
      <c r="G189" t="s">
        <v>3603</v>
      </c>
      <c r="H189" t="s">
        <v>3604</v>
      </c>
      <c r="I189" t="s">
        <v>59</v>
      </c>
      <c r="J189" t="s">
        <v>3610</v>
      </c>
      <c r="K189" t="s">
        <v>610</v>
      </c>
      <c r="L189" t="s">
        <v>33</v>
      </c>
      <c r="M189" t="s">
        <v>2</v>
      </c>
      <c r="N189" t="s">
        <v>2</v>
      </c>
      <c r="O189" t="s">
        <v>34</v>
      </c>
    </row>
    <row r="190" spans="1:15" x14ac:dyDescent="0.25">
      <c r="A190" t="s">
        <v>3599</v>
      </c>
      <c r="B190" t="s">
        <v>3600</v>
      </c>
      <c r="C190" t="s">
        <v>3601</v>
      </c>
      <c r="D190" t="s">
        <v>98</v>
      </c>
      <c r="E190" t="s">
        <v>3602</v>
      </c>
      <c r="F190" t="s">
        <v>46</v>
      </c>
      <c r="G190" t="s">
        <v>3603</v>
      </c>
      <c r="H190" t="s">
        <v>3604</v>
      </c>
      <c r="I190" t="s">
        <v>60</v>
      </c>
      <c r="J190" t="s">
        <v>2984</v>
      </c>
      <c r="K190" t="s">
        <v>609</v>
      </c>
      <c r="L190" t="s">
        <v>33</v>
      </c>
      <c r="M190" t="s">
        <v>2</v>
      </c>
      <c r="N190" t="s">
        <v>2</v>
      </c>
      <c r="O190" t="s">
        <v>34</v>
      </c>
    </row>
    <row r="191" spans="1:15" x14ac:dyDescent="0.25">
      <c r="A191" t="s">
        <v>3599</v>
      </c>
      <c r="B191" t="s">
        <v>3600</v>
      </c>
      <c r="C191" t="s">
        <v>3601</v>
      </c>
      <c r="D191" t="s">
        <v>98</v>
      </c>
      <c r="E191" t="s">
        <v>3602</v>
      </c>
      <c r="F191" t="s">
        <v>46</v>
      </c>
      <c r="G191" t="s">
        <v>3603</v>
      </c>
      <c r="H191" t="s">
        <v>3604</v>
      </c>
      <c r="I191" t="s">
        <v>61</v>
      </c>
      <c r="J191" t="s">
        <v>176</v>
      </c>
      <c r="K191" t="s">
        <v>609</v>
      </c>
      <c r="L191" t="s">
        <v>33</v>
      </c>
      <c r="M191" t="s">
        <v>2</v>
      </c>
      <c r="N191" t="s">
        <v>2</v>
      </c>
      <c r="O191" t="s">
        <v>34</v>
      </c>
    </row>
    <row r="192" spans="1:15" x14ac:dyDescent="0.25">
      <c r="A192" t="s">
        <v>3599</v>
      </c>
      <c r="B192" t="s">
        <v>3600</v>
      </c>
      <c r="C192" t="s">
        <v>3601</v>
      </c>
      <c r="D192" t="s">
        <v>98</v>
      </c>
      <c r="E192" t="s">
        <v>3602</v>
      </c>
      <c r="F192" t="s">
        <v>46</v>
      </c>
      <c r="G192" t="s">
        <v>3603</v>
      </c>
      <c r="H192" t="s">
        <v>3604</v>
      </c>
      <c r="I192" t="s">
        <v>62</v>
      </c>
      <c r="J192" t="s">
        <v>147</v>
      </c>
      <c r="K192" t="s">
        <v>13</v>
      </c>
      <c r="L192" t="s">
        <v>33</v>
      </c>
      <c r="M192" t="s">
        <v>2</v>
      </c>
      <c r="N192" t="s">
        <v>2</v>
      </c>
      <c r="O192" t="s">
        <v>34</v>
      </c>
    </row>
    <row r="193" spans="1:15" x14ac:dyDescent="0.25">
      <c r="A193" t="s">
        <v>3599</v>
      </c>
      <c r="B193" t="s">
        <v>3600</v>
      </c>
      <c r="C193" t="s">
        <v>3601</v>
      </c>
      <c r="D193" t="s">
        <v>98</v>
      </c>
      <c r="E193" t="s">
        <v>3602</v>
      </c>
      <c r="F193" t="s">
        <v>46</v>
      </c>
      <c r="G193" t="s">
        <v>3603</v>
      </c>
      <c r="H193" t="s">
        <v>3604</v>
      </c>
      <c r="I193" t="s">
        <v>63</v>
      </c>
      <c r="J193" t="s">
        <v>101</v>
      </c>
      <c r="K193" t="s">
        <v>13</v>
      </c>
      <c r="L193" t="s">
        <v>33</v>
      </c>
      <c r="M193" t="s">
        <v>2</v>
      </c>
      <c r="N193" t="s">
        <v>2</v>
      </c>
      <c r="O193" t="s">
        <v>34</v>
      </c>
    </row>
    <row r="194" spans="1:15" x14ac:dyDescent="0.25">
      <c r="A194" t="s">
        <v>3599</v>
      </c>
      <c r="B194" t="s">
        <v>3600</v>
      </c>
      <c r="C194" t="s">
        <v>3601</v>
      </c>
      <c r="D194" t="s">
        <v>98</v>
      </c>
      <c r="E194" t="s">
        <v>3602</v>
      </c>
      <c r="F194" t="s">
        <v>46</v>
      </c>
      <c r="G194" t="s">
        <v>3603</v>
      </c>
      <c r="H194" t="s">
        <v>3604</v>
      </c>
      <c r="I194" t="s">
        <v>64</v>
      </c>
      <c r="J194" t="s">
        <v>102</v>
      </c>
      <c r="K194" t="s">
        <v>13</v>
      </c>
      <c r="L194" t="s">
        <v>33</v>
      </c>
      <c r="M194" t="s">
        <v>2</v>
      </c>
      <c r="N194" t="s">
        <v>2</v>
      </c>
      <c r="O194" t="s">
        <v>34</v>
      </c>
    </row>
    <row r="195" spans="1:15" x14ac:dyDescent="0.25">
      <c r="A195" t="s">
        <v>3599</v>
      </c>
      <c r="B195" t="s">
        <v>3600</v>
      </c>
      <c r="C195" t="s">
        <v>3601</v>
      </c>
      <c r="D195" t="s">
        <v>98</v>
      </c>
      <c r="E195" t="s">
        <v>3602</v>
      </c>
      <c r="F195" t="s">
        <v>46</v>
      </c>
      <c r="G195" t="s">
        <v>3603</v>
      </c>
      <c r="H195" t="s">
        <v>3604</v>
      </c>
      <c r="I195" t="s">
        <v>65</v>
      </c>
      <c r="J195" t="s">
        <v>104</v>
      </c>
      <c r="K195" t="s">
        <v>13</v>
      </c>
      <c r="L195" t="s">
        <v>33</v>
      </c>
      <c r="M195" t="s">
        <v>2</v>
      </c>
      <c r="N195" t="s">
        <v>2</v>
      </c>
      <c r="O195" t="s">
        <v>34</v>
      </c>
    </row>
    <row r="196" spans="1:15" x14ac:dyDescent="0.25">
      <c r="A196" t="s">
        <v>3599</v>
      </c>
      <c r="B196" t="s">
        <v>3600</v>
      </c>
      <c r="C196" t="s">
        <v>3601</v>
      </c>
      <c r="D196" t="s">
        <v>98</v>
      </c>
      <c r="E196" t="s">
        <v>3602</v>
      </c>
      <c r="F196" t="s">
        <v>46</v>
      </c>
      <c r="G196" t="s">
        <v>3603</v>
      </c>
      <c r="H196" t="s">
        <v>3604</v>
      </c>
      <c r="I196" t="s">
        <v>105</v>
      </c>
      <c r="J196" t="s">
        <v>106</v>
      </c>
      <c r="K196" t="s">
        <v>13</v>
      </c>
      <c r="L196" t="s">
        <v>33</v>
      </c>
      <c r="M196" t="s">
        <v>2</v>
      </c>
      <c r="N196" t="s">
        <v>2</v>
      </c>
      <c r="O196" t="s">
        <v>34</v>
      </c>
    </row>
    <row r="197" spans="1:15" x14ac:dyDescent="0.25">
      <c r="A197" t="s">
        <v>3599</v>
      </c>
      <c r="B197" t="s">
        <v>3600</v>
      </c>
      <c r="C197" t="s">
        <v>3601</v>
      </c>
      <c r="D197" t="s">
        <v>98</v>
      </c>
      <c r="E197" t="s">
        <v>3602</v>
      </c>
      <c r="F197" t="s">
        <v>46</v>
      </c>
      <c r="G197" t="s">
        <v>3603</v>
      </c>
      <c r="H197" t="s">
        <v>3604</v>
      </c>
      <c r="I197" t="s">
        <v>73</v>
      </c>
      <c r="J197" t="s">
        <v>3611</v>
      </c>
      <c r="K197" t="s">
        <v>13</v>
      </c>
      <c r="L197" t="s">
        <v>33</v>
      </c>
      <c r="M197" t="s">
        <v>2</v>
      </c>
      <c r="N197" t="s">
        <v>2</v>
      </c>
      <c r="O197" t="s">
        <v>34</v>
      </c>
    </row>
    <row r="198" spans="1:15" x14ac:dyDescent="0.25">
      <c r="A198" t="s">
        <v>3599</v>
      </c>
      <c r="B198" t="s">
        <v>3600</v>
      </c>
      <c r="C198" t="s">
        <v>3601</v>
      </c>
      <c r="D198" t="s">
        <v>98</v>
      </c>
      <c r="E198" t="s">
        <v>3602</v>
      </c>
      <c r="F198" t="s">
        <v>46</v>
      </c>
      <c r="G198" t="s">
        <v>3603</v>
      </c>
      <c r="H198" t="s">
        <v>3604</v>
      </c>
      <c r="I198" t="s">
        <v>142</v>
      </c>
      <c r="J198" t="s">
        <v>3612</v>
      </c>
      <c r="K198" t="s">
        <v>13</v>
      </c>
      <c r="L198" t="s">
        <v>33</v>
      </c>
      <c r="M198" t="s">
        <v>2</v>
      </c>
      <c r="N198" t="s">
        <v>2</v>
      </c>
      <c r="O198" t="s">
        <v>34</v>
      </c>
    </row>
    <row r="199" spans="1:15" x14ac:dyDescent="0.25">
      <c r="A199" t="s">
        <v>3613</v>
      </c>
      <c r="B199" t="s">
        <v>3614</v>
      </c>
      <c r="C199" t="s">
        <v>3586</v>
      </c>
      <c r="D199" t="s">
        <v>98</v>
      </c>
      <c r="E199" t="s">
        <v>3615</v>
      </c>
      <c r="F199" t="s">
        <v>46</v>
      </c>
      <c r="G199" t="s">
        <v>3588</v>
      </c>
      <c r="H199" t="s">
        <v>3616</v>
      </c>
      <c r="I199" t="s">
        <v>51</v>
      </c>
      <c r="J199" t="s">
        <v>53</v>
      </c>
      <c r="K199" t="s">
        <v>608</v>
      </c>
      <c r="L199" t="s">
        <v>33</v>
      </c>
      <c r="M199" t="s">
        <v>2</v>
      </c>
      <c r="N199" t="s">
        <v>2</v>
      </c>
      <c r="O199" t="s">
        <v>34</v>
      </c>
    </row>
    <row r="200" spans="1:15" x14ac:dyDescent="0.25">
      <c r="A200" t="s">
        <v>3613</v>
      </c>
      <c r="B200" t="s">
        <v>3614</v>
      </c>
      <c r="C200" t="s">
        <v>3586</v>
      </c>
      <c r="D200" t="s">
        <v>98</v>
      </c>
      <c r="E200" t="s">
        <v>3615</v>
      </c>
      <c r="F200" t="s">
        <v>46</v>
      </c>
      <c r="G200" t="s">
        <v>3588</v>
      </c>
      <c r="H200" t="s">
        <v>3616</v>
      </c>
      <c r="I200" t="s">
        <v>47</v>
      </c>
      <c r="J200" t="s">
        <v>71</v>
      </c>
      <c r="K200" t="s">
        <v>608</v>
      </c>
      <c r="L200" t="s">
        <v>33</v>
      </c>
      <c r="M200" t="s">
        <v>2</v>
      </c>
      <c r="N200" t="s">
        <v>2</v>
      </c>
      <c r="O200" t="s">
        <v>34</v>
      </c>
    </row>
    <row r="201" spans="1:15" x14ac:dyDescent="0.25">
      <c r="A201" t="s">
        <v>3613</v>
      </c>
      <c r="B201" t="s">
        <v>3614</v>
      </c>
      <c r="C201" t="s">
        <v>3586</v>
      </c>
      <c r="D201" t="s">
        <v>98</v>
      </c>
      <c r="E201" t="s">
        <v>3615</v>
      </c>
      <c r="F201" t="s">
        <v>46</v>
      </c>
      <c r="G201" t="s">
        <v>3588</v>
      </c>
      <c r="H201" t="s">
        <v>3616</v>
      </c>
      <c r="I201" t="s">
        <v>49</v>
      </c>
      <c r="J201" t="s">
        <v>91</v>
      </c>
      <c r="K201" t="s">
        <v>13</v>
      </c>
      <c r="L201" t="s">
        <v>33</v>
      </c>
      <c r="M201" t="s">
        <v>2</v>
      </c>
      <c r="N201" t="s">
        <v>2</v>
      </c>
      <c r="O201" t="s">
        <v>34</v>
      </c>
    </row>
    <row r="202" spans="1:15" x14ac:dyDescent="0.25">
      <c r="A202" t="s">
        <v>3613</v>
      </c>
      <c r="B202" t="s">
        <v>3614</v>
      </c>
      <c r="C202" t="s">
        <v>3586</v>
      </c>
      <c r="D202" t="s">
        <v>98</v>
      </c>
      <c r="E202" t="s">
        <v>3615</v>
      </c>
      <c r="F202" t="s">
        <v>46</v>
      </c>
      <c r="G202" t="s">
        <v>3588</v>
      </c>
      <c r="H202" t="s">
        <v>3616</v>
      </c>
      <c r="I202" t="s">
        <v>52</v>
      </c>
      <c r="J202" t="s">
        <v>3617</v>
      </c>
      <c r="K202" t="s">
        <v>610</v>
      </c>
      <c r="L202" t="s">
        <v>33</v>
      </c>
      <c r="M202" t="s">
        <v>2</v>
      </c>
      <c r="N202" t="s">
        <v>2</v>
      </c>
      <c r="O202" t="s">
        <v>34</v>
      </c>
    </row>
    <row r="203" spans="1:15" x14ac:dyDescent="0.25">
      <c r="A203" t="s">
        <v>3613</v>
      </c>
      <c r="B203" t="s">
        <v>3614</v>
      </c>
      <c r="C203" t="s">
        <v>3586</v>
      </c>
      <c r="D203" t="s">
        <v>98</v>
      </c>
      <c r="E203" t="s">
        <v>3615</v>
      </c>
      <c r="F203" t="s">
        <v>46</v>
      </c>
      <c r="G203" t="s">
        <v>3588</v>
      </c>
      <c r="H203" t="s">
        <v>3616</v>
      </c>
      <c r="I203" t="s">
        <v>54</v>
      </c>
      <c r="J203" t="s">
        <v>3618</v>
      </c>
      <c r="K203" t="s">
        <v>610</v>
      </c>
      <c r="L203" t="s">
        <v>33</v>
      </c>
      <c r="M203" t="s">
        <v>2</v>
      </c>
      <c r="N203" t="s">
        <v>2</v>
      </c>
      <c r="O203" t="s">
        <v>34</v>
      </c>
    </row>
    <row r="204" spans="1:15" x14ac:dyDescent="0.25">
      <c r="A204" t="s">
        <v>3613</v>
      </c>
      <c r="B204" t="s">
        <v>3614</v>
      </c>
      <c r="C204" t="s">
        <v>3586</v>
      </c>
      <c r="D204" t="s">
        <v>98</v>
      </c>
      <c r="E204" t="s">
        <v>3615</v>
      </c>
      <c r="F204" t="s">
        <v>46</v>
      </c>
      <c r="G204" t="s">
        <v>3588</v>
      </c>
      <c r="H204" t="s">
        <v>3616</v>
      </c>
      <c r="I204" t="s">
        <v>55</v>
      </c>
      <c r="J204" t="s">
        <v>3619</v>
      </c>
      <c r="K204" t="s">
        <v>610</v>
      </c>
      <c r="L204" t="s">
        <v>33</v>
      </c>
      <c r="M204" t="s">
        <v>2</v>
      </c>
      <c r="N204" t="s">
        <v>2</v>
      </c>
      <c r="O204" t="s">
        <v>34</v>
      </c>
    </row>
    <row r="205" spans="1:15" x14ac:dyDescent="0.25">
      <c r="A205" t="s">
        <v>3613</v>
      </c>
      <c r="B205" t="s">
        <v>3614</v>
      </c>
      <c r="C205" t="s">
        <v>3586</v>
      </c>
      <c r="D205" t="s">
        <v>98</v>
      </c>
      <c r="E205" t="s">
        <v>3615</v>
      </c>
      <c r="F205" t="s">
        <v>46</v>
      </c>
      <c r="G205" t="s">
        <v>3588</v>
      </c>
      <c r="H205" t="s">
        <v>3616</v>
      </c>
      <c r="I205" t="s">
        <v>56</v>
      </c>
      <c r="J205" t="s">
        <v>146</v>
      </c>
      <c r="K205" t="s">
        <v>609</v>
      </c>
      <c r="L205" t="s">
        <v>33</v>
      </c>
      <c r="M205" t="s">
        <v>2</v>
      </c>
      <c r="N205" t="s">
        <v>2</v>
      </c>
      <c r="O205" t="s">
        <v>34</v>
      </c>
    </row>
    <row r="206" spans="1:15" x14ac:dyDescent="0.25">
      <c r="A206" t="s">
        <v>3613</v>
      </c>
      <c r="B206" t="s">
        <v>3614</v>
      </c>
      <c r="C206" t="s">
        <v>3586</v>
      </c>
      <c r="D206" t="s">
        <v>98</v>
      </c>
      <c r="E206" t="s">
        <v>3615</v>
      </c>
      <c r="F206" t="s">
        <v>46</v>
      </c>
      <c r="G206" t="s">
        <v>3588</v>
      </c>
      <c r="H206" t="s">
        <v>3616</v>
      </c>
      <c r="I206" t="s">
        <v>57</v>
      </c>
      <c r="J206" t="s">
        <v>176</v>
      </c>
      <c r="K206" t="s">
        <v>609</v>
      </c>
      <c r="L206" t="s">
        <v>33</v>
      </c>
      <c r="M206" t="s">
        <v>2</v>
      </c>
      <c r="N206" t="s">
        <v>2</v>
      </c>
      <c r="O206" t="s">
        <v>34</v>
      </c>
    </row>
    <row r="207" spans="1:15" x14ac:dyDescent="0.25">
      <c r="A207" t="s">
        <v>3613</v>
      </c>
      <c r="B207" t="s">
        <v>3614</v>
      </c>
      <c r="C207" t="s">
        <v>3586</v>
      </c>
      <c r="D207" t="s">
        <v>98</v>
      </c>
      <c r="E207" t="s">
        <v>3615</v>
      </c>
      <c r="F207" t="s">
        <v>46</v>
      </c>
      <c r="G207" t="s">
        <v>3588</v>
      </c>
      <c r="H207" t="s">
        <v>3616</v>
      </c>
      <c r="I207" t="s">
        <v>58</v>
      </c>
      <c r="J207" t="s">
        <v>101</v>
      </c>
      <c r="K207" t="s">
        <v>13</v>
      </c>
      <c r="L207" t="s">
        <v>33</v>
      </c>
      <c r="M207" t="s">
        <v>2</v>
      </c>
      <c r="N207" t="s">
        <v>2</v>
      </c>
      <c r="O207" t="s">
        <v>34</v>
      </c>
    </row>
    <row r="208" spans="1:15" x14ac:dyDescent="0.25">
      <c r="A208" t="s">
        <v>3613</v>
      </c>
      <c r="B208" t="s">
        <v>3614</v>
      </c>
      <c r="C208" t="s">
        <v>3586</v>
      </c>
      <c r="D208" t="s">
        <v>98</v>
      </c>
      <c r="E208" t="s">
        <v>3615</v>
      </c>
      <c r="F208" t="s">
        <v>46</v>
      </c>
      <c r="G208" t="s">
        <v>3588</v>
      </c>
      <c r="H208" t="s">
        <v>3616</v>
      </c>
      <c r="I208" t="s">
        <v>59</v>
      </c>
      <c r="J208" t="s">
        <v>102</v>
      </c>
      <c r="K208" t="s">
        <v>13</v>
      </c>
      <c r="L208" t="s">
        <v>33</v>
      </c>
      <c r="M208" t="s">
        <v>2</v>
      </c>
      <c r="N208" t="s">
        <v>2</v>
      </c>
      <c r="O208" t="s">
        <v>34</v>
      </c>
    </row>
    <row r="209" spans="1:15" x14ac:dyDescent="0.25">
      <c r="A209" t="s">
        <v>3613</v>
      </c>
      <c r="B209" t="s">
        <v>3614</v>
      </c>
      <c r="C209" t="s">
        <v>3586</v>
      </c>
      <c r="D209" t="s">
        <v>98</v>
      </c>
      <c r="E209" t="s">
        <v>3615</v>
      </c>
      <c r="F209" t="s">
        <v>46</v>
      </c>
      <c r="G209" t="s">
        <v>3588</v>
      </c>
      <c r="H209" t="s">
        <v>3616</v>
      </c>
      <c r="I209" t="s">
        <v>60</v>
      </c>
      <c r="J209" t="s">
        <v>103</v>
      </c>
      <c r="K209" t="s">
        <v>13</v>
      </c>
      <c r="L209" t="s">
        <v>33</v>
      </c>
      <c r="M209" t="s">
        <v>2</v>
      </c>
      <c r="N209" t="s">
        <v>2</v>
      </c>
      <c r="O209" t="s">
        <v>34</v>
      </c>
    </row>
    <row r="210" spans="1:15" x14ac:dyDescent="0.25">
      <c r="A210" t="s">
        <v>3613</v>
      </c>
      <c r="B210" t="s">
        <v>3614</v>
      </c>
      <c r="C210" t="s">
        <v>3586</v>
      </c>
      <c r="D210" t="s">
        <v>98</v>
      </c>
      <c r="E210" t="s">
        <v>3615</v>
      </c>
      <c r="F210" t="s">
        <v>46</v>
      </c>
      <c r="G210" t="s">
        <v>3588</v>
      </c>
      <c r="H210" t="s">
        <v>3616</v>
      </c>
      <c r="I210" t="s">
        <v>61</v>
      </c>
      <c r="J210" t="s">
        <v>104</v>
      </c>
      <c r="K210" t="s">
        <v>13</v>
      </c>
      <c r="L210" t="s">
        <v>33</v>
      </c>
      <c r="M210" t="s">
        <v>2</v>
      </c>
      <c r="N210" t="s">
        <v>2</v>
      </c>
      <c r="O210" t="s">
        <v>34</v>
      </c>
    </row>
    <row r="211" spans="1:15" x14ac:dyDescent="0.25">
      <c r="A211" t="s">
        <v>3620</v>
      </c>
      <c r="B211" t="s">
        <v>3621</v>
      </c>
      <c r="C211" t="s">
        <v>3622</v>
      </c>
      <c r="D211" t="s">
        <v>98</v>
      </c>
      <c r="E211" t="s">
        <v>3623</v>
      </c>
      <c r="F211" t="s">
        <v>46</v>
      </c>
      <c r="G211" t="s">
        <v>3624</v>
      </c>
      <c r="H211" t="s">
        <v>3625</v>
      </c>
      <c r="I211" t="s">
        <v>51</v>
      </c>
      <c r="J211" t="s">
        <v>53</v>
      </c>
      <c r="K211" t="s">
        <v>608</v>
      </c>
      <c r="L211" t="s">
        <v>33</v>
      </c>
      <c r="M211" t="s">
        <v>2</v>
      </c>
      <c r="N211" t="s">
        <v>2</v>
      </c>
      <c r="O211" t="s">
        <v>34</v>
      </c>
    </row>
    <row r="212" spans="1:15" x14ac:dyDescent="0.25">
      <c r="A212" t="s">
        <v>3620</v>
      </c>
      <c r="B212" t="s">
        <v>3621</v>
      </c>
      <c r="C212" t="s">
        <v>3622</v>
      </c>
      <c r="D212" t="s">
        <v>98</v>
      </c>
      <c r="E212" t="s">
        <v>3623</v>
      </c>
      <c r="F212" t="s">
        <v>46</v>
      </c>
      <c r="G212" t="s">
        <v>3624</v>
      </c>
      <c r="H212" t="s">
        <v>3625</v>
      </c>
      <c r="I212" t="s">
        <v>47</v>
      </c>
      <c r="J212" t="s">
        <v>71</v>
      </c>
      <c r="K212" t="s">
        <v>608</v>
      </c>
      <c r="L212" t="s">
        <v>33</v>
      </c>
      <c r="M212" t="s">
        <v>2</v>
      </c>
      <c r="N212" t="s">
        <v>2</v>
      </c>
      <c r="O212" t="s">
        <v>34</v>
      </c>
    </row>
    <row r="213" spans="1:15" x14ac:dyDescent="0.25">
      <c r="A213" t="s">
        <v>3620</v>
      </c>
      <c r="B213" t="s">
        <v>3621</v>
      </c>
      <c r="C213" t="s">
        <v>3622</v>
      </c>
      <c r="D213" t="s">
        <v>98</v>
      </c>
      <c r="E213" t="s">
        <v>3623</v>
      </c>
      <c r="F213" t="s">
        <v>46</v>
      </c>
      <c r="G213" t="s">
        <v>3624</v>
      </c>
      <c r="H213" t="s">
        <v>3625</v>
      </c>
      <c r="I213" t="s">
        <v>49</v>
      </c>
      <c r="J213" t="s">
        <v>118</v>
      </c>
      <c r="K213" t="s">
        <v>611</v>
      </c>
      <c r="L213" t="s">
        <v>33</v>
      </c>
      <c r="M213" t="s">
        <v>2</v>
      </c>
      <c r="N213" t="s">
        <v>2</v>
      </c>
      <c r="O213" t="s">
        <v>34</v>
      </c>
    </row>
    <row r="214" spans="1:15" x14ac:dyDescent="0.25">
      <c r="A214" t="s">
        <v>3620</v>
      </c>
      <c r="B214" t="s">
        <v>3621</v>
      </c>
      <c r="C214" t="s">
        <v>3622</v>
      </c>
      <c r="D214" t="s">
        <v>98</v>
      </c>
      <c r="E214" t="s">
        <v>3623</v>
      </c>
      <c r="F214" t="s">
        <v>46</v>
      </c>
      <c r="G214" t="s">
        <v>3624</v>
      </c>
      <c r="H214" t="s">
        <v>3625</v>
      </c>
      <c r="I214" t="s">
        <v>52</v>
      </c>
      <c r="J214" t="s">
        <v>91</v>
      </c>
      <c r="K214" t="s">
        <v>13</v>
      </c>
      <c r="L214" t="s">
        <v>33</v>
      </c>
      <c r="M214" t="s">
        <v>2</v>
      </c>
      <c r="N214" t="s">
        <v>2</v>
      </c>
      <c r="O214" t="s">
        <v>34</v>
      </c>
    </row>
    <row r="215" spans="1:15" x14ac:dyDescent="0.25">
      <c r="A215" t="s">
        <v>3620</v>
      </c>
      <c r="B215" t="s">
        <v>3621</v>
      </c>
      <c r="C215" t="s">
        <v>3622</v>
      </c>
      <c r="D215" t="s">
        <v>98</v>
      </c>
      <c r="E215" t="s">
        <v>3623</v>
      </c>
      <c r="F215" t="s">
        <v>46</v>
      </c>
      <c r="G215" t="s">
        <v>3624</v>
      </c>
      <c r="H215" t="s">
        <v>3625</v>
      </c>
      <c r="I215" t="s">
        <v>54</v>
      </c>
      <c r="J215" t="s">
        <v>3130</v>
      </c>
      <c r="K215" t="s">
        <v>610</v>
      </c>
      <c r="L215" t="s">
        <v>33</v>
      </c>
      <c r="M215" t="s">
        <v>2</v>
      </c>
      <c r="N215" t="s">
        <v>2</v>
      </c>
      <c r="O215" t="s">
        <v>34</v>
      </c>
    </row>
    <row r="216" spans="1:15" x14ac:dyDescent="0.25">
      <c r="A216" t="s">
        <v>3620</v>
      </c>
      <c r="B216" t="s">
        <v>3621</v>
      </c>
      <c r="C216" t="s">
        <v>3622</v>
      </c>
      <c r="D216" t="s">
        <v>98</v>
      </c>
      <c r="E216" t="s">
        <v>3623</v>
      </c>
      <c r="F216" t="s">
        <v>46</v>
      </c>
      <c r="G216" t="s">
        <v>3624</v>
      </c>
      <c r="H216" t="s">
        <v>3625</v>
      </c>
      <c r="I216" t="s">
        <v>55</v>
      </c>
      <c r="J216" t="s">
        <v>3626</v>
      </c>
      <c r="K216" t="s">
        <v>610</v>
      </c>
      <c r="L216" t="s">
        <v>33</v>
      </c>
      <c r="M216" t="s">
        <v>2</v>
      </c>
      <c r="N216" t="s">
        <v>2</v>
      </c>
      <c r="O216" t="s">
        <v>34</v>
      </c>
    </row>
    <row r="217" spans="1:15" x14ac:dyDescent="0.25">
      <c r="A217" t="s">
        <v>3620</v>
      </c>
      <c r="B217" t="s">
        <v>3621</v>
      </c>
      <c r="C217" t="s">
        <v>3622</v>
      </c>
      <c r="D217" t="s">
        <v>98</v>
      </c>
      <c r="E217" t="s">
        <v>3623</v>
      </c>
      <c r="F217" t="s">
        <v>46</v>
      </c>
      <c r="G217" t="s">
        <v>3624</v>
      </c>
      <c r="H217" t="s">
        <v>3625</v>
      </c>
      <c r="I217" t="s">
        <v>56</v>
      </c>
      <c r="J217" t="s">
        <v>3627</v>
      </c>
      <c r="K217" t="s">
        <v>610</v>
      </c>
      <c r="L217" t="s">
        <v>33</v>
      </c>
      <c r="M217" t="s">
        <v>2</v>
      </c>
      <c r="N217" t="s">
        <v>2</v>
      </c>
      <c r="O217" t="s">
        <v>34</v>
      </c>
    </row>
    <row r="218" spans="1:15" x14ac:dyDescent="0.25">
      <c r="A218" t="s">
        <v>3620</v>
      </c>
      <c r="B218" t="s">
        <v>3621</v>
      </c>
      <c r="C218" t="s">
        <v>3622</v>
      </c>
      <c r="D218" t="s">
        <v>98</v>
      </c>
      <c r="E218" t="s">
        <v>3623</v>
      </c>
      <c r="F218" t="s">
        <v>46</v>
      </c>
      <c r="G218" t="s">
        <v>3624</v>
      </c>
      <c r="H218" t="s">
        <v>3625</v>
      </c>
      <c r="I218" t="s">
        <v>57</v>
      </c>
      <c r="J218" t="s">
        <v>3628</v>
      </c>
      <c r="K218" t="s">
        <v>610</v>
      </c>
      <c r="L218" t="s">
        <v>33</v>
      </c>
      <c r="M218" t="s">
        <v>2</v>
      </c>
      <c r="N218" t="s">
        <v>2</v>
      </c>
      <c r="O218" t="s">
        <v>34</v>
      </c>
    </row>
    <row r="219" spans="1:15" x14ac:dyDescent="0.25">
      <c r="A219" t="s">
        <v>3620</v>
      </c>
      <c r="B219" t="s">
        <v>3621</v>
      </c>
      <c r="C219" t="s">
        <v>3622</v>
      </c>
      <c r="D219" t="s">
        <v>98</v>
      </c>
      <c r="E219" t="s">
        <v>3623</v>
      </c>
      <c r="F219" t="s">
        <v>46</v>
      </c>
      <c r="G219" t="s">
        <v>3624</v>
      </c>
      <c r="H219" t="s">
        <v>3625</v>
      </c>
      <c r="I219" t="s">
        <v>58</v>
      </c>
      <c r="J219" t="s">
        <v>3629</v>
      </c>
      <c r="K219" t="s">
        <v>610</v>
      </c>
      <c r="L219" t="s">
        <v>33</v>
      </c>
      <c r="M219" t="s">
        <v>2</v>
      </c>
      <c r="N219" t="s">
        <v>2</v>
      </c>
      <c r="O219" t="s">
        <v>34</v>
      </c>
    </row>
    <row r="220" spans="1:15" x14ac:dyDescent="0.25">
      <c r="A220" t="s">
        <v>3620</v>
      </c>
      <c r="B220" t="s">
        <v>3621</v>
      </c>
      <c r="C220" t="s">
        <v>3622</v>
      </c>
      <c r="D220" t="s">
        <v>98</v>
      </c>
      <c r="E220" t="s">
        <v>3623</v>
      </c>
      <c r="F220" t="s">
        <v>46</v>
      </c>
      <c r="G220" t="s">
        <v>3624</v>
      </c>
      <c r="H220" t="s">
        <v>3625</v>
      </c>
      <c r="I220" t="s">
        <v>59</v>
      </c>
      <c r="J220" t="s">
        <v>3630</v>
      </c>
      <c r="K220" t="s">
        <v>610</v>
      </c>
      <c r="L220" t="s">
        <v>33</v>
      </c>
      <c r="M220" t="s">
        <v>2</v>
      </c>
      <c r="N220" t="s">
        <v>2</v>
      </c>
      <c r="O220" t="s">
        <v>34</v>
      </c>
    </row>
    <row r="221" spans="1:15" x14ac:dyDescent="0.25">
      <c r="A221" t="s">
        <v>3620</v>
      </c>
      <c r="B221" t="s">
        <v>3621</v>
      </c>
      <c r="C221" t="s">
        <v>3622</v>
      </c>
      <c r="D221" t="s">
        <v>98</v>
      </c>
      <c r="E221" t="s">
        <v>3623</v>
      </c>
      <c r="F221" t="s">
        <v>46</v>
      </c>
      <c r="G221" t="s">
        <v>3624</v>
      </c>
      <c r="H221" t="s">
        <v>3625</v>
      </c>
      <c r="I221" t="s">
        <v>60</v>
      </c>
      <c r="J221" t="s">
        <v>3117</v>
      </c>
      <c r="K221" t="s">
        <v>610</v>
      </c>
      <c r="L221" t="s">
        <v>33</v>
      </c>
      <c r="M221" t="s">
        <v>2</v>
      </c>
      <c r="N221" t="s">
        <v>2</v>
      </c>
      <c r="O221" t="s">
        <v>34</v>
      </c>
    </row>
    <row r="222" spans="1:15" x14ac:dyDescent="0.25">
      <c r="A222" t="s">
        <v>3620</v>
      </c>
      <c r="B222" t="s">
        <v>3621</v>
      </c>
      <c r="C222" t="s">
        <v>3622</v>
      </c>
      <c r="D222" t="s">
        <v>98</v>
      </c>
      <c r="E222" t="s">
        <v>3623</v>
      </c>
      <c r="F222" t="s">
        <v>46</v>
      </c>
      <c r="G222" t="s">
        <v>3624</v>
      </c>
      <c r="H222" t="s">
        <v>3625</v>
      </c>
      <c r="I222" t="s">
        <v>61</v>
      </c>
      <c r="J222" t="s">
        <v>2984</v>
      </c>
      <c r="K222" t="s">
        <v>609</v>
      </c>
      <c r="L222" t="s">
        <v>33</v>
      </c>
      <c r="M222" t="s">
        <v>2</v>
      </c>
      <c r="N222" t="s">
        <v>2</v>
      </c>
      <c r="O222" t="s">
        <v>34</v>
      </c>
    </row>
    <row r="223" spans="1:15" x14ac:dyDescent="0.25">
      <c r="A223" t="s">
        <v>3620</v>
      </c>
      <c r="B223" t="s">
        <v>3621</v>
      </c>
      <c r="C223" t="s">
        <v>3622</v>
      </c>
      <c r="D223" t="s">
        <v>98</v>
      </c>
      <c r="E223" t="s">
        <v>3623</v>
      </c>
      <c r="F223" t="s">
        <v>46</v>
      </c>
      <c r="G223" t="s">
        <v>3624</v>
      </c>
      <c r="H223" t="s">
        <v>3625</v>
      </c>
      <c r="I223" t="s">
        <v>62</v>
      </c>
      <c r="J223" t="s">
        <v>2983</v>
      </c>
      <c r="K223" t="s">
        <v>609</v>
      </c>
      <c r="L223" t="s">
        <v>33</v>
      </c>
      <c r="M223" t="s">
        <v>2</v>
      </c>
      <c r="N223" t="s">
        <v>2</v>
      </c>
      <c r="O223" t="s">
        <v>34</v>
      </c>
    </row>
    <row r="224" spans="1:15" x14ac:dyDescent="0.25">
      <c r="A224" t="s">
        <v>3620</v>
      </c>
      <c r="B224" t="s">
        <v>3621</v>
      </c>
      <c r="C224" t="s">
        <v>3622</v>
      </c>
      <c r="D224" t="s">
        <v>98</v>
      </c>
      <c r="E224" t="s">
        <v>3623</v>
      </c>
      <c r="F224" t="s">
        <v>46</v>
      </c>
      <c r="G224" t="s">
        <v>3624</v>
      </c>
      <c r="H224" t="s">
        <v>3625</v>
      </c>
      <c r="I224" t="s">
        <v>63</v>
      </c>
      <c r="J224" t="s">
        <v>147</v>
      </c>
      <c r="K224" t="s">
        <v>13</v>
      </c>
      <c r="L224" t="s">
        <v>33</v>
      </c>
      <c r="M224" t="s">
        <v>2</v>
      </c>
      <c r="N224" t="s">
        <v>2</v>
      </c>
      <c r="O224" t="s">
        <v>34</v>
      </c>
    </row>
    <row r="225" spans="1:15" x14ac:dyDescent="0.25">
      <c r="A225" t="s">
        <v>3620</v>
      </c>
      <c r="B225" t="s">
        <v>3621</v>
      </c>
      <c r="C225" t="s">
        <v>3622</v>
      </c>
      <c r="D225" t="s">
        <v>98</v>
      </c>
      <c r="E225" t="s">
        <v>3623</v>
      </c>
      <c r="F225" t="s">
        <v>46</v>
      </c>
      <c r="G225" t="s">
        <v>3624</v>
      </c>
      <c r="H225" t="s">
        <v>3625</v>
      </c>
      <c r="I225" t="s">
        <v>64</v>
      </c>
      <c r="J225" t="s">
        <v>101</v>
      </c>
      <c r="K225" t="s">
        <v>13</v>
      </c>
      <c r="L225" t="s">
        <v>33</v>
      </c>
      <c r="M225" t="s">
        <v>2</v>
      </c>
      <c r="N225" t="s">
        <v>2</v>
      </c>
      <c r="O225" t="s">
        <v>34</v>
      </c>
    </row>
    <row r="226" spans="1:15" x14ac:dyDescent="0.25">
      <c r="A226" t="s">
        <v>3620</v>
      </c>
      <c r="B226" t="s">
        <v>3621</v>
      </c>
      <c r="C226" t="s">
        <v>3622</v>
      </c>
      <c r="D226" t="s">
        <v>98</v>
      </c>
      <c r="E226" t="s">
        <v>3623</v>
      </c>
      <c r="F226" t="s">
        <v>46</v>
      </c>
      <c r="G226" t="s">
        <v>3624</v>
      </c>
      <c r="H226" t="s">
        <v>3625</v>
      </c>
      <c r="I226" t="s">
        <v>65</v>
      </c>
      <c r="J226" t="s">
        <v>102</v>
      </c>
      <c r="K226" t="s">
        <v>13</v>
      </c>
      <c r="L226" t="s">
        <v>33</v>
      </c>
      <c r="M226" t="s">
        <v>2</v>
      </c>
      <c r="N226" t="s">
        <v>2</v>
      </c>
      <c r="O226" t="s">
        <v>34</v>
      </c>
    </row>
    <row r="227" spans="1:15" x14ac:dyDescent="0.25">
      <c r="A227" t="s">
        <v>3620</v>
      </c>
      <c r="B227" t="s">
        <v>3621</v>
      </c>
      <c r="C227" t="s">
        <v>3622</v>
      </c>
      <c r="D227" t="s">
        <v>98</v>
      </c>
      <c r="E227" t="s">
        <v>3623</v>
      </c>
      <c r="F227" t="s">
        <v>46</v>
      </c>
      <c r="G227" t="s">
        <v>3624</v>
      </c>
      <c r="H227" t="s">
        <v>3625</v>
      </c>
      <c r="I227" t="s">
        <v>105</v>
      </c>
      <c r="J227" t="s">
        <v>103</v>
      </c>
      <c r="K227" t="s">
        <v>13</v>
      </c>
      <c r="L227" t="s">
        <v>33</v>
      </c>
      <c r="M227" t="s">
        <v>2</v>
      </c>
      <c r="N227" t="s">
        <v>2</v>
      </c>
      <c r="O227" t="s">
        <v>34</v>
      </c>
    </row>
    <row r="228" spans="1:15" x14ac:dyDescent="0.25">
      <c r="A228" t="s">
        <v>3620</v>
      </c>
      <c r="B228" t="s">
        <v>3621</v>
      </c>
      <c r="C228" t="s">
        <v>3622</v>
      </c>
      <c r="D228" t="s">
        <v>98</v>
      </c>
      <c r="E228" t="s">
        <v>3623</v>
      </c>
      <c r="F228" t="s">
        <v>46</v>
      </c>
      <c r="G228" t="s">
        <v>3624</v>
      </c>
      <c r="H228" t="s">
        <v>3625</v>
      </c>
      <c r="I228" t="s">
        <v>73</v>
      </c>
      <c r="J228" t="s">
        <v>104</v>
      </c>
      <c r="K228" t="s">
        <v>13</v>
      </c>
      <c r="L228" t="s">
        <v>33</v>
      </c>
      <c r="M228" t="s">
        <v>2</v>
      </c>
      <c r="N228" t="s">
        <v>2</v>
      </c>
      <c r="O228" t="s">
        <v>34</v>
      </c>
    </row>
    <row r="229" spans="1:15" x14ac:dyDescent="0.25">
      <c r="A229" t="s">
        <v>3620</v>
      </c>
      <c r="B229" t="s">
        <v>3621</v>
      </c>
      <c r="C229" t="s">
        <v>3622</v>
      </c>
      <c r="D229" t="s">
        <v>98</v>
      </c>
      <c r="E229" t="s">
        <v>3623</v>
      </c>
      <c r="F229" t="s">
        <v>46</v>
      </c>
      <c r="G229" t="s">
        <v>3624</v>
      </c>
      <c r="H229" t="s">
        <v>3625</v>
      </c>
      <c r="I229" t="s">
        <v>142</v>
      </c>
      <c r="J229" t="s">
        <v>3108</v>
      </c>
      <c r="K229" t="s">
        <v>13</v>
      </c>
      <c r="L229" t="s">
        <v>33</v>
      </c>
      <c r="M229" t="s">
        <v>2</v>
      </c>
      <c r="N229" t="s">
        <v>2</v>
      </c>
      <c r="O229" t="s">
        <v>34</v>
      </c>
    </row>
    <row r="230" spans="1:15" x14ac:dyDescent="0.25">
      <c r="A230" t="s">
        <v>3620</v>
      </c>
      <c r="B230" t="s">
        <v>3621</v>
      </c>
      <c r="C230" t="s">
        <v>3622</v>
      </c>
      <c r="D230" t="s">
        <v>98</v>
      </c>
      <c r="E230" t="s">
        <v>3623</v>
      </c>
      <c r="F230" t="s">
        <v>46</v>
      </c>
      <c r="G230" t="s">
        <v>3624</v>
      </c>
      <c r="H230" t="s">
        <v>3625</v>
      </c>
      <c r="I230" t="s">
        <v>148</v>
      </c>
      <c r="J230" t="s">
        <v>106</v>
      </c>
      <c r="K230" t="s">
        <v>13</v>
      </c>
      <c r="L230" t="s">
        <v>33</v>
      </c>
      <c r="M230" t="s">
        <v>2</v>
      </c>
      <c r="N230" t="s">
        <v>2</v>
      </c>
      <c r="O230" t="s">
        <v>34</v>
      </c>
    </row>
    <row r="231" spans="1:15" x14ac:dyDescent="0.25">
      <c r="A231" t="s">
        <v>3631</v>
      </c>
      <c r="B231" t="s">
        <v>3632</v>
      </c>
      <c r="C231" t="s">
        <v>3633</v>
      </c>
      <c r="D231" t="s">
        <v>98</v>
      </c>
      <c r="E231" t="s">
        <v>3634</v>
      </c>
      <c r="F231" t="s">
        <v>46</v>
      </c>
      <c r="G231" t="s">
        <v>3635</v>
      </c>
      <c r="H231" t="s">
        <v>3636</v>
      </c>
      <c r="I231" t="s">
        <v>51</v>
      </c>
      <c r="J231" t="s">
        <v>53</v>
      </c>
      <c r="K231" t="s">
        <v>608</v>
      </c>
      <c r="L231" t="s">
        <v>33</v>
      </c>
      <c r="M231" t="s">
        <v>2</v>
      </c>
      <c r="N231" t="s">
        <v>2</v>
      </c>
      <c r="O231" t="s">
        <v>34</v>
      </c>
    </row>
    <row r="232" spans="1:15" x14ac:dyDescent="0.25">
      <c r="A232" t="s">
        <v>3631</v>
      </c>
      <c r="B232" t="s">
        <v>3632</v>
      </c>
      <c r="C232" t="s">
        <v>3633</v>
      </c>
      <c r="D232" t="s">
        <v>98</v>
      </c>
      <c r="E232" t="s">
        <v>3634</v>
      </c>
      <c r="F232" t="s">
        <v>46</v>
      </c>
      <c r="G232" t="s">
        <v>3635</v>
      </c>
      <c r="H232" t="s">
        <v>3636</v>
      </c>
      <c r="I232" t="s">
        <v>47</v>
      </c>
      <c r="J232" t="s">
        <v>118</v>
      </c>
      <c r="K232" t="s">
        <v>611</v>
      </c>
      <c r="L232" t="s">
        <v>33</v>
      </c>
      <c r="M232" t="s">
        <v>2</v>
      </c>
      <c r="N232" t="s">
        <v>2</v>
      </c>
      <c r="O232" t="s">
        <v>34</v>
      </c>
    </row>
    <row r="233" spans="1:15" x14ac:dyDescent="0.25">
      <c r="A233" t="s">
        <v>3631</v>
      </c>
      <c r="B233" t="s">
        <v>3632</v>
      </c>
      <c r="C233" t="s">
        <v>3633</v>
      </c>
      <c r="D233" t="s">
        <v>98</v>
      </c>
      <c r="E233" t="s">
        <v>3634</v>
      </c>
      <c r="F233" t="s">
        <v>46</v>
      </c>
      <c r="G233" t="s">
        <v>3635</v>
      </c>
      <c r="H233" t="s">
        <v>3636</v>
      </c>
      <c r="I233" t="s">
        <v>49</v>
      </c>
      <c r="J233" t="s">
        <v>71</v>
      </c>
      <c r="K233" t="s">
        <v>608</v>
      </c>
      <c r="L233" t="s">
        <v>33</v>
      </c>
      <c r="M233" t="s">
        <v>2</v>
      </c>
      <c r="N233" t="s">
        <v>2</v>
      </c>
      <c r="O233" t="s">
        <v>34</v>
      </c>
    </row>
    <row r="234" spans="1:15" x14ac:dyDescent="0.25">
      <c r="A234" t="s">
        <v>3631</v>
      </c>
      <c r="B234" t="s">
        <v>3632</v>
      </c>
      <c r="C234" t="s">
        <v>3633</v>
      </c>
      <c r="D234" t="s">
        <v>98</v>
      </c>
      <c r="E234" t="s">
        <v>3634</v>
      </c>
      <c r="F234" t="s">
        <v>46</v>
      </c>
      <c r="G234" t="s">
        <v>3635</v>
      </c>
      <c r="H234" t="s">
        <v>3636</v>
      </c>
      <c r="I234" t="s">
        <v>52</v>
      </c>
      <c r="J234" t="s">
        <v>91</v>
      </c>
      <c r="K234" t="s">
        <v>13</v>
      </c>
      <c r="L234" t="s">
        <v>33</v>
      </c>
      <c r="M234" t="s">
        <v>2</v>
      </c>
      <c r="N234" t="s">
        <v>2</v>
      </c>
      <c r="O234" t="s">
        <v>34</v>
      </c>
    </row>
    <row r="235" spans="1:15" x14ac:dyDescent="0.25">
      <c r="A235" t="s">
        <v>3631</v>
      </c>
      <c r="B235" t="s">
        <v>3632</v>
      </c>
      <c r="C235" t="s">
        <v>3633</v>
      </c>
      <c r="D235" t="s">
        <v>98</v>
      </c>
      <c r="E235" t="s">
        <v>3634</v>
      </c>
      <c r="F235" t="s">
        <v>46</v>
      </c>
      <c r="G235" t="s">
        <v>3635</v>
      </c>
      <c r="H235" t="s">
        <v>3636</v>
      </c>
      <c r="I235" t="s">
        <v>54</v>
      </c>
      <c r="J235" t="s">
        <v>3637</v>
      </c>
      <c r="K235" t="s">
        <v>610</v>
      </c>
      <c r="L235" t="s">
        <v>33</v>
      </c>
      <c r="M235" t="s">
        <v>2</v>
      </c>
      <c r="N235" t="s">
        <v>2</v>
      </c>
      <c r="O235" t="s">
        <v>34</v>
      </c>
    </row>
    <row r="236" spans="1:15" x14ac:dyDescent="0.25">
      <c r="A236" t="s">
        <v>3631</v>
      </c>
      <c r="B236" t="s">
        <v>3632</v>
      </c>
      <c r="C236" t="s">
        <v>3633</v>
      </c>
      <c r="D236" t="s">
        <v>98</v>
      </c>
      <c r="E236" t="s">
        <v>3634</v>
      </c>
      <c r="F236" t="s">
        <v>46</v>
      </c>
      <c r="G236" t="s">
        <v>3635</v>
      </c>
      <c r="H236" t="s">
        <v>3636</v>
      </c>
      <c r="I236" t="s">
        <v>55</v>
      </c>
      <c r="J236" t="s">
        <v>3638</v>
      </c>
      <c r="K236" t="s">
        <v>610</v>
      </c>
      <c r="L236" t="s">
        <v>33</v>
      </c>
      <c r="M236" t="s">
        <v>2</v>
      </c>
      <c r="N236" t="s">
        <v>2</v>
      </c>
      <c r="O236" t="s">
        <v>34</v>
      </c>
    </row>
    <row r="237" spans="1:15" x14ac:dyDescent="0.25">
      <c r="A237" t="s">
        <v>3631</v>
      </c>
      <c r="B237" t="s">
        <v>3632</v>
      </c>
      <c r="C237" t="s">
        <v>3633</v>
      </c>
      <c r="D237" t="s">
        <v>98</v>
      </c>
      <c r="E237" t="s">
        <v>3634</v>
      </c>
      <c r="F237" t="s">
        <v>46</v>
      </c>
      <c r="G237" t="s">
        <v>3635</v>
      </c>
      <c r="H237" t="s">
        <v>3636</v>
      </c>
      <c r="I237" t="s">
        <v>56</v>
      </c>
      <c r="J237" t="s">
        <v>3639</v>
      </c>
      <c r="K237" t="s">
        <v>610</v>
      </c>
      <c r="L237" t="s">
        <v>33</v>
      </c>
      <c r="M237" t="s">
        <v>2</v>
      </c>
      <c r="N237" t="s">
        <v>2</v>
      </c>
      <c r="O237" t="s">
        <v>34</v>
      </c>
    </row>
    <row r="238" spans="1:15" x14ac:dyDescent="0.25">
      <c r="A238" t="s">
        <v>3631</v>
      </c>
      <c r="B238" t="s">
        <v>3632</v>
      </c>
      <c r="C238" t="s">
        <v>3633</v>
      </c>
      <c r="D238" t="s">
        <v>98</v>
      </c>
      <c r="E238" t="s">
        <v>3634</v>
      </c>
      <c r="F238" t="s">
        <v>46</v>
      </c>
      <c r="G238" t="s">
        <v>3635</v>
      </c>
      <c r="H238" t="s">
        <v>3636</v>
      </c>
      <c r="I238" t="s">
        <v>57</v>
      </c>
      <c r="J238" t="s">
        <v>3640</v>
      </c>
      <c r="K238" t="s">
        <v>610</v>
      </c>
      <c r="L238" t="s">
        <v>33</v>
      </c>
      <c r="M238" t="s">
        <v>2</v>
      </c>
      <c r="N238" t="s">
        <v>2</v>
      </c>
      <c r="O238" t="s">
        <v>34</v>
      </c>
    </row>
    <row r="239" spans="1:15" x14ac:dyDescent="0.25">
      <c r="A239" t="s">
        <v>3631</v>
      </c>
      <c r="B239" t="s">
        <v>3632</v>
      </c>
      <c r="C239" t="s">
        <v>3633</v>
      </c>
      <c r="D239" t="s">
        <v>98</v>
      </c>
      <c r="E239" t="s">
        <v>3634</v>
      </c>
      <c r="F239" t="s">
        <v>46</v>
      </c>
      <c r="G239" t="s">
        <v>3635</v>
      </c>
      <c r="H239" t="s">
        <v>3636</v>
      </c>
      <c r="I239" t="s">
        <v>58</v>
      </c>
      <c r="J239" t="s">
        <v>3641</v>
      </c>
      <c r="K239" t="s">
        <v>610</v>
      </c>
      <c r="L239" t="s">
        <v>33</v>
      </c>
      <c r="M239" t="s">
        <v>2</v>
      </c>
      <c r="N239" t="s">
        <v>2</v>
      </c>
      <c r="O239" t="s">
        <v>34</v>
      </c>
    </row>
    <row r="240" spans="1:15" x14ac:dyDescent="0.25">
      <c r="A240" t="s">
        <v>3631</v>
      </c>
      <c r="B240" t="s">
        <v>3632</v>
      </c>
      <c r="C240" t="s">
        <v>3633</v>
      </c>
      <c r="D240" t="s">
        <v>98</v>
      </c>
      <c r="E240" t="s">
        <v>3634</v>
      </c>
      <c r="F240" t="s">
        <v>46</v>
      </c>
      <c r="G240" t="s">
        <v>3635</v>
      </c>
      <c r="H240" t="s">
        <v>3636</v>
      </c>
      <c r="I240" t="s">
        <v>59</v>
      </c>
      <c r="J240" t="s">
        <v>3642</v>
      </c>
      <c r="K240" t="s">
        <v>610</v>
      </c>
      <c r="L240" t="s">
        <v>33</v>
      </c>
      <c r="M240" t="s">
        <v>2</v>
      </c>
      <c r="N240" t="s">
        <v>2</v>
      </c>
      <c r="O240" t="s">
        <v>34</v>
      </c>
    </row>
    <row r="241" spans="1:15" x14ac:dyDescent="0.25">
      <c r="A241" t="s">
        <v>3631</v>
      </c>
      <c r="B241" t="s">
        <v>3632</v>
      </c>
      <c r="C241" t="s">
        <v>3633</v>
      </c>
      <c r="D241" t="s">
        <v>98</v>
      </c>
      <c r="E241" t="s">
        <v>3634</v>
      </c>
      <c r="F241" t="s">
        <v>46</v>
      </c>
      <c r="G241" t="s">
        <v>3635</v>
      </c>
      <c r="H241" t="s">
        <v>3636</v>
      </c>
      <c r="I241" t="s">
        <v>60</v>
      </c>
      <c r="J241" t="s">
        <v>3643</v>
      </c>
      <c r="K241" t="s">
        <v>610</v>
      </c>
      <c r="L241" t="s">
        <v>33</v>
      </c>
      <c r="M241" t="s">
        <v>2</v>
      </c>
      <c r="N241" t="s">
        <v>2</v>
      </c>
      <c r="O241" t="s">
        <v>34</v>
      </c>
    </row>
    <row r="242" spans="1:15" x14ac:dyDescent="0.25">
      <c r="A242" t="s">
        <v>3631</v>
      </c>
      <c r="B242" t="s">
        <v>3632</v>
      </c>
      <c r="C242" t="s">
        <v>3633</v>
      </c>
      <c r="D242" t="s">
        <v>98</v>
      </c>
      <c r="E242" t="s">
        <v>3634</v>
      </c>
      <c r="F242" t="s">
        <v>46</v>
      </c>
      <c r="G242" t="s">
        <v>3635</v>
      </c>
      <c r="H242" t="s">
        <v>3636</v>
      </c>
      <c r="I242" t="s">
        <v>61</v>
      </c>
      <c r="J242" t="s">
        <v>3644</v>
      </c>
      <c r="K242" t="s">
        <v>609</v>
      </c>
      <c r="L242" t="s">
        <v>33</v>
      </c>
      <c r="M242" t="s">
        <v>2</v>
      </c>
      <c r="N242" t="s">
        <v>2</v>
      </c>
      <c r="O242" t="s">
        <v>34</v>
      </c>
    </row>
    <row r="243" spans="1:15" x14ac:dyDescent="0.25">
      <c r="A243" t="s">
        <v>3631</v>
      </c>
      <c r="B243" t="s">
        <v>3632</v>
      </c>
      <c r="C243" t="s">
        <v>3633</v>
      </c>
      <c r="D243" t="s">
        <v>98</v>
      </c>
      <c r="E243" t="s">
        <v>3634</v>
      </c>
      <c r="F243" t="s">
        <v>46</v>
      </c>
      <c r="G243" t="s">
        <v>3635</v>
      </c>
      <c r="H243" t="s">
        <v>3636</v>
      </c>
      <c r="I243" t="s">
        <v>62</v>
      </c>
      <c r="J243" t="s">
        <v>176</v>
      </c>
      <c r="K243" t="s">
        <v>609</v>
      </c>
      <c r="L243" t="s">
        <v>33</v>
      </c>
      <c r="M243" t="s">
        <v>2</v>
      </c>
      <c r="N243" t="s">
        <v>2</v>
      </c>
      <c r="O243" t="s">
        <v>34</v>
      </c>
    </row>
    <row r="244" spans="1:15" x14ac:dyDescent="0.25">
      <c r="A244" t="s">
        <v>3631</v>
      </c>
      <c r="B244" t="s">
        <v>3632</v>
      </c>
      <c r="C244" t="s">
        <v>3633</v>
      </c>
      <c r="D244" t="s">
        <v>98</v>
      </c>
      <c r="E244" t="s">
        <v>3634</v>
      </c>
      <c r="F244" t="s">
        <v>46</v>
      </c>
      <c r="G244" t="s">
        <v>3635</v>
      </c>
      <c r="H244" t="s">
        <v>3636</v>
      </c>
      <c r="I244" t="s">
        <v>63</v>
      </c>
      <c r="J244" t="s">
        <v>101</v>
      </c>
      <c r="K244" t="s">
        <v>13</v>
      </c>
      <c r="L244" t="s">
        <v>33</v>
      </c>
      <c r="M244" t="s">
        <v>2</v>
      </c>
      <c r="N244" t="s">
        <v>2</v>
      </c>
      <c r="O244" t="s">
        <v>34</v>
      </c>
    </row>
    <row r="245" spans="1:15" x14ac:dyDescent="0.25">
      <c r="A245" t="s">
        <v>3631</v>
      </c>
      <c r="B245" t="s">
        <v>3632</v>
      </c>
      <c r="C245" t="s">
        <v>3633</v>
      </c>
      <c r="D245" t="s">
        <v>98</v>
      </c>
      <c r="E245" t="s">
        <v>3634</v>
      </c>
      <c r="F245" t="s">
        <v>46</v>
      </c>
      <c r="G245" t="s">
        <v>3635</v>
      </c>
      <c r="H245" t="s">
        <v>3636</v>
      </c>
      <c r="I245" t="s">
        <v>64</v>
      </c>
      <c r="J245" t="s">
        <v>102</v>
      </c>
      <c r="K245" t="s">
        <v>13</v>
      </c>
      <c r="L245" t="s">
        <v>33</v>
      </c>
      <c r="M245" t="s">
        <v>2</v>
      </c>
      <c r="N245" t="s">
        <v>2</v>
      </c>
      <c r="O245" t="s">
        <v>34</v>
      </c>
    </row>
    <row r="246" spans="1:15" x14ac:dyDescent="0.25">
      <c r="A246" t="s">
        <v>3631</v>
      </c>
      <c r="B246" t="s">
        <v>3632</v>
      </c>
      <c r="C246" t="s">
        <v>3633</v>
      </c>
      <c r="D246" t="s">
        <v>98</v>
      </c>
      <c r="E246" t="s">
        <v>3634</v>
      </c>
      <c r="F246" t="s">
        <v>46</v>
      </c>
      <c r="G246" t="s">
        <v>3635</v>
      </c>
      <c r="H246" t="s">
        <v>3636</v>
      </c>
      <c r="I246" t="s">
        <v>65</v>
      </c>
      <c r="J246" t="s">
        <v>103</v>
      </c>
      <c r="K246" t="s">
        <v>13</v>
      </c>
      <c r="L246" t="s">
        <v>33</v>
      </c>
      <c r="M246" t="s">
        <v>2</v>
      </c>
      <c r="N246" t="s">
        <v>2</v>
      </c>
      <c r="O246" t="s">
        <v>34</v>
      </c>
    </row>
    <row r="247" spans="1:15" x14ac:dyDescent="0.25">
      <c r="A247" t="s">
        <v>3631</v>
      </c>
      <c r="B247" t="s">
        <v>3632</v>
      </c>
      <c r="C247" t="s">
        <v>3633</v>
      </c>
      <c r="D247" t="s">
        <v>98</v>
      </c>
      <c r="E247" t="s">
        <v>3634</v>
      </c>
      <c r="F247" t="s">
        <v>46</v>
      </c>
      <c r="G247" t="s">
        <v>3635</v>
      </c>
      <c r="H247" t="s">
        <v>3636</v>
      </c>
      <c r="I247" t="s">
        <v>105</v>
      </c>
      <c r="J247" t="s">
        <v>104</v>
      </c>
      <c r="K247" t="s">
        <v>13</v>
      </c>
      <c r="L247" t="s">
        <v>33</v>
      </c>
      <c r="M247" t="s">
        <v>2</v>
      </c>
      <c r="N247" t="s">
        <v>2</v>
      </c>
      <c r="O247" t="s">
        <v>34</v>
      </c>
    </row>
    <row r="248" spans="1:15" x14ac:dyDescent="0.25">
      <c r="A248" t="s">
        <v>3631</v>
      </c>
      <c r="B248" t="s">
        <v>3632</v>
      </c>
      <c r="C248" t="s">
        <v>3633</v>
      </c>
      <c r="D248" t="s">
        <v>98</v>
      </c>
      <c r="E248" t="s">
        <v>3634</v>
      </c>
      <c r="F248" t="s">
        <v>46</v>
      </c>
      <c r="G248" t="s">
        <v>3635</v>
      </c>
      <c r="H248" t="s">
        <v>3636</v>
      </c>
      <c r="I248" t="s">
        <v>73</v>
      </c>
      <c r="J248" t="s">
        <v>106</v>
      </c>
      <c r="K248" t="s">
        <v>13</v>
      </c>
      <c r="L248" t="s">
        <v>33</v>
      </c>
      <c r="M248" t="s">
        <v>2</v>
      </c>
      <c r="N248" t="s">
        <v>2</v>
      </c>
      <c r="O248" t="s">
        <v>34</v>
      </c>
    </row>
    <row r="249" spans="1:15" x14ac:dyDescent="0.25">
      <c r="A249" t="s">
        <v>3645</v>
      </c>
      <c r="B249" t="s">
        <v>3646</v>
      </c>
      <c r="C249" t="s">
        <v>3586</v>
      </c>
      <c r="D249" t="s">
        <v>98</v>
      </c>
      <c r="E249" t="s">
        <v>3647</v>
      </c>
      <c r="F249" t="s">
        <v>46</v>
      </c>
      <c r="G249" t="s">
        <v>3588</v>
      </c>
      <c r="H249" t="s">
        <v>3648</v>
      </c>
      <c r="I249" t="s">
        <v>51</v>
      </c>
      <c r="J249" t="s">
        <v>53</v>
      </c>
      <c r="K249" t="s">
        <v>608</v>
      </c>
      <c r="L249" t="s">
        <v>33</v>
      </c>
      <c r="M249" t="s">
        <v>2</v>
      </c>
      <c r="N249" t="s">
        <v>2</v>
      </c>
      <c r="O249" t="s">
        <v>34</v>
      </c>
    </row>
    <row r="250" spans="1:15" x14ac:dyDescent="0.25">
      <c r="A250" t="s">
        <v>3645</v>
      </c>
      <c r="B250" t="s">
        <v>3646</v>
      </c>
      <c r="C250" t="s">
        <v>3586</v>
      </c>
      <c r="D250" t="s">
        <v>98</v>
      </c>
      <c r="E250" t="s">
        <v>3647</v>
      </c>
      <c r="F250" t="s">
        <v>46</v>
      </c>
      <c r="G250" t="s">
        <v>3588</v>
      </c>
      <c r="H250" t="s">
        <v>3648</v>
      </c>
      <c r="I250" t="s">
        <v>47</v>
      </c>
      <c r="J250" t="s">
        <v>71</v>
      </c>
      <c r="K250" t="s">
        <v>608</v>
      </c>
      <c r="L250" t="s">
        <v>33</v>
      </c>
      <c r="M250" t="s">
        <v>2</v>
      </c>
      <c r="N250" t="s">
        <v>2</v>
      </c>
      <c r="O250" t="s">
        <v>34</v>
      </c>
    </row>
    <row r="251" spans="1:15" x14ac:dyDescent="0.25">
      <c r="A251" t="s">
        <v>3645</v>
      </c>
      <c r="B251" t="s">
        <v>3646</v>
      </c>
      <c r="C251" t="s">
        <v>3586</v>
      </c>
      <c r="D251" t="s">
        <v>98</v>
      </c>
      <c r="E251" t="s">
        <v>3647</v>
      </c>
      <c r="F251" t="s">
        <v>46</v>
      </c>
      <c r="G251" t="s">
        <v>3588</v>
      </c>
      <c r="H251" t="s">
        <v>3648</v>
      </c>
      <c r="I251" t="s">
        <v>49</v>
      </c>
      <c r="J251" t="s">
        <v>118</v>
      </c>
      <c r="K251" t="s">
        <v>611</v>
      </c>
      <c r="L251" t="s">
        <v>33</v>
      </c>
      <c r="M251" t="s">
        <v>2</v>
      </c>
      <c r="N251" t="s">
        <v>2</v>
      </c>
      <c r="O251" t="s">
        <v>34</v>
      </c>
    </row>
    <row r="252" spans="1:15" x14ac:dyDescent="0.25">
      <c r="A252" t="s">
        <v>3645</v>
      </c>
      <c r="B252" t="s">
        <v>3646</v>
      </c>
      <c r="C252" t="s">
        <v>3586</v>
      </c>
      <c r="D252" t="s">
        <v>98</v>
      </c>
      <c r="E252" t="s">
        <v>3647</v>
      </c>
      <c r="F252" t="s">
        <v>46</v>
      </c>
      <c r="G252" t="s">
        <v>3588</v>
      </c>
      <c r="H252" t="s">
        <v>3648</v>
      </c>
      <c r="I252" t="s">
        <v>52</v>
      </c>
      <c r="J252" t="s">
        <v>91</v>
      </c>
      <c r="K252" t="s">
        <v>13</v>
      </c>
      <c r="L252" t="s">
        <v>33</v>
      </c>
      <c r="M252" t="s">
        <v>2</v>
      </c>
      <c r="N252" t="s">
        <v>2</v>
      </c>
      <c r="O252" t="s">
        <v>34</v>
      </c>
    </row>
    <row r="253" spans="1:15" x14ac:dyDescent="0.25">
      <c r="A253" t="s">
        <v>3645</v>
      </c>
      <c r="B253" t="s">
        <v>3646</v>
      </c>
      <c r="C253" t="s">
        <v>3586</v>
      </c>
      <c r="D253" t="s">
        <v>98</v>
      </c>
      <c r="E253" t="s">
        <v>3647</v>
      </c>
      <c r="F253" t="s">
        <v>46</v>
      </c>
      <c r="G253" t="s">
        <v>3588</v>
      </c>
      <c r="H253" t="s">
        <v>3648</v>
      </c>
      <c r="I253" t="s">
        <v>3649</v>
      </c>
      <c r="J253" t="s">
        <v>3650</v>
      </c>
      <c r="K253" t="s">
        <v>610</v>
      </c>
      <c r="L253" t="s">
        <v>33</v>
      </c>
      <c r="M253" t="s">
        <v>2</v>
      </c>
      <c r="N253" t="s">
        <v>2</v>
      </c>
      <c r="O253" t="s">
        <v>34</v>
      </c>
    </row>
    <row r="254" spans="1:15" x14ac:dyDescent="0.25">
      <c r="A254" t="s">
        <v>3645</v>
      </c>
      <c r="B254" t="s">
        <v>3646</v>
      </c>
      <c r="C254" t="s">
        <v>3586</v>
      </c>
      <c r="D254" t="s">
        <v>98</v>
      </c>
      <c r="E254" t="s">
        <v>3647</v>
      </c>
      <c r="F254" t="s">
        <v>46</v>
      </c>
      <c r="G254" t="s">
        <v>3588</v>
      </c>
      <c r="H254" t="s">
        <v>3648</v>
      </c>
      <c r="I254" t="s">
        <v>3651</v>
      </c>
      <c r="J254" t="s">
        <v>3652</v>
      </c>
      <c r="K254" t="s">
        <v>610</v>
      </c>
      <c r="L254" t="s">
        <v>33</v>
      </c>
      <c r="M254" t="s">
        <v>2</v>
      </c>
      <c r="N254" t="s">
        <v>2</v>
      </c>
      <c r="O254" t="s">
        <v>34</v>
      </c>
    </row>
    <row r="255" spans="1:15" x14ac:dyDescent="0.25">
      <c r="A255" t="s">
        <v>3645</v>
      </c>
      <c r="B255" t="s">
        <v>3646</v>
      </c>
      <c r="C255" t="s">
        <v>3586</v>
      </c>
      <c r="D255" t="s">
        <v>98</v>
      </c>
      <c r="E255" t="s">
        <v>3647</v>
      </c>
      <c r="F255" t="s">
        <v>46</v>
      </c>
      <c r="G255" t="s">
        <v>3588</v>
      </c>
      <c r="H255" t="s">
        <v>3648</v>
      </c>
      <c r="I255" t="s">
        <v>3653</v>
      </c>
      <c r="J255" t="s">
        <v>3654</v>
      </c>
      <c r="K255" t="s">
        <v>610</v>
      </c>
      <c r="L255" t="s">
        <v>33</v>
      </c>
      <c r="M255" t="s">
        <v>2</v>
      </c>
      <c r="N255" t="s">
        <v>2</v>
      </c>
      <c r="O255" t="s">
        <v>34</v>
      </c>
    </row>
    <row r="256" spans="1:15" x14ac:dyDescent="0.25">
      <c r="A256" t="s">
        <v>3645</v>
      </c>
      <c r="B256" t="s">
        <v>3646</v>
      </c>
      <c r="C256" t="s">
        <v>3586</v>
      </c>
      <c r="D256" t="s">
        <v>98</v>
      </c>
      <c r="E256" t="s">
        <v>3647</v>
      </c>
      <c r="F256" t="s">
        <v>46</v>
      </c>
      <c r="G256" t="s">
        <v>3588</v>
      </c>
      <c r="H256" t="s">
        <v>3648</v>
      </c>
      <c r="I256" t="s">
        <v>3655</v>
      </c>
      <c r="J256" t="s">
        <v>3656</v>
      </c>
      <c r="K256" t="s">
        <v>610</v>
      </c>
      <c r="L256" t="s">
        <v>33</v>
      </c>
      <c r="M256" t="s">
        <v>2</v>
      </c>
      <c r="N256" t="s">
        <v>2</v>
      </c>
      <c r="O256" t="s">
        <v>34</v>
      </c>
    </row>
    <row r="257" spans="1:15" x14ac:dyDescent="0.25">
      <c r="A257" t="s">
        <v>3645</v>
      </c>
      <c r="B257" t="s">
        <v>3646</v>
      </c>
      <c r="C257" t="s">
        <v>3586</v>
      </c>
      <c r="D257" t="s">
        <v>98</v>
      </c>
      <c r="E257" t="s">
        <v>3647</v>
      </c>
      <c r="F257" t="s">
        <v>46</v>
      </c>
      <c r="G257" t="s">
        <v>3588</v>
      </c>
      <c r="H257" t="s">
        <v>3648</v>
      </c>
      <c r="I257" t="s">
        <v>3657</v>
      </c>
      <c r="J257" t="s">
        <v>3658</v>
      </c>
      <c r="K257" t="s">
        <v>610</v>
      </c>
      <c r="L257" t="s">
        <v>33</v>
      </c>
      <c r="M257" t="s">
        <v>2</v>
      </c>
      <c r="N257" t="s">
        <v>2</v>
      </c>
      <c r="O257" t="s">
        <v>34</v>
      </c>
    </row>
    <row r="258" spans="1:15" x14ac:dyDescent="0.25">
      <c r="A258" t="s">
        <v>3645</v>
      </c>
      <c r="B258" t="s">
        <v>3646</v>
      </c>
      <c r="C258" t="s">
        <v>3586</v>
      </c>
      <c r="D258" t="s">
        <v>98</v>
      </c>
      <c r="E258" t="s">
        <v>3647</v>
      </c>
      <c r="F258" t="s">
        <v>46</v>
      </c>
      <c r="G258" t="s">
        <v>3588</v>
      </c>
      <c r="H258" t="s">
        <v>3648</v>
      </c>
      <c r="I258" t="s">
        <v>3659</v>
      </c>
      <c r="J258" t="s">
        <v>3660</v>
      </c>
      <c r="K258" t="s">
        <v>610</v>
      </c>
      <c r="L258" t="s">
        <v>33</v>
      </c>
      <c r="M258" t="s">
        <v>2</v>
      </c>
      <c r="N258" t="s">
        <v>2</v>
      </c>
      <c r="O258" t="s">
        <v>34</v>
      </c>
    </row>
    <row r="259" spans="1:15" x14ac:dyDescent="0.25">
      <c r="A259" t="s">
        <v>3645</v>
      </c>
      <c r="B259" t="s">
        <v>3646</v>
      </c>
      <c r="C259" t="s">
        <v>3586</v>
      </c>
      <c r="D259" t="s">
        <v>98</v>
      </c>
      <c r="E259" t="s">
        <v>3647</v>
      </c>
      <c r="F259" t="s">
        <v>46</v>
      </c>
      <c r="G259" t="s">
        <v>3588</v>
      </c>
      <c r="H259" t="s">
        <v>3648</v>
      </c>
      <c r="I259" t="s">
        <v>3661</v>
      </c>
      <c r="J259" t="s">
        <v>3662</v>
      </c>
      <c r="K259" t="s">
        <v>610</v>
      </c>
      <c r="L259" t="s">
        <v>33</v>
      </c>
      <c r="M259" t="s">
        <v>2</v>
      </c>
      <c r="N259" t="s">
        <v>2</v>
      </c>
      <c r="O259" t="s">
        <v>34</v>
      </c>
    </row>
    <row r="260" spans="1:15" x14ac:dyDescent="0.25">
      <c r="A260" t="s">
        <v>3645</v>
      </c>
      <c r="B260" t="s">
        <v>3646</v>
      </c>
      <c r="C260" t="s">
        <v>3586</v>
      </c>
      <c r="D260" t="s">
        <v>98</v>
      </c>
      <c r="E260" t="s">
        <v>3647</v>
      </c>
      <c r="F260" t="s">
        <v>46</v>
      </c>
      <c r="G260" t="s">
        <v>3588</v>
      </c>
      <c r="H260" t="s">
        <v>3648</v>
      </c>
      <c r="I260" t="s">
        <v>3663</v>
      </c>
      <c r="J260" t="s">
        <v>3664</v>
      </c>
      <c r="K260" t="s">
        <v>610</v>
      </c>
      <c r="L260" t="s">
        <v>33</v>
      </c>
      <c r="M260" t="s">
        <v>2</v>
      </c>
      <c r="N260" t="s">
        <v>2</v>
      </c>
      <c r="O260" t="s">
        <v>34</v>
      </c>
    </row>
    <row r="261" spans="1:15" x14ac:dyDescent="0.25">
      <c r="A261" t="s">
        <v>3645</v>
      </c>
      <c r="B261" t="s">
        <v>3646</v>
      </c>
      <c r="C261" t="s">
        <v>3586</v>
      </c>
      <c r="D261" t="s">
        <v>98</v>
      </c>
      <c r="E261" t="s">
        <v>3647</v>
      </c>
      <c r="F261" t="s">
        <v>46</v>
      </c>
      <c r="G261" t="s">
        <v>3588</v>
      </c>
      <c r="H261" t="s">
        <v>3648</v>
      </c>
      <c r="I261" t="s">
        <v>56</v>
      </c>
      <c r="J261" t="s">
        <v>168</v>
      </c>
      <c r="K261" t="s">
        <v>609</v>
      </c>
      <c r="L261" t="s">
        <v>33</v>
      </c>
      <c r="M261" t="s">
        <v>2</v>
      </c>
      <c r="N261" t="s">
        <v>2</v>
      </c>
      <c r="O261" t="s">
        <v>34</v>
      </c>
    </row>
    <row r="262" spans="1:15" x14ac:dyDescent="0.25">
      <c r="A262" t="s">
        <v>3645</v>
      </c>
      <c r="B262" t="s">
        <v>3646</v>
      </c>
      <c r="C262" t="s">
        <v>3586</v>
      </c>
      <c r="D262" t="s">
        <v>98</v>
      </c>
      <c r="E262" t="s">
        <v>3647</v>
      </c>
      <c r="F262" t="s">
        <v>46</v>
      </c>
      <c r="G262" t="s">
        <v>3588</v>
      </c>
      <c r="H262" t="s">
        <v>3648</v>
      </c>
      <c r="I262" t="s">
        <v>57</v>
      </c>
      <c r="J262" t="s">
        <v>100</v>
      </c>
      <c r="K262" t="s">
        <v>609</v>
      </c>
      <c r="L262" t="s">
        <v>33</v>
      </c>
      <c r="M262" t="s">
        <v>2</v>
      </c>
      <c r="N262" t="s">
        <v>2</v>
      </c>
      <c r="O262" t="s">
        <v>34</v>
      </c>
    </row>
    <row r="263" spans="1:15" x14ac:dyDescent="0.25">
      <c r="A263" t="s">
        <v>3645</v>
      </c>
      <c r="B263" t="s">
        <v>3646</v>
      </c>
      <c r="C263" t="s">
        <v>3586</v>
      </c>
      <c r="D263" t="s">
        <v>98</v>
      </c>
      <c r="E263" t="s">
        <v>3647</v>
      </c>
      <c r="F263" t="s">
        <v>46</v>
      </c>
      <c r="G263" t="s">
        <v>3588</v>
      </c>
      <c r="H263" t="s">
        <v>3648</v>
      </c>
      <c r="I263" t="s">
        <v>58</v>
      </c>
      <c r="J263" t="s">
        <v>101</v>
      </c>
      <c r="K263" t="s">
        <v>13</v>
      </c>
      <c r="L263" t="s">
        <v>33</v>
      </c>
      <c r="M263" t="s">
        <v>2</v>
      </c>
      <c r="N263" t="s">
        <v>2</v>
      </c>
      <c r="O263" t="s">
        <v>34</v>
      </c>
    </row>
    <row r="264" spans="1:15" x14ac:dyDescent="0.25">
      <c r="A264" t="s">
        <v>3645</v>
      </c>
      <c r="B264" t="s">
        <v>3646</v>
      </c>
      <c r="C264" t="s">
        <v>3586</v>
      </c>
      <c r="D264" t="s">
        <v>98</v>
      </c>
      <c r="E264" t="s">
        <v>3647</v>
      </c>
      <c r="F264" t="s">
        <v>46</v>
      </c>
      <c r="G264" t="s">
        <v>3588</v>
      </c>
      <c r="H264" t="s">
        <v>3648</v>
      </c>
      <c r="I264" t="s">
        <v>59</v>
      </c>
      <c r="J264" t="s">
        <v>147</v>
      </c>
      <c r="K264" t="s">
        <v>13</v>
      </c>
      <c r="L264" t="s">
        <v>33</v>
      </c>
      <c r="M264" t="s">
        <v>2</v>
      </c>
      <c r="N264" t="s">
        <v>2</v>
      </c>
      <c r="O264" t="s">
        <v>34</v>
      </c>
    </row>
    <row r="265" spans="1:15" x14ac:dyDescent="0.25">
      <c r="A265" t="s">
        <v>3645</v>
      </c>
      <c r="B265" t="s">
        <v>3646</v>
      </c>
      <c r="C265" t="s">
        <v>3586</v>
      </c>
      <c r="D265" t="s">
        <v>98</v>
      </c>
      <c r="E265" t="s">
        <v>3647</v>
      </c>
      <c r="F265" t="s">
        <v>46</v>
      </c>
      <c r="G265" t="s">
        <v>3588</v>
      </c>
      <c r="H265" t="s">
        <v>3648</v>
      </c>
      <c r="I265" t="s">
        <v>60</v>
      </c>
      <c r="J265" t="s">
        <v>102</v>
      </c>
      <c r="K265" t="s">
        <v>13</v>
      </c>
      <c r="L265" t="s">
        <v>33</v>
      </c>
      <c r="M265" t="s">
        <v>2</v>
      </c>
      <c r="N265" t="s">
        <v>2</v>
      </c>
      <c r="O265" t="s">
        <v>34</v>
      </c>
    </row>
    <row r="266" spans="1:15" x14ac:dyDescent="0.25">
      <c r="A266" t="s">
        <v>3645</v>
      </c>
      <c r="B266" t="s">
        <v>3646</v>
      </c>
      <c r="C266" t="s">
        <v>3586</v>
      </c>
      <c r="D266" t="s">
        <v>98</v>
      </c>
      <c r="E266" t="s">
        <v>3647</v>
      </c>
      <c r="F266" t="s">
        <v>46</v>
      </c>
      <c r="G266" t="s">
        <v>3588</v>
      </c>
      <c r="H266" t="s">
        <v>3648</v>
      </c>
      <c r="I266" t="s">
        <v>61</v>
      </c>
      <c r="J266" t="s">
        <v>103</v>
      </c>
      <c r="K266" t="s">
        <v>13</v>
      </c>
      <c r="L266" t="s">
        <v>33</v>
      </c>
      <c r="M266" t="s">
        <v>2</v>
      </c>
      <c r="N266" t="s">
        <v>2</v>
      </c>
      <c r="O266" t="s">
        <v>34</v>
      </c>
    </row>
    <row r="267" spans="1:15" x14ac:dyDescent="0.25">
      <c r="A267" t="s">
        <v>3645</v>
      </c>
      <c r="B267" t="s">
        <v>3646</v>
      </c>
      <c r="C267" t="s">
        <v>3586</v>
      </c>
      <c r="D267" t="s">
        <v>98</v>
      </c>
      <c r="E267" t="s">
        <v>3647</v>
      </c>
      <c r="F267" t="s">
        <v>46</v>
      </c>
      <c r="G267" t="s">
        <v>3588</v>
      </c>
      <c r="H267" t="s">
        <v>3648</v>
      </c>
      <c r="I267" t="s">
        <v>62</v>
      </c>
      <c r="J267" t="s">
        <v>104</v>
      </c>
      <c r="K267" t="s">
        <v>13</v>
      </c>
      <c r="L267" t="s">
        <v>33</v>
      </c>
      <c r="M267" t="s">
        <v>2</v>
      </c>
      <c r="N267" t="s">
        <v>2</v>
      </c>
      <c r="O267" t="s">
        <v>34</v>
      </c>
    </row>
    <row r="268" spans="1:15" x14ac:dyDescent="0.25">
      <c r="A268" t="s">
        <v>3645</v>
      </c>
      <c r="B268" t="s">
        <v>3646</v>
      </c>
      <c r="C268" t="s">
        <v>3586</v>
      </c>
      <c r="D268" t="s">
        <v>98</v>
      </c>
      <c r="E268" t="s">
        <v>3647</v>
      </c>
      <c r="F268" t="s">
        <v>46</v>
      </c>
      <c r="G268" t="s">
        <v>3588</v>
      </c>
      <c r="H268" t="s">
        <v>3648</v>
      </c>
      <c r="I268" t="s">
        <v>63</v>
      </c>
      <c r="J268" t="s">
        <v>106</v>
      </c>
      <c r="K268" t="s">
        <v>13</v>
      </c>
      <c r="L268" t="s">
        <v>33</v>
      </c>
      <c r="M268" t="s">
        <v>2</v>
      </c>
      <c r="N268" t="s">
        <v>2</v>
      </c>
      <c r="O268" t="s">
        <v>34</v>
      </c>
    </row>
    <row r="269" spans="1:15" x14ac:dyDescent="0.25">
      <c r="A269" t="s">
        <v>3665</v>
      </c>
      <c r="B269" t="s">
        <v>3666</v>
      </c>
      <c r="C269" t="s">
        <v>3441</v>
      </c>
      <c r="D269" t="s">
        <v>98</v>
      </c>
      <c r="E269" t="s">
        <v>3667</v>
      </c>
      <c r="F269" t="s">
        <v>46</v>
      </c>
      <c r="G269" t="s">
        <v>3451</v>
      </c>
      <c r="H269" t="s">
        <v>3668</v>
      </c>
      <c r="I269" t="s">
        <v>51</v>
      </c>
      <c r="J269" t="s">
        <v>53</v>
      </c>
      <c r="K269" t="s">
        <v>608</v>
      </c>
      <c r="L269" t="s">
        <v>33</v>
      </c>
      <c r="M269" t="s">
        <v>2</v>
      </c>
      <c r="N269" t="s">
        <v>2</v>
      </c>
      <c r="O269" t="s">
        <v>34</v>
      </c>
    </row>
    <row r="270" spans="1:15" x14ac:dyDescent="0.25">
      <c r="A270" t="s">
        <v>3665</v>
      </c>
      <c r="B270" t="s">
        <v>3666</v>
      </c>
      <c r="C270" t="s">
        <v>3441</v>
      </c>
      <c r="D270" t="s">
        <v>98</v>
      </c>
      <c r="E270" t="s">
        <v>3667</v>
      </c>
      <c r="F270" t="s">
        <v>46</v>
      </c>
      <c r="G270" t="s">
        <v>3451</v>
      </c>
      <c r="H270" t="s">
        <v>3668</v>
      </c>
      <c r="I270" t="s">
        <v>47</v>
      </c>
      <c r="J270" t="s">
        <v>71</v>
      </c>
      <c r="K270" t="s">
        <v>608</v>
      </c>
      <c r="L270" t="s">
        <v>33</v>
      </c>
      <c r="M270" t="s">
        <v>2</v>
      </c>
      <c r="N270" t="s">
        <v>2</v>
      </c>
      <c r="O270" t="s">
        <v>34</v>
      </c>
    </row>
    <row r="271" spans="1:15" x14ac:dyDescent="0.25">
      <c r="A271" t="s">
        <v>3665</v>
      </c>
      <c r="B271" t="s">
        <v>3666</v>
      </c>
      <c r="C271" t="s">
        <v>3441</v>
      </c>
      <c r="D271" t="s">
        <v>98</v>
      </c>
      <c r="E271" t="s">
        <v>3667</v>
      </c>
      <c r="F271" t="s">
        <v>46</v>
      </c>
      <c r="G271" t="s">
        <v>3451</v>
      </c>
      <c r="H271" t="s">
        <v>3668</v>
      </c>
      <c r="I271" t="s">
        <v>49</v>
      </c>
      <c r="J271" t="s">
        <v>3669</v>
      </c>
      <c r="K271" t="s">
        <v>610</v>
      </c>
      <c r="L271" t="s">
        <v>33</v>
      </c>
      <c r="M271" t="s">
        <v>2</v>
      </c>
      <c r="N271" t="s">
        <v>2</v>
      </c>
      <c r="O271" t="s">
        <v>34</v>
      </c>
    </row>
    <row r="272" spans="1:15" x14ac:dyDescent="0.25">
      <c r="A272" t="s">
        <v>3665</v>
      </c>
      <c r="B272" t="s">
        <v>3666</v>
      </c>
      <c r="C272" t="s">
        <v>3441</v>
      </c>
      <c r="D272" t="s">
        <v>98</v>
      </c>
      <c r="E272" t="s">
        <v>3667</v>
      </c>
      <c r="F272" t="s">
        <v>46</v>
      </c>
      <c r="G272" t="s">
        <v>3451</v>
      </c>
      <c r="H272" t="s">
        <v>3668</v>
      </c>
      <c r="I272" t="s">
        <v>52</v>
      </c>
      <c r="J272" t="s">
        <v>3670</v>
      </c>
      <c r="K272" t="s">
        <v>610</v>
      </c>
      <c r="L272" t="s">
        <v>33</v>
      </c>
      <c r="M272" t="s">
        <v>2</v>
      </c>
      <c r="N272" t="s">
        <v>2</v>
      </c>
      <c r="O272" t="s">
        <v>34</v>
      </c>
    </row>
    <row r="273" spans="1:15" x14ac:dyDescent="0.25">
      <c r="A273" t="s">
        <v>3665</v>
      </c>
      <c r="B273" t="s">
        <v>3666</v>
      </c>
      <c r="C273" t="s">
        <v>3441</v>
      </c>
      <c r="D273" t="s">
        <v>98</v>
      </c>
      <c r="E273" t="s">
        <v>3667</v>
      </c>
      <c r="F273" t="s">
        <v>46</v>
      </c>
      <c r="G273" t="s">
        <v>3451</v>
      </c>
      <c r="H273" t="s">
        <v>3668</v>
      </c>
      <c r="I273" t="s">
        <v>54</v>
      </c>
      <c r="J273" t="s">
        <v>3671</v>
      </c>
      <c r="K273" t="s">
        <v>610</v>
      </c>
      <c r="L273" t="s">
        <v>33</v>
      </c>
      <c r="M273" t="s">
        <v>2</v>
      </c>
      <c r="N273" t="s">
        <v>2</v>
      </c>
      <c r="O273" t="s">
        <v>34</v>
      </c>
    </row>
    <row r="274" spans="1:15" x14ac:dyDescent="0.25">
      <c r="A274" t="s">
        <v>3665</v>
      </c>
      <c r="B274" t="s">
        <v>3666</v>
      </c>
      <c r="C274" t="s">
        <v>3441</v>
      </c>
      <c r="D274" t="s">
        <v>98</v>
      </c>
      <c r="E274" t="s">
        <v>3667</v>
      </c>
      <c r="F274" t="s">
        <v>46</v>
      </c>
      <c r="G274" t="s">
        <v>3451</v>
      </c>
      <c r="H274" t="s">
        <v>3668</v>
      </c>
      <c r="I274" t="s">
        <v>55</v>
      </c>
      <c r="J274" t="s">
        <v>3672</v>
      </c>
      <c r="K274" t="s">
        <v>610</v>
      </c>
      <c r="L274" t="s">
        <v>33</v>
      </c>
      <c r="M274" t="s">
        <v>2</v>
      </c>
      <c r="N274" t="s">
        <v>2</v>
      </c>
      <c r="O274" t="s">
        <v>34</v>
      </c>
    </row>
    <row r="275" spans="1:15" x14ac:dyDescent="0.25">
      <c r="A275" t="s">
        <v>3665</v>
      </c>
      <c r="B275" t="s">
        <v>3666</v>
      </c>
      <c r="C275" t="s">
        <v>3441</v>
      </c>
      <c r="D275" t="s">
        <v>98</v>
      </c>
      <c r="E275" t="s">
        <v>3667</v>
      </c>
      <c r="F275" t="s">
        <v>46</v>
      </c>
      <c r="G275" t="s">
        <v>3451</v>
      </c>
      <c r="H275" t="s">
        <v>3668</v>
      </c>
      <c r="I275" t="s">
        <v>56</v>
      </c>
      <c r="J275" t="s">
        <v>3673</v>
      </c>
      <c r="K275" t="s">
        <v>610</v>
      </c>
      <c r="L275" t="s">
        <v>33</v>
      </c>
      <c r="M275" t="s">
        <v>2</v>
      </c>
      <c r="N275" t="s">
        <v>2</v>
      </c>
      <c r="O275" t="s">
        <v>34</v>
      </c>
    </row>
    <row r="276" spans="1:15" x14ac:dyDescent="0.25">
      <c r="A276" t="s">
        <v>3665</v>
      </c>
      <c r="B276" t="s">
        <v>3666</v>
      </c>
      <c r="C276" t="s">
        <v>3441</v>
      </c>
      <c r="D276" t="s">
        <v>98</v>
      </c>
      <c r="E276" t="s">
        <v>3667</v>
      </c>
      <c r="F276" t="s">
        <v>46</v>
      </c>
      <c r="G276" t="s">
        <v>3451</v>
      </c>
      <c r="H276" t="s">
        <v>3668</v>
      </c>
      <c r="I276" t="s">
        <v>57</v>
      </c>
      <c r="J276" t="s">
        <v>3674</v>
      </c>
      <c r="K276" t="s">
        <v>610</v>
      </c>
      <c r="L276" t="s">
        <v>33</v>
      </c>
      <c r="M276" t="s">
        <v>2</v>
      </c>
      <c r="N276" t="s">
        <v>2</v>
      </c>
      <c r="O276" t="s">
        <v>34</v>
      </c>
    </row>
    <row r="277" spans="1:15" x14ac:dyDescent="0.25">
      <c r="A277" t="s">
        <v>3665</v>
      </c>
      <c r="B277" t="s">
        <v>3666</v>
      </c>
      <c r="C277" t="s">
        <v>3441</v>
      </c>
      <c r="D277" t="s">
        <v>98</v>
      </c>
      <c r="E277" t="s">
        <v>3667</v>
      </c>
      <c r="F277" t="s">
        <v>46</v>
      </c>
      <c r="G277" t="s">
        <v>3451</v>
      </c>
      <c r="H277" t="s">
        <v>3668</v>
      </c>
      <c r="I277" t="s">
        <v>58</v>
      </c>
      <c r="J277" t="s">
        <v>3675</v>
      </c>
      <c r="K277" t="s">
        <v>610</v>
      </c>
      <c r="L277" t="s">
        <v>33</v>
      </c>
      <c r="M277" t="s">
        <v>2</v>
      </c>
      <c r="N277" t="s">
        <v>2</v>
      </c>
      <c r="O277" t="s">
        <v>34</v>
      </c>
    </row>
    <row r="278" spans="1:15" x14ac:dyDescent="0.25">
      <c r="A278" t="s">
        <v>3665</v>
      </c>
      <c r="B278" t="s">
        <v>3666</v>
      </c>
      <c r="C278" t="s">
        <v>3441</v>
      </c>
      <c r="D278" t="s">
        <v>98</v>
      </c>
      <c r="E278" t="s">
        <v>3667</v>
      </c>
      <c r="F278" t="s">
        <v>46</v>
      </c>
      <c r="G278" t="s">
        <v>3451</v>
      </c>
      <c r="H278" t="s">
        <v>3668</v>
      </c>
      <c r="I278" t="s">
        <v>59</v>
      </c>
      <c r="J278" t="s">
        <v>3676</v>
      </c>
      <c r="K278" t="s">
        <v>610</v>
      </c>
      <c r="L278" t="s">
        <v>33</v>
      </c>
      <c r="M278" t="s">
        <v>2</v>
      </c>
      <c r="N278" t="s">
        <v>2</v>
      </c>
      <c r="O278" t="s">
        <v>34</v>
      </c>
    </row>
    <row r="279" spans="1:15" x14ac:dyDescent="0.25">
      <c r="A279" t="s">
        <v>3665</v>
      </c>
      <c r="B279" t="s">
        <v>3666</v>
      </c>
      <c r="C279" t="s">
        <v>3441</v>
      </c>
      <c r="D279" t="s">
        <v>98</v>
      </c>
      <c r="E279" t="s">
        <v>3667</v>
      </c>
      <c r="F279" t="s">
        <v>46</v>
      </c>
      <c r="G279" t="s">
        <v>3451</v>
      </c>
      <c r="H279" t="s">
        <v>3668</v>
      </c>
      <c r="I279" t="s">
        <v>60</v>
      </c>
      <c r="J279" t="s">
        <v>99</v>
      </c>
      <c r="K279" t="s">
        <v>609</v>
      </c>
      <c r="L279" t="s">
        <v>33</v>
      </c>
      <c r="M279" t="s">
        <v>2</v>
      </c>
      <c r="N279" t="s">
        <v>2</v>
      </c>
      <c r="O279" t="s">
        <v>34</v>
      </c>
    </row>
    <row r="280" spans="1:15" x14ac:dyDescent="0.25">
      <c r="A280" t="s">
        <v>3665</v>
      </c>
      <c r="B280" t="s">
        <v>3666</v>
      </c>
      <c r="C280" t="s">
        <v>3441</v>
      </c>
      <c r="D280" t="s">
        <v>98</v>
      </c>
      <c r="E280" t="s">
        <v>3667</v>
      </c>
      <c r="F280" t="s">
        <v>46</v>
      </c>
      <c r="G280" t="s">
        <v>3451</v>
      </c>
      <c r="H280" t="s">
        <v>3668</v>
      </c>
      <c r="I280" t="s">
        <v>61</v>
      </c>
      <c r="J280" t="s">
        <v>2983</v>
      </c>
      <c r="K280" t="s">
        <v>609</v>
      </c>
      <c r="L280" t="s">
        <v>33</v>
      </c>
      <c r="M280" t="s">
        <v>2</v>
      </c>
      <c r="N280" t="s">
        <v>2</v>
      </c>
      <c r="O280" t="s">
        <v>34</v>
      </c>
    </row>
    <row r="281" spans="1:15" x14ac:dyDescent="0.25">
      <c r="A281" t="s">
        <v>3665</v>
      </c>
      <c r="B281" t="s">
        <v>3666</v>
      </c>
      <c r="C281" t="s">
        <v>3441</v>
      </c>
      <c r="D281" t="s">
        <v>98</v>
      </c>
      <c r="E281" t="s">
        <v>3667</v>
      </c>
      <c r="F281" t="s">
        <v>46</v>
      </c>
      <c r="G281" t="s">
        <v>3451</v>
      </c>
      <c r="H281" t="s">
        <v>3668</v>
      </c>
      <c r="I281" t="s">
        <v>62</v>
      </c>
      <c r="J281" t="s">
        <v>101</v>
      </c>
      <c r="K281" t="s">
        <v>13</v>
      </c>
      <c r="L281" t="s">
        <v>33</v>
      </c>
      <c r="M281" t="s">
        <v>2</v>
      </c>
      <c r="N281" t="s">
        <v>2</v>
      </c>
      <c r="O281" t="s">
        <v>34</v>
      </c>
    </row>
    <row r="282" spans="1:15" x14ac:dyDescent="0.25">
      <c r="A282" t="s">
        <v>3665</v>
      </c>
      <c r="B282" t="s">
        <v>3666</v>
      </c>
      <c r="C282" t="s">
        <v>3441</v>
      </c>
      <c r="D282" t="s">
        <v>98</v>
      </c>
      <c r="E282" t="s">
        <v>3667</v>
      </c>
      <c r="F282" t="s">
        <v>46</v>
      </c>
      <c r="G282" t="s">
        <v>3451</v>
      </c>
      <c r="H282" t="s">
        <v>3668</v>
      </c>
      <c r="I282" t="s">
        <v>63</v>
      </c>
      <c r="J282" t="s">
        <v>102</v>
      </c>
      <c r="K282" t="s">
        <v>13</v>
      </c>
      <c r="L282" t="s">
        <v>33</v>
      </c>
      <c r="M282" t="s">
        <v>2</v>
      </c>
      <c r="N282" t="s">
        <v>2</v>
      </c>
      <c r="O282" t="s">
        <v>34</v>
      </c>
    </row>
    <row r="283" spans="1:15" x14ac:dyDescent="0.25">
      <c r="A283" t="s">
        <v>3665</v>
      </c>
      <c r="B283" t="s">
        <v>3666</v>
      </c>
      <c r="C283" t="s">
        <v>3441</v>
      </c>
      <c r="D283" t="s">
        <v>98</v>
      </c>
      <c r="E283" t="s">
        <v>3667</v>
      </c>
      <c r="F283" t="s">
        <v>46</v>
      </c>
      <c r="G283" t="s">
        <v>3451</v>
      </c>
      <c r="H283" t="s">
        <v>3668</v>
      </c>
      <c r="I283" t="s">
        <v>64</v>
      </c>
      <c r="J283" t="s">
        <v>104</v>
      </c>
      <c r="K283" t="s">
        <v>13</v>
      </c>
      <c r="L283" t="s">
        <v>33</v>
      </c>
      <c r="M283" t="s">
        <v>2</v>
      </c>
      <c r="N283" t="s">
        <v>2</v>
      </c>
      <c r="O283" t="s">
        <v>34</v>
      </c>
    </row>
    <row r="284" spans="1:15" x14ac:dyDescent="0.25">
      <c r="A284" t="s">
        <v>3677</v>
      </c>
      <c r="B284" t="s">
        <v>3678</v>
      </c>
      <c r="C284" t="s">
        <v>3504</v>
      </c>
      <c r="D284" t="s">
        <v>98</v>
      </c>
      <c r="E284" t="s">
        <v>3679</v>
      </c>
      <c r="F284" t="s">
        <v>46</v>
      </c>
      <c r="G284" t="s">
        <v>3475</v>
      </c>
      <c r="H284" t="s">
        <v>3680</v>
      </c>
      <c r="I284" t="s">
        <v>51</v>
      </c>
      <c r="J284" t="s">
        <v>53</v>
      </c>
      <c r="K284" t="s">
        <v>608</v>
      </c>
      <c r="L284" t="s">
        <v>33</v>
      </c>
      <c r="M284" t="s">
        <v>2</v>
      </c>
      <c r="N284" t="s">
        <v>2</v>
      </c>
      <c r="O284" t="s">
        <v>34</v>
      </c>
    </row>
    <row r="285" spans="1:15" x14ac:dyDescent="0.25">
      <c r="A285" t="s">
        <v>3677</v>
      </c>
      <c r="B285" t="s">
        <v>3678</v>
      </c>
      <c r="C285" t="s">
        <v>3504</v>
      </c>
      <c r="D285" t="s">
        <v>98</v>
      </c>
      <c r="E285" t="s">
        <v>3679</v>
      </c>
      <c r="F285" t="s">
        <v>46</v>
      </c>
      <c r="G285" t="s">
        <v>3475</v>
      </c>
      <c r="H285" t="s">
        <v>3680</v>
      </c>
      <c r="I285" t="s">
        <v>47</v>
      </c>
      <c r="J285" t="s">
        <v>71</v>
      </c>
      <c r="K285" t="s">
        <v>608</v>
      </c>
      <c r="L285" t="s">
        <v>33</v>
      </c>
      <c r="M285" t="s">
        <v>2</v>
      </c>
      <c r="N285" t="s">
        <v>2</v>
      </c>
      <c r="O285" t="s">
        <v>34</v>
      </c>
    </row>
    <row r="286" spans="1:15" x14ac:dyDescent="0.25">
      <c r="A286" t="s">
        <v>3677</v>
      </c>
      <c r="B286" t="s">
        <v>3678</v>
      </c>
      <c r="C286" t="s">
        <v>3504</v>
      </c>
      <c r="D286" t="s">
        <v>98</v>
      </c>
      <c r="E286" t="s">
        <v>3679</v>
      </c>
      <c r="F286" t="s">
        <v>46</v>
      </c>
      <c r="G286" t="s">
        <v>3475</v>
      </c>
      <c r="H286" t="s">
        <v>3680</v>
      </c>
      <c r="I286" t="s">
        <v>49</v>
      </c>
      <c r="J286" t="s">
        <v>118</v>
      </c>
      <c r="K286" t="s">
        <v>611</v>
      </c>
      <c r="L286" t="s">
        <v>33</v>
      </c>
      <c r="M286" t="s">
        <v>2</v>
      </c>
      <c r="N286" t="s">
        <v>2</v>
      </c>
      <c r="O286" t="s">
        <v>34</v>
      </c>
    </row>
    <row r="287" spans="1:15" x14ac:dyDescent="0.25">
      <c r="A287" t="s">
        <v>3677</v>
      </c>
      <c r="B287" t="s">
        <v>3678</v>
      </c>
      <c r="C287" t="s">
        <v>3504</v>
      </c>
      <c r="D287" t="s">
        <v>98</v>
      </c>
      <c r="E287" t="s">
        <v>3679</v>
      </c>
      <c r="F287" t="s">
        <v>46</v>
      </c>
      <c r="G287" t="s">
        <v>3475</v>
      </c>
      <c r="H287" t="s">
        <v>3680</v>
      </c>
      <c r="I287" t="s">
        <v>52</v>
      </c>
      <c r="J287" t="s">
        <v>91</v>
      </c>
      <c r="K287" t="s">
        <v>13</v>
      </c>
      <c r="L287" t="s">
        <v>33</v>
      </c>
      <c r="M287" t="s">
        <v>2</v>
      </c>
      <c r="N287" t="s">
        <v>2</v>
      </c>
      <c r="O287" t="s">
        <v>34</v>
      </c>
    </row>
    <row r="288" spans="1:15" x14ac:dyDescent="0.25">
      <c r="A288" t="s">
        <v>3677</v>
      </c>
      <c r="B288" t="s">
        <v>3678</v>
      </c>
      <c r="C288" t="s">
        <v>3504</v>
      </c>
      <c r="D288" t="s">
        <v>98</v>
      </c>
      <c r="E288" t="s">
        <v>3679</v>
      </c>
      <c r="F288" t="s">
        <v>46</v>
      </c>
      <c r="G288" t="s">
        <v>3475</v>
      </c>
      <c r="H288" t="s">
        <v>3680</v>
      </c>
      <c r="I288" t="s">
        <v>54</v>
      </c>
      <c r="J288" t="s">
        <v>3681</v>
      </c>
      <c r="K288" t="s">
        <v>610</v>
      </c>
      <c r="L288" t="s">
        <v>33</v>
      </c>
      <c r="M288" t="s">
        <v>2</v>
      </c>
      <c r="N288" t="s">
        <v>2</v>
      </c>
      <c r="O288" t="s">
        <v>34</v>
      </c>
    </row>
    <row r="289" spans="1:15" x14ac:dyDescent="0.25">
      <c r="A289" t="s">
        <v>3677</v>
      </c>
      <c r="B289" t="s">
        <v>3678</v>
      </c>
      <c r="C289" t="s">
        <v>3504</v>
      </c>
      <c r="D289" t="s">
        <v>98</v>
      </c>
      <c r="E289" t="s">
        <v>3679</v>
      </c>
      <c r="F289" t="s">
        <v>46</v>
      </c>
      <c r="G289" t="s">
        <v>3475</v>
      </c>
      <c r="H289" t="s">
        <v>3680</v>
      </c>
      <c r="I289" t="s">
        <v>55</v>
      </c>
      <c r="J289" t="s">
        <v>3682</v>
      </c>
      <c r="K289" t="s">
        <v>610</v>
      </c>
      <c r="L289" t="s">
        <v>33</v>
      </c>
      <c r="M289" t="s">
        <v>2</v>
      </c>
      <c r="N289" t="s">
        <v>2</v>
      </c>
      <c r="O289" t="s">
        <v>34</v>
      </c>
    </row>
    <row r="290" spans="1:15" x14ac:dyDescent="0.25">
      <c r="A290" t="s">
        <v>3677</v>
      </c>
      <c r="B290" t="s">
        <v>3678</v>
      </c>
      <c r="C290" t="s">
        <v>3504</v>
      </c>
      <c r="D290" t="s">
        <v>98</v>
      </c>
      <c r="E290" t="s">
        <v>3679</v>
      </c>
      <c r="F290" t="s">
        <v>46</v>
      </c>
      <c r="G290" t="s">
        <v>3475</v>
      </c>
      <c r="H290" t="s">
        <v>3680</v>
      </c>
      <c r="I290" t="s">
        <v>56</v>
      </c>
      <c r="J290" t="s">
        <v>3233</v>
      </c>
      <c r="K290" t="s">
        <v>610</v>
      </c>
      <c r="L290" t="s">
        <v>33</v>
      </c>
      <c r="M290" t="s">
        <v>2</v>
      </c>
      <c r="N290" t="s">
        <v>2</v>
      </c>
      <c r="O290" t="s">
        <v>34</v>
      </c>
    </row>
    <row r="291" spans="1:15" x14ac:dyDescent="0.25">
      <c r="A291" t="s">
        <v>3677</v>
      </c>
      <c r="B291" t="s">
        <v>3678</v>
      </c>
      <c r="C291" t="s">
        <v>3504</v>
      </c>
      <c r="D291" t="s">
        <v>98</v>
      </c>
      <c r="E291" t="s">
        <v>3679</v>
      </c>
      <c r="F291" t="s">
        <v>46</v>
      </c>
      <c r="G291" t="s">
        <v>3475</v>
      </c>
      <c r="H291" t="s">
        <v>3680</v>
      </c>
      <c r="I291" t="s">
        <v>57</v>
      </c>
      <c r="J291" t="s">
        <v>3683</v>
      </c>
      <c r="K291" t="s">
        <v>610</v>
      </c>
      <c r="L291" t="s">
        <v>33</v>
      </c>
      <c r="M291" t="s">
        <v>2</v>
      </c>
      <c r="N291" t="s">
        <v>3</v>
      </c>
      <c r="O291" t="s">
        <v>3120</v>
      </c>
    </row>
    <row r="292" spans="1:15" x14ac:dyDescent="0.25">
      <c r="A292" t="s">
        <v>3677</v>
      </c>
      <c r="B292" t="s">
        <v>3678</v>
      </c>
      <c r="C292" t="s">
        <v>3504</v>
      </c>
      <c r="D292" t="s">
        <v>98</v>
      </c>
      <c r="E292" t="s">
        <v>3679</v>
      </c>
      <c r="F292" t="s">
        <v>46</v>
      </c>
      <c r="G292" t="s">
        <v>3475</v>
      </c>
      <c r="H292" t="s">
        <v>3680</v>
      </c>
      <c r="I292" t="s">
        <v>58</v>
      </c>
      <c r="J292" t="s">
        <v>3684</v>
      </c>
      <c r="K292" t="s">
        <v>610</v>
      </c>
      <c r="L292" t="s">
        <v>33</v>
      </c>
      <c r="M292" t="s">
        <v>2</v>
      </c>
      <c r="N292" t="s">
        <v>2</v>
      </c>
      <c r="O292" t="s">
        <v>34</v>
      </c>
    </row>
    <row r="293" spans="1:15" x14ac:dyDescent="0.25">
      <c r="A293" t="s">
        <v>3677</v>
      </c>
      <c r="B293" t="s">
        <v>3678</v>
      </c>
      <c r="C293" t="s">
        <v>3504</v>
      </c>
      <c r="D293" t="s">
        <v>98</v>
      </c>
      <c r="E293" t="s">
        <v>3679</v>
      </c>
      <c r="F293" t="s">
        <v>46</v>
      </c>
      <c r="G293" t="s">
        <v>3475</v>
      </c>
      <c r="H293" t="s">
        <v>3680</v>
      </c>
      <c r="I293" t="s">
        <v>59</v>
      </c>
      <c r="J293" t="s">
        <v>3685</v>
      </c>
      <c r="K293" t="s">
        <v>610</v>
      </c>
      <c r="L293" t="s">
        <v>33</v>
      </c>
      <c r="M293" t="s">
        <v>2</v>
      </c>
      <c r="N293" t="s">
        <v>2</v>
      </c>
      <c r="O293" t="s">
        <v>202</v>
      </c>
    </row>
    <row r="294" spans="1:15" x14ac:dyDescent="0.25">
      <c r="A294" t="s">
        <v>3677</v>
      </c>
      <c r="B294" t="s">
        <v>3678</v>
      </c>
      <c r="C294" t="s">
        <v>3504</v>
      </c>
      <c r="D294" t="s">
        <v>98</v>
      </c>
      <c r="E294" t="s">
        <v>3679</v>
      </c>
      <c r="F294" t="s">
        <v>46</v>
      </c>
      <c r="G294" t="s">
        <v>3475</v>
      </c>
      <c r="H294" t="s">
        <v>3680</v>
      </c>
      <c r="I294" t="s">
        <v>60</v>
      </c>
      <c r="J294" t="s">
        <v>3686</v>
      </c>
      <c r="K294" t="s">
        <v>610</v>
      </c>
      <c r="L294" t="s">
        <v>33</v>
      </c>
      <c r="M294" t="s">
        <v>2</v>
      </c>
      <c r="N294" t="s">
        <v>2</v>
      </c>
      <c r="O294" t="s">
        <v>34</v>
      </c>
    </row>
    <row r="295" spans="1:15" x14ac:dyDescent="0.25">
      <c r="A295" t="s">
        <v>3677</v>
      </c>
      <c r="B295" t="s">
        <v>3678</v>
      </c>
      <c r="C295" t="s">
        <v>3504</v>
      </c>
      <c r="D295" t="s">
        <v>98</v>
      </c>
      <c r="E295" t="s">
        <v>3679</v>
      </c>
      <c r="F295" t="s">
        <v>46</v>
      </c>
      <c r="G295" t="s">
        <v>3475</v>
      </c>
      <c r="H295" t="s">
        <v>3680</v>
      </c>
      <c r="I295" t="s">
        <v>61</v>
      </c>
      <c r="J295" t="s">
        <v>3687</v>
      </c>
      <c r="K295" t="s">
        <v>610</v>
      </c>
      <c r="L295" t="s">
        <v>33</v>
      </c>
      <c r="M295" t="s">
        <v>2</v>
      </c>
      <c r="N295" t="s">
        <v>2</v>
      </c>
      <c r="O295" t="s">
        <v>34</v>
      </c>
    </row>
    <row r="296" spans="1:15" x14ac:dyDescent="0.25">
      <c r="A296" t="s">
        <v>3677</v>
      </c>
      <c r="B296" t="s">
        <v>3678</v>
      </c>
      <c r="C296" t="s">
        <v>3504</v>
      </c>
      <c r="D296" t="s">
        <v>98</v>
      </c>
      <c r="E296" t="s">
        <v>3679</v>
      </c>
      <c r="F296" t="s">
        <v>46</v>
      </c>
      <c r="G296" t="s">
        <v>3475</v>
      </c>
      <c r="H296" t="s">
        <v>3680</v>
      </c>
      <c r="I296" t="s">
        <v>62</v>
      </c>
      <c r="J296" t="s">
        <v>99</v>
      </c>
      <c r="K296" t="s">
        <v>609</v>
      </c>
      <c r="L296" t="s">
        <v>33</v>
      </c>
      <c r="M296" t="s">
        <v>2</v>
      </c>
      <c r="N296" t="s">
        <v>2</v>
      </c>
      <c r="O296" t="s">
        <v>34</v>
      </c>
    </row>
    <row r="297" spans="1:15" x14ac:dyDescent="0.25">
      <c r="A297" t="s">
        <v>3677</v>
      </c>
      <c r="B297" t="s">
        <v>3678</v>
      </c>
      <c r="C297" t="s">
        <v>3504</v>
      </c>
      <c r="D297" t="s">
        <v>98</v>
      </c>
      <c r="E297" t="s">
        <v>3679</v>
      </c>
      <c r="F297" t="s">
        <v>46</v>
      </c>
      <c r="G297" t="s">
        <v>3475</v>
      </c>
      <c r="H297" t="s">
        <v>3680</v>
      </c>
      <c r="I297" t="s">
        <v>63</v>
      </c>
      <c r="J297" t="s">
        <v>176</v>
      </c>
      <c r="K297" t="s">
        <v>609</v>
      </c>
      <c r="L297" t="s">
        <v>33</v>
      </c>
      <c r="M297" t="s">
        <v>2</v>
      </c>
      <c r="N297" t="s">
        <v>2</v>
      </c>
      <c r="O297" t="s">
        <v>34</v>
      </c>
    </row>
    <row r="298" spans="1:15" x14ac:dyDescent="0.25">
      <c r="A298" t="s">
        <v>3677</v>
      </c>
      <c r="B298" t="s">
        <v>3678</v>
      </c>
      <c r="C298" t="s">
        <v>3504</v>
      </c>
      <c r="D298" t="s">
        <v>98</v>
      </c>
      <c r="E298" t="s">
        <v>3679</v>
      </c>
      <c r="F298" t="s">
        <v>46</v>
      </c>
      <c r="G298" t="s">
        <v>3475</v>
      </c>
      <c r="H298" t="s">
        <v>3680</v>
      </c>
      <c r="I298" t="s">
        <v>64</v>
      </c>
      <c r="J298" t="s">
        <v>147</v>
      </c>
      <c r="K298" t="s">
        <v>13</v>
      </c>
      <c r="L298" t="s">
        <v>33</v>
      </c>
      <c r="M298" t="s">
        <v>2</v>
      </c>
      <c r="N298" t="s">
        <v>2</v>
      </c>
      <c r="O298" t="s">
        <v>34</v>
      </c>
    </row>
    <row r="299" spans="1:15" x14ac:dyDescent="0.25">
      <c r="A299" t="s">
        <v>3677</v>
      </c>
      <c r="B299" t="s">
        <v>3678</v>
      </c>
      <c r="C299" t="s">
        <v>3504</v>
      </c>
      <c r="D299" t="s">
        <v>98</v>
      </c>
      <c r="E299" t="s">
        <v>3679</v>
      </c>
      <c r="F299" t="s">
        <v>46</v>
      </c>
      <c r="G299" t="s">
        <v>3475</v>
      </c>
      <c r="H299" t="s">
        <v>3680</v>
      </c>
      <c r="I299" t="s">
        <v>65</v>
      </c>
      <c r="J299" t="s">
        <v>3688</v>
      </c>
      <c r="K299" t="s">
        <v>13</v>
      </c>
      <c r="L299" t="s">
        <v>33</v>
      </c>
      <c r="M299" t="s">
        <v>2</v>
      </c>
      <c r="N299" t="s">
        <v>2</v>
      </c>
      <c r="O299" t="s">
        <v>34</v>
      </c>
    </row>
    <row r="300" spans="1:15" x14ac:dyDescent="0.25">
      <c r="A300" t="s">
        <v>3677</v>
      </c>
      <c r="B300" t="s">
        <v>3678</v>
      </c>
      <c r="C300" t="s">
        <v>3504</v>
      </c>
      <c r="D300" t="s">
        <v>98</v>
      </c>
      <c r="E300" t="s">
        <v>3679</v>
      </c>
      <c r="F300" t="s">
        <v>46</v>
      </c>
      <c r="G300" t="s">
        <v>3475</v>
      </c>
      <c r="H300" t="s">
        <v>3680</v>
      </c>
      <c r="I300" t="s">
        <v>105</v>
      </c>
      <c r="J300" t="s">
        <v>3689</v>
      </c>
      <c r="K300" t="s">
        <v>13</v>
      </c>
      <c r="L300" t="s">
        <v>33</v>
      </c>
      <c r="M300" t="s">
        <v>2</v>
      </c>
      <c r="N300" t="s">
        <v>2</v>
      </c>
      <c r="O300" t="s">
        <v>34</v>
      </c>
    </row>
    <row r="301" spans="1:15" x14ac:dyDescent="0.25">
      <c r="A301" t="s">
        <v>3677</v>
      </c>
      <c r="B301" t="s">
        <v>3678</v>
      </c>
      <c r="C301" t="s">
        <v>3504</v>
      </c>
      <c r="D301" t="s">
        <v>98</v>
      </c>
      <c r="E301" t="s">
        <v>3679</v>
      </c>
      <c r="F301" t="s">
        <v>46</v>
      </c>
      <c r="G301" t="s">
        <v>3475</v>
      </c>
      <c r="H301" t="s">
        <v>3680</v>
      </c>
      <c r="I301" t="s">
        <v>73</v>
      </c>
      <c r="J301" t="s">
        <v>101</v>
      </c>
      <c r="K301" t="s">
        <v>13</v>
      </c>
      <c r="L301" t="s">
        <v>33</v>
      </c>
      <c r="M301" t="s">
        <v>2</v>
      </c>
      <c r="N301" t="s">
        <v>2</v>
      </c>
      <c r="O301" t="s">
        <v>34</v>
      </c>
    </row>
    <row r="302" spans="1:15" x14ac:dyDescent="0.25">
      <c r="A302" t="s">
        <v>3677</v>
      </c>
      <c r="B302" t="s">
        <v>3678</v>
      </c>
      <c r="C302" t="s">
        <v>3504</v>
      </c>
      <c r="D302" t="s">
        <v>98</v>
      </c>
      <c r="E302" t="s">
        <v>3679</v>
      </c>
      <c r="F302" t="s">
        <v>46</v>
      </c>
      <c r="G302" t="s">
        <v>3475</v>
      </c>
      <c r="H302" t="s">
        <v>3680</v>
      </c>
      <c r="I302" t="s">
        <v>142</v>
      </c>
      <c r="J302" t="s">
        <v>102</v>
      </c>
      <c r="K302" t="s">
        <v>13</v>
      </c>
      <c r="L302" t="s">
        <v>33</v>
      </c>
      <c r="M302" t="s">
        <v>2</v>
      </c>
      <c r="N302" t="s">
        <v>2</v>
      </c>
      <c r="O302" t="s">
        <v>34</v>
      </c>
    </row>
    <row r="303" spans="1:15" x14ac:dyDescent="0.25">
      <c r="A303" t="s">
        <v>3677</v>
      </c>
      <c r="B303" t="s">
        <v>3678</v>
      </c>
      <c r="C303" t="s">
        <v>3504</v>
      </c>
      <c r="D303" t="s">
        <v>98</v>
      </c>
      <c r="E303" t="s">
        <v>3679</v>
      </c>
      <c r="F303" t="s">
        <v>46</v>
      </c>
      <c r="G303" t="s">
        <v>3475</v>
      </c>
      <c r="H303" t="s">
        <v>3680</v>
      </c>
      <c r="I303" t="s">
        <v>148</v>
      </c>
      <c r="J303" t="s">
        <v>103</v>
      </c>
      <c r="K303" t="s">
        <v>13</v>
      </c>
      <c r="L303" t="s">
        <v>33</v>
      </c>
      <c r="M303" t="s">
        <v>2</v>
      </c>
      <c r="N303" t="s">
        <v>2</v>
      </c>
      <c r="O303" t="s">
        <v>34</v>
      </c>
    </row>
    <row r="304" spans="1:15" x14ac:dyDescent="0.25">
      <c r="A304" t="s">
        <v>3677</v>
      </c>
      <c r="B304" t="s">
        <v>3678</v>
      </c>
      <c r="C304" t="s">
        <v>3504</v>
      </c>
      <c r="D304" t="s">
        <v>98</v>
      </c>
      <c r="E304" t="s">
        <v>3679</v>
      </c>
      <c r="F304" t="s">
        <v>46</v>
      </c>
      <c r="G304" t="s">
        <v>3475</v>
      </c>
      <c r="H304" t="s">
        <v>3680</v>
      </c>
      <c r="I304" t="s">
        <v>149</v>
      </c>
      <c r="J304" t="s">
        <v>104</v>
      </c>
      <c r="K304" t="s">
        <v>13</v>
      </c>
      <c r="L304" t="s">
        <v>33</v>
      </c>
      <c r="M304" t="s">
        <v>2</v>
      </c>
      <c r="N304" t="s">
        <v>2</v>
      </c>
      <c r="O304" t="s">
        <v>34</v>
      </c>
    </row>
    <row r="305" spans="1:15" x14ac:dyDescent="0.25">
      <c r="A305" t="s">
        <v>3677</v>
      </c>
      <c r="B305" t="s">
        <v>3678</v>
      </c>
      <c r="C305" t="s">
        <v>3504</v>
      </c>
      <c r="D305" t="s">
        <v>98</v>
      </c>
      <c r="E305" t="s">
        <v>3679</v>
      </c>
      <c r="F305" t="s">
        <v>46</v>
      </c>
      <c r="G305" t="s">
        <v>3475</v>
      </c>
      <c r="H305" t="s">
        <v>3680</v>
      </c>
      <c r="I305" t="s">
        <v>150</v>
      </c>
      <c r="J305" t="s">
        <v>106</v>
      </c>
      <c r="K305" t="s">
        <v>13</v>
      </c>
      <c r="L305" t="s">
        <v>33</v>
      </c>
      <c r="M305" t="s">
        <v>2</v>
      </c>
      <c r="N305" t="s">
        <v>2</v>
      </c>
      <c r="O305" t="s">
        <v>34</v>
      </c>
    </row>
    <row r="306" spans="1:15" x14ac:dyDescent="0.25">
      <c r="A306" t="s">
        <v>3690</v>
      </c>
      <c r="B306" t="s">
        <v>3691</v>
      </c>
      <c r="C306" t="s">
        <v>3491</v>
      </c>
      <c r="D306" t="s">
        <v>3692</v>
      </c>
      <c r="E306" t="s">
        <v>3693</v>
      </c>
      <c r="F306" t="s">
        <v>46</v>
      </c>
      <c r="G306" t="s">
        <v>3586</v>
      </c>
      <c r="H306" t="s">
        <v>3694</v>
      </c>
      <c r="I306" t="s">
        <v>51</v>
      </c>
      <c r="J306" t="s">
        <v>53</v>
      </c>
      <c r="K306" t="s">
        <v>608</v>
      </c>
      <c r="L306" t="s">
        <v>33</v>
      </c>
      <c r="M306" t="s">
        <v>2</v>
      </c>
      <c r="N306" t="s">
        <v>2</v>
      </c>
      <c r="O306" t="s">
        <v>34</v>
      </c>
    </row>
    <row r="307" spans="1:15" x14ac:dyDescent="0.25">
      <c r="A307" t="s">
        <v>3690</v>
      </c>
      <c r="B307" t="s">
        <v>3691</v>
      </c>
      <c r="C307" t="s">
        <v>3491</v>
      </c>
      <c r="D307" t="s">
        <v>3692</v>
      </c>
      <c r="E307" t="s">
        <v>3693</v>
      </c>
      <c r="F307" t="s">
        <v>46</v>
      </c>
      <c r="G307" t="s">
        <v>3586</v>
      </c>
      <c r="H307" t="s">
        <v>3694</v>
      </c>
      <c r="I307" t="s">
        <v>47</v>
      </c>
      <c r="J307" t="s">
        <v>3695</v>
      </c>
      <c r="K307" t="s">
        <v>610</v>
      </c>
      <c r="L307" t="s">
        <v>33</v>
      </c>
      <c r="M307" t="s">
        <v>2</v>
      </c>
      <c r="N307" t="s">
        <v>2</v>
      </c>
      <c r="O307" t="s">
        <v>34</v>
      </c>
    </row>
    <row r="308" spans="1:15" x14ac:dyDescent="0.25">
      <c r="A308" t="s">
        <v>3690</v>
      </c>
      <c r="B308" t="s">
        <v>3691</v>
      </c>
      <c r="C308" t="s">
        <v>3491</v>
      </c>
      <c r="D308" t="s">
        <v>3692</v>
      </c>
      <c r="E308" t="s">
        <v>3693</v>
      </c>
      <c r="F308" t="s">
        <v>46</v>
      </c>
      <c r="G308" t="s">
        <v>3586</v>
      </c>
      <c r="H308" t="s">
        <v>3694</v>
      </c>
      <c r="I308" t="s">
        <v>49</v>
      </c>
      <c r="J308" t="s">
        <v>3115</v>
      </c>
      <c r="K308" t="s">
        <v>610</v>
      </c>
      <c r="L308" t="s">
        <v>33</v>
      </c>
      <c r="M308" t="s">
        <v>2</v>
      </c>
      <c r="N308" t="s">
        <v>2</v>
      </c>
      <c r="O308" t="s">
        <v>34</v>
      </c>
    </row>
    <row r="309" spans="1:15" x14ac:dyDescent="0.25">
      <c r="A309" t="s">
        <v>3690</v>
      </c>
      <c r="B309" t="s">
        <v>3691</v>
      </c>
      <c r="C309" t="s">
        <v>3491</v>
      </c>
      <c r="D309" t="s">
        <v>3692</v>
      </c>
      <c r="E309" t="s">
        <v>3693</v>
      </c>
      <c r="F309" t="s">
        <v>46</v>
      </c>
      <c r="G309" t="s">
        <v>3586</v>
      </c>
      <c r="H309" t="s">
        <v>3694</v>
      </c>
      <c r="I309" t="s">
        <v>52</v>
      </c>
      <c r="J309" t="s">
        <v>3696</v>
      </c>
      <c r="K309" t="s">
        <v>610</v>
      </c>
      <c r="L309" t="s">
        <v>33</v>
      </c>
      <c r="M309" t="s">
        <v>2</v>
      </c>
      <c r="N309" t="s">
        <v>2</v>
      </c>
      <c r="O309" t="s">
        <v>34</v>
      </c>
    </row>
    <row r="310" spans="1:15" x14ac:dyDescent="0.25">
      <c r="A310" t="s">
        <v>3690</v>
      </c>
      <c r="B310" t="s">
        <v>3691</v>
      </c>
      <c r="C310" t="s">
        <v>3491</v>
      </c>
      <c r="D310" t="s">
        <v>3692</v>
      </c>
      <c r="E310" t="s">
        <v>3693</v>
      </c>
      <c r="F310" t="s">
        <v>46</v>
      </c>
      <c r="G310" t="s">
        <v>3586</v>
      </c>
      <c r="H310" t="s">
        <v>3694</v>
      </c>
      <c r="I310" t="s">
        <v>54</v>
      </c>
      <c r="J310" t="s">
        <v>3697</v>
      </c>
      <c r="K310" t="s">
        <v>610</v>
      </c>
      <c r="L310" t="s">
        <v>33</v>
      </c>
      <c r="M310" t="s">
        <v>2</v>
      </c>
      <c r="N310" t="s">
        <v>2</v>
      </c>
      <c r="O310" t="s">
        <v>34</v>
      </c>
    </row>
    <row r="311" spans="1:15" x14ac:dyDescent="0.25">
      <c r="A311" t="s">
        <v>3690</v>
      </c>
      <c r="B311" t="s">
        <v>3691</v>
      </c>
      <c r="C311" t="s">
        <v>3491</v>
      </c>
      <c r="D311" t="s">
        <v>3692</v>
      </c>
      <c r="E311" t="s">
        <v>3693</v>
      </c>
      <c r="F311" t="s">
        <v>46</v>
      </c>
      <c r="G311" t="s">
        <v>3586</v>
      </c>
      <c r="H311" t="s">
        <v>3694</v>
      </c>
      <c r="I311" t="s">
        <v>55</v>
      </c>
      <c r="J311" t="s">
        <v>3698</v>
      </c>
      <c r="K311" t="s">
        <v>610</v>
      </c>
      <c r="L311" t="s">
        <v>33</v>
      </c>
      <c r="M311" t="s">
        <v>2</v>
      </c>
      <c r="N311" t="s">
        <v>2</v>
      </c>
      <c r="O311" t="s">
        <v>34</v>
      </c>
    </row>
    <row r="312" spans="1:15" x14ac:dyDescent="0.25">
      <c r="A312" t="s">
        <v>3690</v>
      </c>
      <c r="B312" t="s">
        <v>3691</v>
      </c>
      <c r="C312" t="s">
        <v>3491</v>
      </c>
      <c r="D312" t="s">
        <v>3692</v>
      </c>
      <c r="E312" t="s">
        <v>3693</v>
      </c>
      <c r="F312" t="s">
        <v>46</v>
      </c>
      <c r="G312" t="s">
        <v>3586</v>
      </c>
      <c r="H312" t="s">
        <v>3694</v>
      </c>
      <c r="I312" t="s">
        <v>56</v>
      </c>
      <c r="J312" t="s">
        <v>3699</v>
      </c>
      <c r="K312" t="s">
        <v>610</v>
      </c>
      <c r="L312" t="s">
        <v>33</v>
      </c>
      <c r="M312" t="s">
        <v>2</v>
      </c>
      <c r="N312" t="s">
        <v>2</v>
      </c>
      <c r="O312" t="s">
        <v>34</v>
      </c>
    </row>
    <row r="313" spans="1:15" x14ac:dyDescent="0.25">
      <c r="A313" t="s">
        <v>3690</v>
      </c>
      <c r="B313" t="s">
        <v>3691</v>
      </c>
      <c r="C313" t="s">
        <v>3491</v>
      </c>
      <c r="D313" t="s">
        <v>3692</v>
      </c>
      <c r="E313" t="s">
        <v>3693</v>
      </c>
      <c r="F313" t="s">
        <v>46</v>
      </c>
      <c r="G313" t="s">
        <v>3586</v>
      </c>
      <c r="H313" t="s">
        <v>3694</v>
      </c>
      <c r="I313" t="s">
        <v>57</v>
      </c>
      <c r="J313" t="s">
        <v>3700</v>
      </c>
      <c r="K313" t="s">
        <v>610</v>
      </c>
      <c r="L313" t="s">
        <v>33</v>
      </c>
      <c r="M313" t="s">
        <v>2</v>
      </c>
      <c r="N313" t="s">
        <v>2</v>
      </c>
      <c r="O313" t="s">
        <v>202</v>
      </c>
    </row>
    <row r="314" spans="1:15" x14ac:dyDescent="0.25">
      <c r="A314" t="s">
        <v>3690</v>
      </c>
      <c r="B314" t="s">
        <v>3691</v>
      </c>
      <c r="C314" t="s">
        <v>3491</v>
      </c>
      <c r="D314" t="s">
        <v>3692</v>
      </c>
      <c r="E314" t="s">
        <v>3693</v>
      </c>
      <c r="F314" t="s">
        <v>46</v>
      </c>
      <c r="G314" t="s">
        <v>3586</v>
      </c>
      <c r="H314" t="s">
        <v>3694</v>
      </c>
      <c r="I314" t="s">
        <v>58</v>
      </c>
      <c r="J314" t="s">
        <v>3701</v>
      </c>
      <c r="K314" t="s">
        <v>610</v>
      </c>
      <c r="L314" t="s">
        <v>33</v>
      </c>
      <c r="M314" t="s">
        <v>2</v>
      </c>
      <c r="N314" t="s">
        <v>2</v>
      </c>
      <c r="O314" t="s">
        <v>34</v>
      </c>
    </row>
    <row r="315" spans="1:15" x14ac:dyDescent="0.25">
      <c r="A315" t="s">
        <v>3690</v>
      </c>
      <c r="B315" t="s">
        <v>3691</v>
      </c>
      <c r="C315" t="s">
        <v>3491</v>
      </c>
      <c r="D315" t="s">
        <v>3692</v>
      </c>
      <c r="E315" t="s">
        <v>3693</v>
      </c>
      <c r="F315" t="s">
        <v>46</v>
      </c>
      <c r="G315" t="s">
        <v>3586</v>
      </c>
      <c r="H315" t="s">
        <v>3694</v>
      </c>
      <c r="I315" t="s">
        <v>59</v>
      </c>
      <c r="J315" t="s">
        <v>96</v>
      </c>
      <c r="K315" t="s">
        <v>609</v>
      </c>
      <c r="L315" t="s">
        <v>33</v>
      </c>
      <c r="M315" t="s">
        <v>2</v>
      </c>
      <c r="N315" t="s">
        <v>2</v>
      </c>
      <c r="O315" t="s">
        <v>34</v>
      </c>
    </row>
    <row r="316" spans="1:15" x14ac:dyDescent="0.25">
      <c r="A316" t="s">
        <v>3690</v>
      </c>
      <c r="B316" t="s">
        <v>3691</v>
      </c>
      <c r="C316" t="s">
        <v>3491</v>
      </c>
      <c r="D316" t="s">
        <v>3692</v>
      </c>
      <c r="E316" t="s">
        <v>3693</v>
      </c>
      <c r="F316" t="s">
        <v>46</v>
      </c>
      <c r="G316" t="s">
        <v>3586</v>
      </c>
      <c r="H316" t="s">
        <v>3694</v>
      </c>
      <c r="I316" t="s">
        <v>60</v>
      </c>
      <c r="J316" t="s">
        <v>176</v>
      </c>
      <c r="K316" t="s">
        <v>609</v>
      </c>
      <c r="L316" t="s">
        <v>33</v>
      </c>
      <c r="M316" t="s">
        <v>2</v>
      </c>
      <c r="N316" t="s">
        <v>2</v>
      </c>
      <c r="O316" t="s">
        <v>34</v>
      </c>
    </row>
    <row r="317" spans="1:15" x14ac:dyDescent="0.25">
      <c r="A317" t="s">
        <v>3690</v>
      </c>
      <c r="B317" t="s">
        <v>3691</v>
      </c>
      <c r="C317" t="s">
        <v>3491</v>
      </c>
      <c r="D317" t="s">
        <v>3692</v>
      </c>
      <c r="E317" t="s">
        <v>3693</v>
      </c>
      <c r="F317" t="s">
        <v>46</v>
      </c>
      <c r="G317" t="s">
        <v>3586</v>
      </c>
      <c r="H317" t="s">
        <v>3694</v>
      </c>
      <c r="I317" t="s">
        <v>61</v>
      </c>
      <c r="J317" t="s">
        <v>3006</v>
      </c>
      <c r="K317" t="s">
        <v>13</v>
      </c>
      <c r="L317" t="s">
        <v>33</v>
      </c>
      <c r="M317" t="s">
        <v>2</v>
      </c>
      <c r="N317" t="s">
        <v>2</v>
      </c>
      <c r="O317" t="s">
        <v>34</v>
      </c>
    </row>
    <row r="318" spans="1:15" x14ac:dyDescent="0.25">
      <c r="A318" t="s">
        <v>3690</v>
      </c>
      <c r="B318" t="s">
        <v>3691</v>
      </c>
      <c r="C318" t="s">
        <v>3491</v>
      </c>
      <c r="D318" t="s">
        <v>3692</v>
      </c>
      <c r="E318" t="s">
        <v>3693</v>
      </c>
      <c r="F318" t="s">
        <v>46</v>
      </c>
      <c r="G318" t="s">
        <v>3586</v>
      </c>
      <c r="H318" t="s">
        <v>3694</v>
      </c>
      <c r="I318" t="s">
        <v>62</v>
      </c>
      <c r="J318" t="s">
        <v>118</v>
      </c>
      <c r="K318" t="s">
        <v>611</v>
      </c>
      <c r="L318" t="s">
        <v>33</v>
      </c>
      <c r="M318" t="s">
        <v>2</v>
      </c>
      <c r="N318" t="s">
        <v>2</v>
      </c>
      <c r="O318" t="s">
        <v>34</v>
      </c>
    </row>
    <row r="319" spans="1:15" x14ac:dyDescent="0.25">
      <c r="A319" t="s">
        <v>3690</v>
      </c>
      <c r="B319" t="s">
        <v>3691</v>
      </c>
      <c r="C319" t="s">
        <v>3491</v>
      </c>
      <c r="D319" t="s">
        <v>3692</v>
      </c>
      <c r="E319" t="s">
        <v>3693</v>
      </c>
      <c r="F319" t="s">
        <v>46</v>
      </c>
      <c r="G319" t="s">
        <v>3586</v>
      </c>
      <c r="H319" t="s">
        <v>3694</v>
      </c>
      <c r="I319" t="s">
        <v>63</v>
      </c>
      <c r="J319" t="s">
        <v>3702</v>
      </c>
      <c r="K319" t="s">
        <v>608</v>
      </c>
      <c r="L319" t="s">
        <v>33</v>
      </c>
      <c r="M319" t="s">
        <v>2</v>
      </c>
      <c r="N319" t="s">
        <v>2</v>
      </c>
      <c r="O319" t="s">
        <v>34</v>
      </c>
    </row>
    <row r="320" spans="1:15" x14ac:dyDescent="0.25">
      <c r="A320" t="s">
        <v>3690</v>
      </c>
      <c r="B320" t="s">
        <v>3691</v>
      </c>
      <c r="C320" t="s">
        <v>3491</v>
      </c>
      <c r="D320" t="s">
        <v>3692</v>
      </c>
      <c r="E320" t="s">
        <v>3693</v>
      </c>
      <c r="F320" t="s">
        <v>46</v>
      </c>
      <c r="G320" t="s">
        <v>3586</v>
      </c>
      <c r="H320" t="s">
        <v>3694</v>
      </c>
      <c r="I320" t="s">
        <v>64</v>
      </c>
      <c r="J320" t="s">
        <v>3703</v>
      </c>
      <c r="K320" t="s">
        <v>13</v>
      </c>
      <c r="L320" t="s">
        <v>33</v>
      </c>
      <c r="M320" t="s">
        <v>2</v>
      </c>
      <c r="N320" t="s">
        <v>2</v>
      </c>
      <c r="O320" t="s">
        <v>34</v>
      </c>
    </row>
    <row r="321" spans="1:15" x14ac:dyDescent="0.25">
      <c r="A321" t="s">
        <v>3690</v>
      </c>
      <c r="B321" t="s">
        <v>3691</v>
      </c>
      <c r="C321" t="s">
        <v>3491</v>
      </c>
      <c r="D321" t="s">
        <v>3692</v>
      </c>
      <c r="E321" t="s">
        <v>3693</v>
      </c>
      <c r="F321" t="s">
        <v>46</v>
      </c>
      <c r="G321" t="s">
        <v>3586</v>
      </c>
      <c r="H321" t="s">
        <v>3694</v>
      </c>
      <c r="I321" t="s">
        <v>65</v>
      </c>
      <c r="J321" t="s">
        <v>101</v>
      </c>
      <c r="K321" t="s">
        <v>13</v>
      </c>
      <c r="L321" t="s">
        <v>33</v>
      </c>
      <c r="M321" t="s">
        <v>2</v>
      </c>
      <c r="N321" t="s">
        <v>2</v>
      </c>
      <c r="O321" t="s">
        <v>34</v>
      </c>
    </row>
    <row r="322" spans="1:15" x14ac:dyDescent="0.25">
      <c r="A322" t="s">
        <v>3690</v>
      </c>
      <c r="B322" t="s">
        <v>3691</v>
      </c>
      <c r="C322" t="s">
        <v>3491</v>
      </c>
      <c r="D322" t="s">
        <v>3692</v>
      </c>
      <c r="E322" t="s">
        <v>3693</v>
      </c>
      <c r="F322" t="s">
        <v>46</v>
      </c>
      <c r="G322" t="s">
        <v>3586</v>
      </c>
      <c r="H322" t="s">
        <v>3694</v>
      </c>
      <c r="I322" t="s">
        <v>105</v>
      </c>
      <c r="J322" t="s">
        <v>102</v>
      </c>
      <c r="K322" t="s">
        <v>13</v>
      </c>
      <c r="L322" t="s">
        <v>33</v>
      </c>
      <c r="M322" t="s">
        <v>2</v>
      </c>
      <c r="N322" t="s">
        <v>2</v>
      </c>
      <c r="O322" t="s">
        <v>34</v>
      </c>
    </row>
    <row r="323" spans="1:15" x14ac:dyDescent="0.25">
      <c r="A323" t="s">
        <v>3690</v>
      </c>
      <c r="B323" t="s">
        <v>3691</v>
      </c>
      <c r="C323" t="s">
        <v>3491</v>
      </c>
      <c r="D323" t="s">
        <v>3692</v>
      </c>
      <c r="E323" t="s">
        <v>3693</v>
      </c>
      <c r="F323" t="s">
        <v>46</v>
      </c>
      <c r="G323" t="s">
        <v>3586</v>
      </c>
      <c r="H323" t="s">
        <v>3694</v>
      </c>
      <c r="I323" t="s">
        <v>73</v>
      </c>
      <c r="J323" t="s">
        <v>103</v>
      </c>
      <c r="K323" t="s">
        <v>13</v>
      </c>
      <c r="L323" t="s">
        <v>33</v>
      </c>
      <c r="M323" t="s">
        <v>2</v>
      </c>
      <c r="N323" t="s">
        <v>2</v>
      </c>
      <c r="O323" t="s">
        <v>34</v>
      </c>
    </row>
    <row r="324" spans="1:15" x14ac:dyDescent="0.25">
      <c r="A324" t="s">
        <v>3690</v>
      </c>
      <c r="B324" t="s">
        <v>3691</v>
      </c>
      <c r="C324" t="s">
        <v>3491</v>
      </c>
      <c r="D324" t="s">
        <v>3692</v>
      </c>
      <c r="E324" t="s">
        <v>3693</v>
      </c>
      <c r="F324" t="s">
        <v>46</v>
      </c>
      <c r="G324" t="s">
        <v>3586</v>
      </c>
      <c r="H324" t="s">
        <v>3694</v>
      </c>
      <c r="I324" t="s">
        <v>142</v>
      </c>
      <c r="J324" t="s">
        <v>104</v>
      </c>
      <c r="K324" t="s">
        <v>13</v>
      </c>
      <c r="L324" t="s">
        <v>33</v>
      </c>
      <c r="M324" t="s">
        <v>2</v>
      </c>
      <c r="N324" t="s">
        <v>2</v>
      </c>
      <c r="O324" t="s">
        <v>34</v>
      </c>
    </row>
    <row r="325" spans="1:15" x14ac:dyDescent="0.25">
      <c r="A325" t="s">
        <v>3704</v>
      </c>
      <c r="B325" t="s">
        <v>3705</v>
      </c>
      <c r="C325" t="s">
        <v>3706</v>
      </c>
      <c r="D325" t="s">
        <v>98</v>
      </c>
      <c r="E325" t="s">
        <v>3707</v>
      </c>
      <c r="F325" t="s">
        <v>46</v>
      </c>
      <c r="G325" t="s">
        <v>3708</v>
      </c>
      <c r="H325" t="s">
        <v>3709</v>
      </c>
      <c r="I325" t="s">
        <v>51</v>
      </c>
      <c r="J325" t="s">
        <v>53</v>
      </c>
      <c r="K325" t="s">
        <v>608</v>
      </c>
      <c r="L325" t="s">
        <v>33</v>
      </c>
      <c r="M325" t="s">
        <v>2</v>
      </c>
      <c r="N325" t="s">
        <v>2</v>
      </c>
      <c r="O325" t="s">
        <v>34</v>
      </c>
    </row>
    <row r="326" spans="1:15" x14ac:dyDescent="0.25">
      <c r="A326" t="s">
        <v>3704</v>
      </c>
      <c r="B326" t="s">
        <v>3705</v>
      </c>
      <c r="C326" t="s">
        <v>3706</v>
      </c>
      <c r="D326" t="s">
        <v>98</v>
      </c>
      <c r="E326" t="s">
        <v>3707</v>
      </c>
      <c r="F326" t="s">
        <v>46</v>
      </c>
      <c r="G326" t="s">
        <v>3708</v>
      </c>
      <c r="H326" t="s">
        <v>3709</v>
      </c>
      <c r="I326" t="s">
        <v>47</v>
      </c>
      <c r="J326" t="s">
        <v>71</v>
      </c>
      <c r="K326" t="s">
        <v>608</v>
      </c>
      <c r="L326" t="s">
        <v>33</v>
      </c>
      <c r="M326" t="s">
        <v>2</v>
      </c>
      <c r="N326" t="s">
        <v>2</v>
      </c>
      <c r="O326" t="s">
        <v>34</v>
      </c>
    </row>
    <row r="327" spans="1:15" x14ac:dyDescent="0.25">
      <c r="A327" t="s">
        <v>3704</v>
      </c>
      <c r="B327" t="s">
        <v>3705</v>
      </c>
      <c r="C327" t="s">
        <v>3706</v>
      </c>
      <c r="D327" t="s">
        <v>98</v>
      </c>
      <c r="E327" t="s">
        <v>3707</v>
      </c>
      <c r="F327" t="s">
        <v>46</v>
      </c>
      <c r="G327" t="s">
        <v>3708</v>
      </c>
      <c r="H327" t="s">
        <v>3709</v>
      </c>
      <c r="I327" t="s">
        <v>49</v>
      </c>
      <c r="J327" t="s">
        <v>3710</v>
      </c>
      <c r="K327" t="s">
        <v>610</v>
      </c>
      <c r="L327" t="s">
        <v>33</v>
      </c>
      <c r="M327" t="s">
        <v>2</v>
      </c>
      <c r="N327" t="s">
        <v>3</v>
      </c>
      <c r="O327" t="s">
        <v>3750</v>
      </c>
    </row>
    <row r="328" spans="1:15" x14ac:dyDescent="0.25">
      <c r="A328" t="s">
        <v>3704</v>
      </c>
      <c r="B328" t="s">
        <v>3705</v>
      </c>
      <c r="C328" t="s">
        <v>3706</v>
      </c>
      <c r="D328" t="s">
        <v>98</v>
      </c>
      <c r="E328" t="s">
        <v>3707</v>
      </c>
      <c r="F328" t="s">
        <v>46</v>
      </c>
      <c r="G328" t="s">
        <v>3708</v>
      </c>
      <c r="H328" t="s">
        <v>3709</v>
      </c>
      <c r="I328" t="s">
        <v>52</v>
      </c>
      <c r="J328" t="s">
        <v>3711</v>
      </c>
      <c r="K328" t="s">
        <v>610</v>
      </c>
      <c r="L328" t="s">
        <v>33</v>
      </c>
      <c r="M328" t="s">
        <v>2</v>
      </c>
      <c r="N328" t="s">
        <v>2</v>
      </c>
      <c r="O328" t="s">
        <v>34</v>
      </c>
    </row>
    <row r="329" spans="1:15" x14ac:dyDescent="0.25">
      <c r="A329" t="s">
        <v>3704</v>
      </c>
      <c r="B329" t="s">
        <v>3705</v>
      </c>
      <c r="C329" t="s">
        <v>3706</v>
      </c>
      <c r="D329" t="s">
        <v>98</v>
      </c>
      <c r="E329" t="s">
        <v>3707</v>
      </c>
      <c r="F329" t="s">
        <v>46</v>
      </c>
      <c r="G329" t="s">
        <v>3708</v>
      </c>
      <c r="H329" t="s">
        <v>3709</v>
      </c>
      <c r="I329" t="s">
        <v>54</v>
      </c>
      <c r="J329" t="s">
        <v>3712</v>
      </c>
      <c r="K329" t="s">
        <v>610</v>
      </c>
      <c r="L329" t="s">
        <v>33</v>
      </c>
      <c r="M329" t="s">
        <v>2</v>
      </c>
      <c r="N329" t="s">
        <v>2</v>
      </c>
      <c r="O329" t="s">
        <v>34</v>
      </c>
    </row>
    <row r="330" spans="1:15" x14ac:dyDescent="0.25">
      <c r="A330" t="s">
        <v>3704</v>
      </c>
      <c r="B330" t="s">
        <v>3705</v>
      </c>
      <c r="C330" t="s">
        <v>3706</v>
      </c>
      <c r="D330" t="s">
        <v>98</v>
      </c>
      <c r="E330" t="s">
        <v>3707</v>
      </c>
      <c r="F330" t="s">
        <v>46</v>
      </c>
      <c r="G330" t="s">
        <v>3708</v>
      </c>
      <c r="H330" t="s">
        <v>3709</v>
      </c>
      <c r="I330" t="s">
        <v>55</v>
      </c>
      <c r="J330" t="s">
        <v>3713</v>
      </c>
      <c r="K330" t="s">
        <v>610</v>
      </c>
      <c r="L330" t="s">
        <v>33</v>
      </c>
      <c r="M330" t="s">
        <v>2</v>
      </c>
      <c r="N330" t="s">
        <v>2</v>
      </c>
      <c r="O330" t="s">
        <v>34</v>
      </c>
    </row>
    <row r="331" spans="1:15" x14ac:dyDescent="0.25">
      <c r="A331" t="s">
        <v>3704</v>
      </c>
      <c r="B331" t="s">
        <v>3705</v>
      </c>
      <c r="C331" t="s">
        <v>3706</v>
      </c>
      <c r="D331" t="s">
        <v>98</v>
      </c>
      <c r="E331" t="s">
        <v>3707</v>
      </c>
      <c r="F331" t="s">
        <v>46</v>
      </c>
      <c r="G331" t="s">
        <v>3708</v>
      </c>
      <c r="H331" t="s">
        <v>3709</v>
      </c>
      <c r="I331" t="s">
        <v>56</v>
      </c>
      <c r="J331" t="s">
        <v>3714</v>
      </c>
      <c r="K331" t="s">
        <v>610</v>
      </c>
      <c r="L331" t="s">
        <v>33</v>
      </c>
      <c r="M331" t="s">
        <v>2</v>
      </c>
      <c r="N331" t="s">
        <v>2</v>
      </c>
      <c r="O331" t="s">
        <v>202</v>
      </c>
    </row>
    <row r="332" spans="1:15" x14ac:dyDescent="0.25">
      <c r="A332" t="s">
        <v>3704</v>
      </c>
      <c r="B332" t="s">
        <v>3705</v>
      </c>
      <c r="C332" t="s">
        <v>3706</v>
      </c>
      <c r="D332" t="s">
        <v>98</v>
      </c>
      <c r="E332" t="s">
        <v>3707</v>
      </c>
      <c r="F332" t="s">
        <v>46</v>
      </c>
      <c r="G332" t="s">
        <v>3708</v>
      </c>
      <c r="H332" t="s">
        <v>3709</v>
      </c>
      <c r="I332" t="s">
        <v>57</v>
      </c>
      <c r="J332" t="s">
        <v>3715</v>
      </c>
      <c r="K332" t="s">
        <v>610</v>
      </c>
      <c r="L332" t="s">
        <v>33</v>
      </c>
      <c r="M332" t="s">
        <v>2</v>
      </c>
      <c r="N332" t="s">
        <v>2</v>
      </c>
      <c r="O332" t="s">
        <v>202</v>
      </c>
    </row>
    <row r="333" spans="1:15" x14ac:dyDescent="0.25">
      <c r="A333" t="s">
        <v>3704</v>
      </c>
      <c r="B333" t="s">
        <v>3705</v>
      </c>
      <c r="C333" t="s">
        <v>3706</v>
      </c>
      <c r="D333" t="s">
        <v>98</v>
      </c>
      <c r="E333" t="s">
        <v>3707</v>
      </c>
      <c r="F333" t="s">
        <v>46</v>
      </c>
      <c r="G333" t="s">
        <v>3708</v>
      </c>
      <c r="H333" t="s">
        <v>3709</v>
      </c>
      <c r="I333" t="s">
        <v>58</v>
      </c>
      <c r="J333" t="s">
        <v>3103</v>
      </c>
      <c r="K333" t="s">
        <v>609</v>
      </c>
      <c r="L333" t="s">
        <v>33</v>
      </c>
      <c r="M333" t="s">
        <v>2</v>
      </c>
      <c r="N333" t="s">
        <v>2</v>
      </c>
      <c r="O333" t="s">
        <v>34</v>
      </c>
    </row>
    <row r="334" spans="1:15" x14ac:dyDescent="0.25">
      <c r="A334" t="s">
        <v>3704</v>
      </c>
      <c r="B334" t="s">
        <v>3705</v>
      </c>
      <c r="C334" t="s">
        <v>3706</v>
      </c>
      <c r="D334" t="s">
        <v>98</v>
      </c>
      <c r="E334" t="s">
        <v>3707</v>
      </c>
      <c r="F334" t="s">
        <v>46</v>
      </c>
      <c r="G334" t="s">
        <v>3708</v>
      </c>
      <c r="H334" t="s">
        <v>3709</v>
      </c>
      <c r="I334" t="s">
        <v>59</v>
      </c>
      <c r="J334" t="s">
        <v>91</v>
      </c>
      <c r="K334" t="s">
        <v>13</v>
      </c>
      <c r="L334" t="s">
        <v>33</v>
      </c>
      <c r="M334" t="s">
        <v>2</v>
      </c>
      <c r="N334" t="s">
        <v>2</v>
      </c>
      <c r="O334" t="s">
        <v>34</v>
      </c>
    </row>
    <row r="335" spans="1:15" x14ac:dyDescent="0.25">
      <c r="A335" t="s">
        <v>3704</v>
      </c>
      <c r="B335" t="s">
        <v>3705</v>
      </c>
      <c r="C335" t="s">
        <v>3706</v>
      </c>
      <c r="D335" t="s">
        <v>98</v>
      </c>
      <c r="E335" t="s">
        <v>3707</v>
      </c>
      <c r="F335" t="s">
        <v>46</v>
      </c>
      <c r="G335" t="s">
        <v>3708</v>
      </c>
      <c r="H335" t="s">
        <v>3709</v>
      </c>
      <c r="I335" t="s">
        <v>60</v>
      </c>
      <c r="J335" t="s">
        <v>101</v>
      </c>
      <c r="K335" t="s">
        <v>13</v>
      </c>
      <c r="L335" t="s">
        <v>33</v>
      </c>
      <c r="M335" t="s">
        <v>2</v>
      </c>
      <c r="N335" t="s">
        <v>2</v>
      </c>
      <c r="O335" t="s">
        <v>34</v>
      </c>
    </row>
    <row r="336" spans="1:15" x14ac:dyDescent="0.25">
      <c r="A336" t="s">
        <v>3704</v>
      </c>
      <c r="B336" t="s">
        <v>3705</v>
      </c>
      <c r="C336" t="s">
        <v>3706</v>
      </c>
      <c r="D336" t="s">
        <v>98</v>
      </c>
      <c r="E336" t="s">
        <v>3707</v>
      </c>
      <c r="F336" t="s">
        <v>46</v>
      </c>
      <c r="G336" t="s">
        <v>3708</v>
      </c>
      <c r="H336" t="s">
        <v>3709</v>
      </c>
      <c r="I336" t="s">
        <v>61</v>
      </c>
      <c r="J336" t="s">
        <v>147</v>
      </c>
      <c r="K336" t="s">
        <v>13</v>
      </c>
      <c r="L336" t="s">
        <v>33</v>
      </c>
      <c r="M336" t="s">
        <v>2</v>
      </c>
      <c r="N336" t="s">
        <v>2</v>
      </c>
      <c r="O336" t="s">
        <v>34</v>
      </c>
    </row>
    <row r="337" spans="1:15" x14ac:dyDescent="0.25">
      <c r="A337" t="s">
        <v>3704</v>
      </c>
      <c r="B337" t="s">
        <v>3705</v>
      </c>
      <c r="C337" t="s">
        <v>3706</v>
      </c>
      <c r="D337" t="s">
        <v>98</v>
      </c>
      <c r="E337" t="s">
        <v>3707</v>
      </c>
      <c r="F337" t="s">
        <v>46</v>
      </c>
      <c r="G337" t="s">
        <v>3708</v>
      </c>
      <c r="H337" t="s">
        <v>3709</v>
      </c>
      <c r="I337" t="s">
        <v>62</v>
      </c>
      <c r="J337" t="s">
        <v>102</v>
      </c>
      <c r="K337" t="s">
        <v>13</v>
      </c>
      <c r="L337" t="s">
        <v>33</v>
      </c>
      <c r="M337" t="s">
        <v>2</v>
      </c>
      <c r="N337" t="s">
        <v>2</v>
      </c>
      <c r="O337" t="s">
        <v>34</v>
      </c>
    </row>
    <row r="338" spans="1:15" x14ac:dyDescent="0.25">
      <c r="A338" t="s">
        <v>3704</v>
      </c>
      <c r="B338" t="s">
        <v>3705</v>
      </c>
      <c r="C338" t="s">
        <v>3706</v>
      </c>
      <c r="D338" t="s">
        <v>98</v>
      </c>
      <c r="E338" t="s">
        <v>3707</v>
      </c>
      <c r="F338" t="s">
        <v>46</v>
      </c>
      <c r="G338" t="s">
        <v>3708</v>
      </c>
      <c r="H338" t="s">
        <v>3709</v>
      </c>
      <c r="I338" t="s">
        <v>63</v>
      </c>
      <c r="J338" t="s">
        <v>103</v>
      </c>
      <c r="K338" t="s">
        <v>13</v>
      </c>
      <c r="L338" t="s">
        <v>33</v>
      </c>
      <c r="M338" t="s">
        <v>2</v>
      </c>
      <c r="N338" t="s">
        <v>2</v>
      </c>
      <c r="O338" t="s">
        <v>34</v>
      </c>
    </row>
    <row r="339" spans="1:15" x14ac:dyDescent="0.25">
      <c r="A339" t="s">
        <v>3704</v>
      </c>
      <c r="B339" t="s">
        <v>3705</v>
      </c>
      <c r="C339" t="s">
        <v>3706</v>
      </c>
      <c r="D339" t="s">
        <v>98</v>
      </c>
      <c r="E339" t="s">
        <v>3707</v>
      </c>
      <c r="F339" t="s">
        <v>46</v>
      </c>
      <c r="G339" t="s">
        <v>3708</v>
      </c>
      <c r="H339" t="s">
        <v>3709</v>
      </c>
      <c r="I339" t="s">
        <v>64</v>
      </c>
      <c r="J339" t="s">
        <v>104</v>
      </c>
      <c r="K339" t="s">
        <v>13</v>
      </c>
      <c r="L339" t="s">
        <v>33</v>
      </c>
      <c r="M339" t="s">
        <v>2</v>
      </c>
      <c r="N339" t="s">
        <v>2</v>
      </c>
      <c r="O339" t="s">
        <v>34</v>
      </c>
    </row>
    <row r="340" spans="1:15" x14ac:dyDescent="0.25">
      <c r="A340" t="s">
        <v>3716</v>
      </c>
      <c r="B340" t="s">
        <v>3717</v>
      </c>
      <c r="C340" t="s">
        <v>3718</v>
      </c>
      <c r="D340" t="s">
        <v>98</v>
      </c>
      <c r="E340" t="s">
        <v>3719</v>
      </c>
      <c r="F340" t="s">
        <v>46</v>
      </c>
      <c r="G340" t="s">
        <v>3720</v>
      </c>
      <c r="H340" t="s">
        <v>3721</v>
      </c>
      <c r="I340" t="s">
        <v>51</v>
      </c>
      <c r="J340" t="s">
        <v>53</v>
      </c>
      <c r="K340" t="s">
        <v>608</v>
      </c>
      <c r="L340" t="s">
        <v>33</v>
      </c>
      <c r="M340" t="s">
        <v>2</v>
      </c>
      <c r="N340" t="s">
        <v>2</v>
      </c>
      <c r="O340" t="s">
        <v>34</v>
      </c>
    </row>
    <row r="341" spans="1:15" x14ac:dyDescent="0.25">
      <c r="A341" t="s">
        <v>3716</v>
      </c>
      <c r="B341" t="s">
        <v>3717</v>
      </c>
      <c r="C341" t="s">
        <v>3718</v>
      </c>
      <c r="D341" t="s">
        <v>98</v>
      </c>
      <c r="E341" t="s">
        <v>3719</v>
      </c>
      <c r="F341" t="s">
        <v>46</v>
      </c>
      <c r="G341" t="s">
        <v>3720</v>
      </c>
      <c r="H341" t="s">
        <v>3721</v>
      </c>
      <c r="I341" t="s">
        <v>47</v>
      </c>
      <c r="J341" t="s">
        <v>71</v>
      </c>
      <c r="K341" t="s">
        <v>608</v>
      </c>
      <c r="L341" t="s">
        <v>33</v>
      </c>
      <c r="M341" t="s">
        <v>2</v>
      </c>
      <c r="N341" t="s">
        <v>2</v>
      </c>
      <c r="O341" t="s">
        <v>34</v>
      </c>
    </row>
    <row r="342" spans="1:15" x14ac:dyDescent="0.25">
      <c r="A342" t="s">
        <v>3716</v>
      </c>
      <c r="B342" t="s">
        <v>3717</v>
      </c>
      <c r="C342" t="s">
        <v>3718</v>
      </c>
      <c r="D342" t="s">
        <v>98</v>
      </c>
      <c r="E342" t="s">
        <v>3719</v>
      </c>
      <c r="F342" t="s">
        <v>46</v>
      </c>
      <c r="G342" t="s">
        <v>3720</v>
      </c>
      <c r="H342" t="s">
        <v>3721</v>
      </c>
      <c r="I342" t="s">
        <v>49</v>
      </c>
      <c r="J342" t="s">
        <v>3722</v>
      </c>
      <c r="K342" t="s">
        <v>610</v>
      </c>
      <c r="L342" t="s">
        <v>33</v>
      </c>
      <c r="M342" t="s">
        <v>2</v>
      </c>
      <c r="N342" t="s">
        <v>2</v>
      </c>
      <c r="O342" t="s">
        <v>34</v>
      </c>
    </row>
    <row r="343" spans="1:15" x14ac:dyDescent="0.25">
      <c r="A343" t="s">
        <v>3716</v>
      </c>
      <c r="B343" t="s">
        <v>3717</v>
      </c>
      <c r="C343" t="s">
        <v>3718</v>
      </c>
      <c r="D343" t="s">
        <v>98</v>
      </c>
      <c r="E343" t="s">
        <v>3719</v>
      </c>
      <c r="F343" t="s">
        <v>46</v>
      </c>
      <c r="G343" t="s">
        <v>3720</v>
      </c>
      <c r="H343" t="s">
        <v>3721</v>
      </c>
      <c r="I343" t="s">
        <v>52</v>
      </c>
      <c r="J343" t="s">
        <v>3723</v>
      </c>
      <c r="K343" t="s">
        <v>610</v>
      </c>
      <c r="L343" t="s">
        <v>33</v>
      </c>
      <c r="M343" t="s">
        <v>2</v>
      </c>
      <c r="N343" t="s">
        <v>2</v>
      </c>
      <c r="O343" t="s">
        <v>34</v>
      </c>
    </row>
    <row r="344" spans="1:15" x14ac:dyDescent="0.25">
      <c r="A344" t="s">
        <v>3716</v>
      </c>
      <c r="B344" t="s">
        <v>3717</v>
      </c>
      <c r="C344" t="s">
        <v>3718</v>
      </c>
      <c r="D344" t="s">
        <v>98</v>
      </c>
      <c r="E344" t="s">
        <v>3719</v>
      </c>
      <c r="F344" t="s">
        <v>46</v>
      </c>
      <c r="G344" t="s">
        <v>3720</v>
      </c>
      <c r="H344" t="s">
        <v>3721</v>
      </c>
      <c r="I344" t="s">
        <v>54</v>
      </c>
      <c r="J344" t="s">
        <v>3724</v>
      </c>
      <c r="K344" t="s">
        <v>610</v>
      </c>
      <c r="L344" t="s">
        <v>33</v>
      </c>
      <c r="M344" t="s">
        <v>2</v>
      </c>
      <c r="N344" t="s">
        <v>2</v>
      </c>
      <c r="O344" t="s">
        <v>34</v>
      </c>
    </row>
    <row r="345" spans="1:15" x14ac:dyDescent="0.25">
      <c r="A345" t="s">
        <v>3716</v>
      </c>
      <c r="B345" t="s">
        <v>3717</v>
      </c>
      <c r="C345" t="s">
        <v>3718</v>
      </c>
      <c r="D345" t="s">
        <v>98</v>
      </c>
      <c r="E345" t="s">
        <v>3719</v>
      </c>
      <c r="F345" t="s">
        <v>46</v>
      </c>
      <c r="G345" t="s">
        <v>3720</v>
      </c>
      <c r="H345" t="s">
        <v>3721</v>
      </c>
      <c r="I345" t="s">
        <v>55</v>
      </c>
      <c r="J345" t="s">
        <v>3725</v>
      </c>
      <c r="K345" t="s">
        <v>610</v>
      </c>
      <c r="L345" t="s">
        <v>33</v>
      </c>
      <c r="M345" t="s">
        <v>2</v>
      </c>
      <c r="N345" t="s">
        <v>2</v>
      </c>
      <c r="O345" t="s">
        <v>34</v>
      </c>
    </row>
    <row r="346" spans="1:15" x14ac:dyDescent="0.25">
      <c r="A346" t="s">
        <v>3716</v>
      </c>
      <c r="B346" t="s">
        <v>3717</v>
      </c>
      <c r="C346" t="s">
        <v>3718</v>
      </c>
      <c r="D346" t="s">
        <v>98</v>
      </c>
      <c r="E346" t="s">
        <v>3719</v>
      </c>
      <c r="F346" t="s">
        <v>46</v>
      </c>
      <c r="G346" t="s">
        <v>3720</v>
      </c>
      <c r="H346" t="s">
        <v>3721</v>
      </c>
      <c r="I346" t="s">
        <v>56</v>
      </c>
      <c r="J346" t="s">
        <v>3726</v>
      </c>
      <c r="K346" t="s">
        <v>610</v>
      </c>
      <c r="L346" t="s">
        <v>33</v>
      </c>
      <c r="M346" t="s">
        <v>2</v>
      </c>
      <c r="N346" t="s">
        <v>2</v>
      </c>
      <c r="O346" t="s">
        <v>34</v>
      </c>
    </row>
    <row r="347" spans="1:15" x14ac:dyDescent="0.25">
      <c r="A347" t="s">
        <v>3716</v>
      </c>
      <c r="B347" t="s">
        <v>3717</v>
      </c>
      <c r="C347" t="s">
        <v>3718</v>
      </c>
      <c r="D347" t="s">
        <v>98</v>
      </c>
      <c r="E347" t="s">
        <v>3719</v>
      </c>
      <c r="F347" t="s">
        <v>46</v>
      </c>
      <c r="G347" t="s">
        <v>3720</v>
      </c>
      <c r="H347" t="s">
        <v>3721</v>
      </c>
      <c r="I347" t="s">
        <v>57</v>
      </c>
      <c r="J347" t="s">
        <v>3727</v>
      </c>
      <c r="K347" t="s">
        <v>610</v>
      </c>
      <c r="L347" t="s">
        <v>33</v>
      </c>
      <c r="M347" t="s">
        <v>2</v>
      </c>
      <c r="N347" t="s">
        <v>2</v>
      </c>
      <c r="O347" t="s">
        <v>34</v>
      </c>
    </row>
    <row r="348" spans="1:15" x14ac:dyDescent="0.25">
      <c r="A348" t="s">
        <v>3716</v>
      </c>
      <c r="B348" t="s">
        <v>3717</v>
      </c>
      <c r="C348" t="s">
        <v>3718</v>
      </c>
      <c r="D348" t="s">
        <v>98</v>
      </c>
      <c r="E348" t="s">
        <v>3719</v>
      </c>
      <c r="F348" t="s">
        <v>46</v>
      </c>
      <c r="G348" t="s">
        <v>3720</v>
      </c>
      <c r="H348" t="s">
        <v>3721</v>
      </c>
      <c r="I348" t="s">
        <v>58</v>
      </c>
      <c r="J348" t="s">
        <v>3728</v>
      </c>
      <c r="K348" t="s">
        <v>610</v>
      </c>
      <c r="L348" t="s">
        <v>33</v>
      </c>
      <c r="M348" t="s">
        <v>2</v>
      </c>
      <c r="N348" t="s">
        <v>2</v>
      </c>
      <c r="O348" t="s">
        <v>34</v>
      </c>
    </row>
    <row r="349" spans="1:15" x14ac:dyDescent="0.25">
      <c r="A349" t="s">
        <v>3716</v>
      </c>
      <c r="B349" t="s">
        <v>3717</v>
      </c>
      <c r="C349" t="s">
        <v>3718</v>
      </c>
      <c r="D349" t="s">
        <v>98</v>
      </c>
      <c r="E349" t="s">
        <v>3719</v>
      </c>
      <c r="F349" t="s">
        <v>46</v>
      </c>
      <c r="G349" t="s">
        <v>3720</v>
      </c>
      <c r="H349" t="s">
        <v>3721</v>
      </c>
      <c r="I349" t="s">
        <v>59</v>
      </c>
      <c r="J349" t="s">
        <v>198</v>
      </c>
      <c r="K349" t="s">
        <v>609</v>
      </c>
      <c r="L349" t="s">
        <v>33</v>
      </c>
      <c r="M349" t="s">
        <v>2</v>
      </c>
      <c r="N349" t="s">
        <v>2</v>
      </c>
      <c r="O349" t="s">
        <v>34</v>
      </c>
    </row>
    <row r="350" spans="1:15" x14ac:dyDescent="0.25">
      <c r="A350" t="s">
        <v>3716</v>
      </c>
      <c r="B350" t="s">
        <v>3717</v>
      </c>
      <c r="C350" t="s">
        <v>3718</v>
      </c>
      <c r="D350" t="s">
        <v>98</v>
      </c>
      <c r="E350" t="s">
        <v>3719</v>
      </c>
      <c r="F350" t="s">
        <v>46</v>
      </c>
      <c r="G350" t="s">
        <v>3720</v>
      </c>
      <c r="H350" t="s">
        <v>3721</v>
      </c>
      <c r="I350" t="s">
        <v>60</v>
      </c>
      <c r="J350" t="s">
        <v>100</v>
      </c>
      <c r="K350" t="s">
        <v>609</v>
      </c>
      <c r="L350" t="s">
        <v>33</v>
      </c>
      <c r="M350" t="s">
        <v>2</v>
      </c>
      <c r="N350" t="s">
        <v>2</v>
      </c>
      <c r="O350" t="s">
        <v>34</v>
      </c>
    </row>
    <row r="351" spans="1:15" x14ac:dyDescent="0.25">
      <c r="A351" t="s">
        <v>3716</v>
      </c>
      <c r="B351" t="s">
        <v>3717</v>
      </c>
      <c r="C351" t="s">
        <v>3718</v>
      </c>
      <c r="D351" t="s">
        <v>98</v>
      </c>
      <c r="E351" t="s">
        <v>3719</v>
      </c>
      <c r="F351" t="s">
        <v>46</v>
      </c>
      <c r="G351" t="s">
        <v>3720</v>
      </c>
      <c r="H351" t="s">
        <v>3721</v>
      </c>
      <c r="I351" t="s">
        <v>61</v>
      </c>
      <c r="J351" t="s">
        <v>147</v>
      </c>
      <c r="K351" t="s">
        <v>13</v>
      </c>
      <c r="L351" t="s">
        <v>33</v>
      </c>
      <c r="M351" t="s">
        <v>2</v>
      </c>
      <c r="N351" t="s">
        <v>2</v>
      </c>
      <c r="O351" t="s">
        <v>34</v>
      </c>
    </row>
    <row r="352" spans="1:15" x14ac:dyDescent="0.25">
      <c r="A352" t="s">
        <v>3716</v>
      </c>
      <c r="B352" t="s">
        <v>3717</v>
      </c>
      <c r="C352" t="s">
        <v>3718</v>
      </c>
      <c r="D352" t="s">
        <v>98</v>
      </c>
      <c r="E352" t="s">
        <v>3719</v>
      </c>
      <c r="F352" t="s">
        <v>46</v>
      </c>
      <c r="G352" t="s">
        <v>3720</v>
      </c>
      <c r="H352" t="s">
        <v>3721</v>
      </c>
      <c r="I352" t="s">
        <v>62</v>
      </c>
      <c r="J352" t="s">
        <v>101</v>
      </c>
      <c r="K352" t="s">
        <v>13</v>
      </c>
      <c r="L352" t="s">
        <v>33</v>
      </c>
      <c r="M352" t="s">
        <v>2</v>
      </c>
      <c r="N352" t="s">
        <v>2</v>
      </c>
      <c r="O352" t="s">
        <v>34</v>
      </c>
    </row>
    <row r="353" spans="1:15" x14ac:dyDescent="0.25">
      <c r="A353" t="s">
        <v>3716</v>
      </c>
      <c r="B353" t="s">
        <v>3717</v>
      </c>
      <c r="C353" t="s">
        <v>3718</v>
      </c>
      <c r="D353" t="s">
        <v>98</v>
      </c>
      <c r="E353" t="s">
        <v>3719</v>
      </c>
      <c r="F353" t="s">
        <v>46</v>
      </c>
      <c r="G353" t="s">
        <v>3720</v>
      </c>
      <c r="H353" t="s">
        <v>3721</v>
      </c>
      <c r="I353" t="s">
        <v>63</v>
      </c>
      <c r="J353" t="s">
        <v>102</v>
      </c>
      <c r="K353" t="s">
        <v>13</v>
      </c>
      <c r="L353" t="s">
        <v>33</v>
      </c>
      <c r="M353" t="s">
        <v>2</v>
      </c>
      <c r="N353" t="s">
        <v>2</v>
      </c>
      <c r="O353" t="s">
        <v>34</v>
      </c>
    </row>
    <row r="354" spans="1:15" x14ac:dyDescent="0.25">
      <c r="A354" t="s">
        <v>3716</v>
      </c>
      <c r="B354" t="s">
        <v>3717</v>
      </c>
      <c r="C354" t="s">
        <v>3718</v>
      </c>
      <c r="D354" t="s">
        <v>98</v>
      </c>
      <c r="E354" t="s">
        <v>3719</v>
      </c>
      <c r="F354" t="s">
        <v>46</v>
      </c>
      <c r="G354" t="s">
        <v>3720</v>
      </c>
      <c r="H354" t="s">
        <v>3721</v>
      </c>
      <c r="I354" t="s">
        <v>64</v>
      </c>
      <c r="J354" t="s">
        <v>103</v>
      </c>
      <c r="K354" t="s">
        <v>13</v>
      </c>
      <c r="L354" t="s">
        <v>33</v>
      </c>
      <c r="M354" t="s">
        <v>2</v>
      </c>
      <c r="N354" t="s">
        <v>2</v>
      </c>
      <c r="O354" t="s">
        <v>34</v>
      </c>
    </row>
    <row r="355" spans="1:15" x14ac:dyDescent="0.25">
      <c r="A355" t="s">
        <v>3716</v>
      </c>
      <c r="B355" t="s">
        <v>3717</v>
      </c>
      <c r="C355" t="s">
        <v>3718</v>
      </c>
      <c r="D355" t="s">
        <v>98</v>
      </c>
      <c r="E355" t="s">
        <v>3719</v>
      </c>
      <c r="F355" t="s">
        <v>46</v>
      </c>
      <c r="G355" t="s">
        <v>3720</v>
      </c>
      <c r="H355" t="s">
        <v>3721</v>
      </c>
      <c r="I355" t="s">
        <v>65</v>
      </c>
      <c r="J355" t="s">
        <v>104</v>
      </c>
      <c r="K355" t="s">
        <v>13</v>
      </c>
      <c r="L355" t="s">
        <v>33</v>
      </c>
      <c r="M355" t="s">
        <v>2</v>
      </c>
      <c r="N355" t="s">
        <v>2</v>
      </c>
      <c r="O355" t="s">
        <v>34</v>
      </c>
    </row>
    <row r="356" spans="1:15" x14ac:dyDescent="0.25">
      <c r="A356" t="s">
        <v>3716</v>
      </c>
      <c r="B356" t="s">
        <v>3717</v>
      </c>
      <c r="C356" t="s">
        <v>3718</v>
      </c>
      <c r="D356" t="s">
        <v>98</v>
      </c>
      <c r="E356" t="s">
        <v>3719</v>
      </c>
      <c r="F356" t="s">
        <v>46</v>
      </c>
      <c r="G356" t="s">
        <v>3720</v>
      </c>
      <c r="H356" t="s">
        <v>3721</v>
      </c>
      <c r="I356" t="s">
        <v>105</v>
      </c>
      <c r="J356" t="s">
        <v>106</v>
      </c>
      <c r="K356" t="s">
        <v>13</v>
      </c>
      <c r="L356" t="s">
        <v>33</v>
      </c>
      <c r="M356" t="s">
        <v>2</v>
      </c>
      <c r="N356" t="s">
        <v>2</v>
      </c>
      <c r="O356" t="s">
        <v>34</v>
      </c>
    </row>
    <row r="357" spans="1:15" x14ac:dyDescent="0.25">
      <c r="A357" t="s">
        <v>3729</v>
      </c>
      <c r="B357" t="s">
        <v>3730</v>
      </c>
      <c r="C357" t="s">
        <v>3586</v>
      </c>
      <c r="D357" t="s">
        <v>98</v>
      </c>
      <c r="E357" t="s">
        <v>3731</v>
      </c>
      <c r="F357" t="s">
        <v>46</v>
      </c>
      <c r="G357" t="s">
        <v>3588</v>
      </c>
      <c r="H357" t="s">
        <v>3732</v>
      </c>
      <c r="I357" t="s">
        <v>51</v>
      </c>
      <c r="J357" t="s">
        <v>53</v>
      </c>
      <c r="K357" t="s">
        <v>608</v>
      </c>
      <c r="L357" t="s">
        <v>33</v>
      </c>
      <c r="M357" t="s">
        <v>2</v>
      </c>
      <c r="N357" t="s">
        <v>2</v>
      </c>
      <c r="O357" t="s">
        <v>34</v>
      </c>
    </row>
    <row r="358" spans="1:15" x14ac:dyDescent="0.25">
      <c r="A358" t="s">
        <v>3729</v>
      </c>
      <c r="B358" t="s">
        <v>3730</v>
      </c>
      <c r="C358" t="s">
        <v>3586</v>
      </c>
      <c r="D358" t="s">
        <v>98</v>
      </c>
      <c r="E358" t="s">
        <v>3731</v>
      </c>
      <c r="F358" t="s">
        <v>46</v>
      </c>
      <c r="G358" t="s">
        <v>3588</v>
      </c>
      <c r="H358" t="s">
        <v>3732</v>
      </c>
      <c r="I358" t="s">
        <v>47</v>
      </c>
      <c r="J358" t="s">
        <v>118</v>
      </c>
      <c r="K358" t="s">
        <v>611</v>
      </c>
      <c r="L358" t="s">
        <v>33</v>
      </c>
      <c r="M358" t="s">
        <v>2</v>
      </c>
      <c r="N358" t="s">
        <v>2</v>
      </c>
      <c r="O358" t="s">
        <v>34</v>
      </c>
    </row>
    <row r="359" spans="1:15" x14ac:dyDescent="0.25">
      <c r="A359" t="s">
        <v>3729</v>
      </c>
      <c r="B359" t="s">
        <v>3730</v>
      </c>
      <c r="C359" t="s">
        <v>3586</v>
      </c>
      <c r="D359" t="s">
        <v>98</v>
      </c>
      <c r="E359" t="s">
        <v>3731</v>
      </c>
      <c r="F359" t="s">
        <v>46</v>
      </c>
      <c r="G359" t="s">
        <v>3588</v>
      </c>
      <c r="H359" t="s">
        <v>3732</v>
      </c>
      <c r="I359" t="s">
        <v>49</v>
      </c>
      <c r="J359" t="s">
        <v>71</v>
      </c>
      <c r="K359" t="s">
        <v>608</v>
      </c>
      <c r="L359" t="s">
        <v>33</v>
      </c>
      <c r="M359" t="s">
        <v>2</v>
      </c>
      <c r="N359" t="s">
        <v>2</v>
      </c>
      <c r="O359" t="s">
        <v>34</v>
      </c>
    </row>
    <row r="360" spans="1:15" x14ac:dyDescent="0.25">
      <c r="A360" t="s">
        <v>3729</v>
      </c>
      <c r="B360" t="s">
        <v>3730</v>
      </c>
      <c r="C360" t="s">
        <v>3586</v>
      </c>
      <c r="D360" t="s">
        <v>98</v>
      </c>
      <c r="E360" t="s">
        <v>3731</v>
      </c>
      <c r="F360" t="s">
        <v>46</v>
      </c>
      <c r="G360" t="s">
        <v>3588</v>
      </c>
      <c r="H360" t="s">
        <v>3732</v>
      </c>
      <c r="I360" t="s">
        <v>52</v>
      </c>
      <c r="J360" t="s">
        <v>91</v>
      </c>
      <c r="K360" t="s">
        <v>13</v>
      </c>
      <c r="L360" t="s">
        <v>33</v>
      </c>
      <c r="M360" t="s">
        <v>2</v>
      </c>
      <c r="N360" t="s">
        <v>2</v>
      </c>
      <c r="O360" t="s">
        <v>34</v>
      </c>
    </row>
    <row r="361" spans="1:15" x14ac:dyDescent="0.25">
      <c r="A361" t="s">
        <v>3729</v>
      </c>
      <c r="B361" t="s">
        <v>3730</v>
      </c>
      <c r="C361" t="s">
        <v>3586</v>
      </c>
      <c r="D361" t="s">
        <v>98</v>
      </c>
      <c r="E361" t="s">
        <v>3731</v>
      </c>
      <c r="F361" t="s">
        <v>46</v>
      </c>
      <c r="G361" t="s">
        <v>3588</v>
      </c>
      <c r="H361" t="s">
        <v>3732</v>
      </c>
      <c r="I361" t="s">
        <v>54</v>
      </c>
      <c r="J361" t="s">
        <v>3733</v>
      </c>
      <c r="K361" t="s">
        <v>610</v>
      </c>
      <c r="L361" t="s">
        <v>33</v>
      </c>
      <c r="M361" t="s">
        <v>2</v>
      </c>
      <c r="N361" t="s">
        <v>2</v>
      </c>
      <c r="O361" t="s">
        <v>34</v>
      </c>
    </row>
    <row r="362" spans="1:15" x14ac:dyDescent="0.25">
      <c r="A362" t="s">
        <v>3729</v>
      </c>
      <c r="B362" t="s">
        <v>3730</v>
      </c>
      <c r="C362" t="s">
        <v>3586</v>
      </c>
      <c r="D362" t="s">
        <v>98</v>
      </c>
      <c r="E362" t="s">
        <v>3731</v>
      </c>
      <c r="F362" t="s">
        <v>46</v>
      </c>
      <c r="G362" t="s">
        <v>3588</v>
      </c>
      <c r="H362" t="s">
        <v>3732</v>
      </c>
      <c r="I362" t="s">
        <v>55</v>
      </c>
      <c r="J362" t="s">
        <v>3734</v>
      </c>
      <c r="K362" t="s">
        <v>610</v>
      </c>
      <c r="L362" t="s">
        <v>33</v>
      </c>
      <c r="M362" t="s">
        <v>2</v>
      </c>
      <c r="N362" t="s">
        <v>2</v>
      </c>
      <c r="O362" t="s">
        <v>34</v>
      </c>
    </row>
    <row r="363" spans="1:15" x14ac:dyDescent="0.25">
      <c r="A363" t="s">
        <v>3729</v>
      </c>
      <c r="B363" t="s">
        <v>3730</v>
      </c>
      <c r="C363" t="s">
        <v>3586</v>
      </c>
      <c r="D363" t="s">
        <v>98</v>
      </c>
      <c r="E363" t="s">
        <v>3731</v>
      </c>
      <c r="F363" t="s">
        <v>46</v>
      </c>
      <c r="G363" t="s">
        <v>3588</v>
      </c>
      <c r="H363" t="s">
        <v>3732</v>
      </c>
      <c r="I363" t="s">
        <v>56</v>
      </c>
      <c r="J363" t="s">
        <v>3637</v>
      </c>
      <c r="K363" t="s">
        <v>610</v>
      </c>
      <c r="L363" t="s">
        <v>33</v>
      </c>
      <c r="M363" t="s">
        <v>2</v>
      </c>
      <c r="N363" t="s">
        <v>2</v>
      </c>
      <c r="O363" t="s">
        <v>34</v>
      </c>
    </row>
    <row r="364" spans="1:15" x14ac:dyDescent="0.25">
      <c r="A364" t="s">
        <v>3729</v>
      </c>
      <c r="B364" t="s">
        <v>3730</v>
      </c>
      <c r="C364" t="s">
        <v>3586</v>
      </c>
      <c r="D364" t="s">
        <v>98</v>
      </c>
      <c r="E364" t="s">
        <v>3731</v>
      </c>
      <c r="F364" t="s">
        <v>46</v>
      </c>
      <c r="G364" t="s">
        <v>3588</v>
      </c>
      <c r="H364" t="s">
        <v>3732</v>
      </c>
      <c r="I364" t="s">
        <v>57</v>
      </c>
      <c r="J364" t="s">
        <v>3296</v>
      </c>
      <c r="K364" t="s">
        <v>610</v>
      </c>
      <c r="L364" t="s">
        <v>33</v>
      </c>
      <c r="M364" t="s">
        <v>2</v>
      </c>
      <c r="N364" t="s">
        <v>2</v>
      </c>
      <c r="O364" t="s">
        <v>34</v>
      </c>
    </row>
    <row r="365" spans="1:15" x14ac:dyDescent="0.25">
      <c r="A365" t="s">
        <v>3729</v>
      </c>
      <c r="B365" t="s">
        <v>3730</v>
      </c>
      <c r="C365" t="s">
        <v>3586</v>
      </c>
      <c r="D365" t="s">
        <v>98</v>
      </c>
      <c r="E365" t="s">
        <v>3731</v>
      </c>
      <c r="F365" t="s">
        <v>46</v>
      </c>
      <c r="G365" t="s">
        <v>3588</v>
      </c>
      <c r="H365" t="s">
        <v>3732</v>
      </c>
      <c r="I365" t="s">
        <v>58</v>
      </c>
      <c r="J365" t="s">
        <v>3735</v>
      </c>
      <c r="K365" t="s">
        <v>610</v>
      </c>
      <c r="L365" t="s">
        <v>33</v>
      </c>
      <c r="M365" t="s">
        <v>2</v>
      </c>
      <c r="N365" t="s">
        <v>2</v>
      </c>
      <c r="O365" t="s">
        <v>34</v>
      </c>
    </row>
    <row r="366" spans="1:15" x14ac:dyDescent="0.25">
      <c r="A366" t="s">
        <v>3729</v>
      </c>
      <c r="B366" t="s">
        <v>3730</v>
      </c>
      <c r="C366" t="s">
        <v>3586</v>
      </c>
      <c r="D366" t="s">
        <v>98</v>
      </c>
      <c r="E366" t="s">
        <v>3731</v>
      </c>
      <c r="F366" t="s">
        <v>46</v>
      </c>
      <c r="G366" t="s">
        <v>3588</v>
      </c>
      <c r="H366" t="s">
        <v>3732</v>
      </c>
      <c r="I366" t="s">
        <v>59</v>
      </c>
      <c r="J366" t="s">
        <v>3736</v>
      </c>
      <c r="K366" t="s">
        <v>610</v>
      </c>
      <c r="L366" t="s">
        <v>33</v>
      </c>
      <c r="M366" t="s">
        <v>2</v>
      </c>
      <c r="N366" t="s">
        <v>2</v>
      </c>
      <c r="O366" t="s">
        <v>34</v>
      </c>
    </row>
    <row r="367" spans="1:15" x14ac:dyDescent="0.25">
      <c r="A367" t="s">
        <v>3729</v>
      </c>
      <c r="B367" t="s">
        <v>3730</v>
      </c>
      <c r="C367" t="s">
        <v>3586</v>
      </c>
      <c r="D367" t="s">
        <v>98</v>
      </c>
      <c r="E367" t="s">
        <v>3731</v>
      </c>
      <c r="F367" t="s">
        <v>46</v>
      </c>
      <c r="G367" t="s">
        <v>3588</v>
      </c>
      <c r="H367" t="s">
        <v>3732</v>
      </c>
      <c r="I367" t="s">
        <v>60</v>
      </c>
      <c r="J367" t="s">
        <v>3737</v>
      </c>
      <c r="K367" t="s">
        <v>610</v>
      </c>
      <c r="L367" t="s">
        <v>33</v>
      </c>
      <c r="M367" t="s">
        <v>2</v>
      </c>
      <c r="N367" t="s">
        <v>2</v>
      </c>
      <c r="O367" t="s">
        <v>34</v>
      </c>
    </row>
    <row r="368" spans="1:15" x14ac:dyDescent="0.25">
      <c r="A368" t="s">
        <v>3729</v>
      </c>
      <c r="B368" t="s">
        <v>3730</v>
      </c>
      <c r="C368" t="s">
        <v>3586</v>
      </c>
      <c r="D368" t="s">
        <v>98</v>
      </c>
      <c r="E368" t="s">
        <v>3731</v>
      </c>
      <c r="F368" t="s">
        <v>46</v>
      </c>
      <c r="G368" t="s">
        <v>3588</v>
      </c>
      <c r="H368" t="s">
        <v>3732</v>
      </c>
      <c r="I368" t="s">
        <v>61</v>
      </c>
      <c r="J368" t="s">
        <v>168</v>
      </c>
      <c r="K368" t="s">
        <v>609</v>
      </c>
      <c r="L368" t="s">
        <v>33</v>
      </c>
      <c r="M368" t="s">
        <v>2</v>
      </c>
      <c r="N368" t="s">
        <v>2</v>
      </c>
      <c r="O368" t="s">
        <v>34</v>
      </c>
    </row>
    <row r="369" spans="1:15" x14ac:dyDescent="0.25">
      <c r="A369" t="s">
        <v>3729</v>
      </c>
      <c r="B369" t="s">
        <v>3730</v>
      </c>
      <c r="C369" t="s">
        <v>3586</v>
      </c>
      <c r="D369" t="s">
        <v>98</v>
      </c>
      <c r="E369" t="s">
        <v>3731</v>
      </c>
      <c r="F369" t="s">
        <v>46</v>
      </c>
      <c r="G369" t="s">
        <v>3588</v>
      </c>
      <c r="H369" t="s">
        <v>3732</v>
      </c>
      <c r="I369" t="s">
        <v>62</v>
      </c>
      <c r="J369" t="s">
        <v>100</v>
      </c>
      <c r="K369" t="s">
        <v>609</v>
      </c>
      <c r="L369" t="s">
        <v>33</v>
      </c>
      <c r="M369" t="s">
        <v>2</v>
      </c>
      <c r="N369" t="s">
        <v>2</v>
      </c>
      <c r="O369" t="s">
        <v>34</v>
      </c>
    </row>
    <row r="370" spans="1:15" x14ac:dyDescent="0.25">
      <c r="A370" t="s">
        <v>3729</v>
      </c>
      <c r="B370" t="s">
        <v>3730</v>
      </c>
      <c r="C370" t="s">
        <v>3586</v>
      </c>
      <c r="D370" t="s">
        <v>98</v>
      </c>
      <c r="E370" t="s">
        <v>3731</v>
      </c>
      <c r="F370" t="s">
        <v>46</v>
      </c>
      <c r="G370" t="s">
        <v>3588</v>
      </c>
      <c r="H370" t="s">
        <v>3732</v>
      </c>
      <c r="I370" t="s">
        <v>63</v>
      </c>
      <c r="J370" t="s">
        <v>101</v>
      </c>
      <c r="K370" t="s">
        <v>13</v>
      </c>
      <c r="L370" t="s">
        <v>33</v>
      </c>
      <c r="M370" t="s">
        <v>2</v>
      </c>
      <c r="N370" t="s">
        <v>2</v>
      </c>
      <c r="O370" t="s">
        <v>34</v>
      </c>
    </row>
    <row r="371" spans="1:15" x14ac:dyDescent="0.25">
      <c r="A371" t="s">
        <v>3729</v>
      </c>
      <c r="B371" t="s">
        <v>3730</v>
      </c>
      <c r="C371" t="s">
        <v>3586</v>
      </c>
      <c r="D371" t="s">
        <v>98</v>
      </c>
      <c r="E371" t="s">
        <v>3731</v>
      </c>
      <c r="F371" t="s">
        <v>46</v>
      </c>
      <c r="G371" t="s">
        <v>3588</v>
      </c>
      <c r="H371" t="s">
        <v>3732</v>
      </c>
      <c r="I371" t="s">
        <v>64</v>
      </c>
      <c r="J371" t="s">
        <v>147</v>
      </c>
      <c r="K371" t="s">
        <v>13</v>
      </c>
      <c r="L371" t="s">
        <v>33</v>
      </c>
      <c r="M371" t="s">
        <v>2</v>
      </c>
      <c r="N371" t="s">
        <v>2</v>
      </c>
      <c r="O371" t="s">
        <v>34</v>
      </c>
    </row>
    <row r="372" spans="1:15" x14ac:dyDescent="0.25">
      <c r="A372" t="s">
        <v>3729</v>
      </c>
      <c r="B372" t="s">
        <v>3730</v>
      </c>
      <c r="C372" t="s">
        <v>3586</v>
      </c>
      <c r="D372" t="s">
        <v>98</v>
      </c>
      <c r="E372" t="s">
        <v>3731</v>
      </c>
      <c r="F372" t="s">
        <v>46</v>
      </c>
      <c r="G372" t="s">
        <v>3588</v>
      </c>
      <c r="H372" t="s">
        <v>3732</v>
      </c>
      <c r="I372" t="s">
        <v>65</v>
      </c>
      <c r="J372" t="s">
        <v>102</v>
      </c>
      <c r="K372" t="s">
        <v>13</v>
      </c>
      <c r="L372" t="s">
        <v>33</v>
      </c>
      <c r="M372" t="s">
        <v>2</v>
      </c>
      <c r="N372" t="s">
        <v>2</v>
      </c>
      <c r="O372" t="s">
        <v>34</v>
      </c>
    </row>
    <row r="373" spans="1:15" x14ac:dyDescent="0.25">
      <c r="A373" t="s">
        <v>3729</v>
      </c>
      <c r="B373" t="s">
        <v>3730</v>
      </c>
      <c r="C373" t="s">
        <v>3586</v>
      </c>
      <c r="D373" t="s">
        <v>98</v>
      </c>
      <c r="E373" t="s">
        <v>3731</v>
      </c>
      <c r="F373" t="s">
        <v>46</v>
      </c>
      <c r="G373" t="s">
        <v>3588</v>
      </c>
      <c r="H373" t="s">
        <v>3732</v>
      </c>
      <c r="I373" t="s">
        <v>105</v>
      </c>
      <c r="J373" t="s">
        <v>104</v>
      </c>
      <c r="K373" t="s">
        <v>13</v>
      </c>
      <c r="L373" t="s">
        <v>33</v>
      </c>
      <c r="M373" t="s">
        <v>2</v>
      </c>
      <c r="N373" t="s">
        <v>2</v>
      </c>
      <c r="O373" t="s">
        <v>34</v>
      </c>
    </row>
    <row r="374" spans="1:15" x14ac:dyDescent="0.25">
      <c r="A374" t="s">
        <v>3729</v>
      </c>
      <c r="B374" t="s">
        <v>3730</v>
      </c>
      <c r="C374" t="s">
        <v>3586</v>
      </c>
      <c r="D374" t="s">
        <v>98</v>
      </c>
      <c r="E374" t="s">
        <v>3731</v>
      </c>
      <c r="F374" t="s">
        <v>46</v>
      </c>
      <c r="G374" t="s">
        <v>3588</v>
      </c>
      <c r="H374" t="s">
        <v>3732</v>
      </c>
      <c r="I374" t="s">
        <v>73</v>
      </c>
      <c r="J374" t="s">
        <v>106</v>
      </c>
      <c r="K374" t="s">
        <v>13</v>
      </c>
      <c r="L374" t="s">
        <v>33</v>
      </c>
      <c r="M374" t="s">
        <v>2</v>
      </c>
      <c r="N374" t="s">
        <v>2</v>
      </c>
      <c r="O374" t="s">
        <v>34</v>
      </c>
    </row>
    <row r="375" spans="1:15" x14ac:dyDescent="0.25">
      <c r="A375" t="s">
        <v>3738</v>
      </c>
      <c r="B375" t="s">
        <v>3739</v>
      </c>
      <c r="C375" t="s">
        <v>3586</v>
      </c>
      <c r="D375" t="s">
        <v>98</v>
      </c>
      <c r="E375" t="s">
        <v>3740</v>
      </c>
      <c r="F375" t="s">
        <v>46</v>
      </c>
      <c r="G375" t="s">
        <v>3588</v>
      </c>
      <c r="H375" t="s">
        <v>3741</v>
      </c>
      <c r="I375" t="s">
        <v>51</v>
      </c>
      <c r="J375" t="s">
        <v>53</v>
      </c>
      <c r="K375" t="s">
        <v>608</v>
      </c>
      <c r="L375" t="s">
        <v>33</v>
      </c>
      <c r="M375" t="s">
        <v>2</v>
      </c>
      <c r="N375" t="s">
        <v>2</v>
      </c>
      <c r="O375" t="s">
        <v>34</v>
      </c>
    </row>
    <row r="376" spans="1:15" x14ac:dyDescent="0.25">
      <c r="A376" t="s">
        <v>3738</v>
      </c>
      <c r="B376" t="s">
        <v>3739</v>
      </c>
      <c r="C376" t="s">
        <v>3586</v>
      </c>
      <c r="D376" t="s">
        <v>98</v>
      </c>
      <c r="E376" t="s">
        <v>3740</v>
      </c>
      <c r="F376" t="s">
        <v>46</v>
      </c>
      <c r="G376" t="s">
        <v>3588</v>
      </c>
      <c r="H376" t="s">
        <v>3741</v>
      </c>
      <c r="I376" t="s">
        <v>47</v>
      </c>
      <c r="J376" t="s">
        <v>91</v>
      </c>
      <c r="K376" t="s">
        <v>13</v>
      </c>
      <c r="L376" t="s">
        <v>33</v>
      </c>
      <c r="M376" t="s">
        <v>2</v>
      </c>
      <c r="N376" t="s">
        <v>2</v>
      </c>
      <c r="O376" t="s">
        <v>34</v>
      </c>
    </row>
    <row r="377" spans="1:15" x14ac:dyDescent="0.25">
      <c r="A377" t="s">
        <v>3738</v>
      </c>
      <c r="B377" t="s">
        <v>3739</v>
      </c>
      <c r="C377" t="s">
        <v>3586</v>
      </c>
      <c r="D377" t="s">
        <v>98</v>
      </c>
      <c r="E377" t="s">
        <v>3740</v>
      </c>
      <c r="F377" t="s">
        <v>46</v>
      </c>
      <c r="G377" t="s">
        <v>3588</v>
      </c>
      <c r="H377" t="s">
        <v>3741</v>
      </c>
      <c r="I377" t="s">
        <v>49</v>
      </c>
      <c r="J377" t="s">
        <v>198</v>
      </c>
      <c r="K377" t="s">
        <v>609</v>
      </c>
      <c r="L377" t="s">
        <v>33</v>
      </c>
      <c r="M377" t="s">
        <v>2</v>
      </c>
      <c r="N377" t="s">
        <v>2</v>
      </c>
      <c r="O377" t="s">
        <v>34</v>
      </c>
    </row>
    <row r="378" spans="1:15" x14ac:dyDescent="0.25">
      <c r="A378" t="s">
        <v>3738</v>
      </c>
      <c r="B378" t="s">
        <v>3739</v>
      </c>
      <c r="C378" t="s">
        <v>3586</v>
      </c>
      <c r="D378" t="s">
        <v>98</v>
      </c>
      <c r="E378" t="s">
        <v>3740</v>
      </c>
      <c r="F378" t="s">
        <v>46</v>
      </c>
      <c r="G378" t="s">
        <v>3588</v>
      </c>
      <c r="H378" t="s">
        <v>3741</v>
      </c>
      <c r="I378" t="s">
        <v>52</v>
      </c>
      <c r="J378" t="s">
        <v>100</v>
      </c>
      <c r="K378" t="s">
        <v>609</v>
      </c>
      <c r="L378" t="s">
        <v>33</v>
      </c>
      <c r="M378" t="s">
        <v>2</v>
      </c>
      <c r="N378" t="s">
        <v>2</v>
      </c>
      <c r="O378" t="s">
        <v>34</v>
      </c>
    </row>
    <row r="379" spans="1:15" x14ac:dyDescent="0.25">
      <c r="A379" t="s">
        <v>3738</v>
      </c>
      <c r="B379" t="s">
        <v>3739</v>
      </c>
      <c r="C379" t="s">
        <v>3586</v>
      </c>
      <c r="D379" t="s">
        <v>98</v>
      </c>
      <c r="E379" t="s">
        <v>3740</v>
      </c>
      <c r="F379" t="s">
        <v>46</v>
      </c>
      <c r="G379" t="s">
        <v>3588</v>
      </c>
      <c r="H379" t="s">
        <v>3741</v>
      </c>
      <c r="I379" t="s">
        <v>54</v>
      </c>
      <c r="J379" t="s">
        <v>3742</v>
      </c>
      <c r="K379" t="s">
        <v>610</v>
      </c>
      <c r="L379" t="s">
        <v>33</v>
      </c>
      <c r="M379" t="s">
        <v>2</v>
      </c>
      <c r="N379" t="s">
        <v>2</v>
      </c>
      <c r="O379" t="s">
        <v>34</v>
      </c>
    </row>
    <row r="380" spans="1:15" x14ac:dyDescent="0.25">
      <c r="A380" t="s">
        <v>3738</v>
      </c>
      <c r="B380" t="s">
        <v>3739</v>
      </c>
      <c r="C380" t="s">
        <v>3586</v>
      </c>
      <c r="D380" t="s">
        <v>98</v>
      </c>
      <c r="E380" t="s">
        <v>3740</v>
      </c>
      <c r="F380" t="s">
        <v>46</v>
      </c>
      <c r="G380" t="s">
        <v>3588</v>
      </c>
      <c r="H380" t="s">
        <v>3741</v>
      </c>
      <c r="I380" t="s">
        <v>55</v>
      </c>
      <c r="J380" t="s">
        <v>3743</v>
      </c>
      <c r="K380" t="s">
        <v>610</v>
      </c>
      <c r="L380" t="s">
        <v>33</v>
      </c>
      <c r="M380" t="s">
        <v>2</v>
      </c>
      <c r="N380" t="s">
        <v>2</v>
      </c>
      <c r="O380" t="s">
        <v>34</v>
      </c>
    </row>
    <row r="381" spans="1:15" x14ac:dyDescent="0.25">
      <c r="A381" t="s">
        <v>3738</v>
      </c>
      <c r="B381" t="s">
        <v>3739</v>
      </c>
      <c r="C381" t="s">
        <v>3586</v>
      </c>
      <c r="D381" t="s">
        <v>98</v>
      </c>
      <c r="E381" t="s">
        <v>3740</v>
      </c>
      <c r="F381" t="s">
        <v>46</v>
      </c>
      <c r="G381" t="s">
        <v>3588</v>
      </c>
      <c r="H381" t="s">
        <v>3741</v>
      </c>
      <c r="I381" t="s">
        <v>56</v>
      </c>
      <c r="J381" t="s">
        <v>3744</v>
      </c>
      <c r="K381" t="s">
        <v>610</v>
      </c>
      <c r="L381" t="s">
        <v>33</v>
      </c>
      <c r="M381" t="s">
        <v>2</v>
      </c>
      <c r="N381" t="s">
        <v>2</v>
      </c>
      <c r="O381" t="s">
        <v>34</v>
      </c>
    </row>
    <row r="382" spans="1:15" x14ac:dyDescent="0.25">
      <c r="A382" t="s">
        <v>3738</v>
      </c>
      <c r="B382" t="s">
        <v>3739</v>
      </c>
      <c r="C382" t="s">
        <v>3586</v>
      </c>
      <c r="D382" t="s">
        <v>98</v>
      </c>
      <c r="E382" t="s">
        <v>3740</v>
      </c>
      <c r="F382" t="s">
        <v>46</v>
      </c>
      <c r="G382" t="s">
        <v>3588</v>
      </c>
      <c r="H382" t="s">
        <v>3741</v>
      </c>
      <c r="I382" t="s">
        <v>57</v>
      </c>
      <c r="J382" t="s">
        <v>3745</v>
      </c>
      <c r="K382" t="s">
        <v>610</v>
      </c>
      <c r="L382" t="s">
        <v>33</v>
      </c>
      <c r="M382" t="s">
        <v>2</v>
      </c>
      <c r="N382" t="s">
        <v>2</v>
      </c>
      <c r="O382" t="s">
        <v>34</v>
      </c>
    </row>
    <row r="383" spans="1:15" x14ac:dyDescent="0.25">
      <c r="A383" t="s">
        <v>3738</v>
      </c>
      <c r="B383" t="s">
        <v>3739</v>
      </c>
      <c r="C383" t="s">
        <v>3586</v>
      </c>
      <c r="D383" t="s">
        <v>98</v>
      </c>
      <c r="E383" t="s">
        <v>3740</v>
      </c>
      <c r="F383" t="s">
        <v>46</v>
      </c>
      <c r="G383" t="s">
        <v>3588</v>
      </c>
      <c r="H383" t="s">
        <v>3741</v>
      </c>
      <c r="I383" t="s">
        <v>58</v>
      </c>
      <c r="J383" t="s">
        <v>3746</v>
      </c>
      <c r="K383" t="s">
        <v>610</v>
      </c>
      <c r="L383" t="s">
        <v>33</v>
      </c>
      <c r="M383" t="s">
        <v>2</v>
      </c>
      <c r="N383" t="s">
        <v>2</v>
      </c>
      <c r="O383" t="s">
        <v>34</v>
      </c>
    </row>
    <row r="384" spans="1:15" x14ac:dyDescent="0.25">
      <c r="A384" t="s">
        <v>3738</v>
      </c>
      <c r="B384" t="s">
        <v>3739</v>
      </c>
      <c r="C384" t="s">
        <v>3586</v>
      </c>
      <c r="D384" t="s">
        <v>98</v>
      </c>
      <c r="E384" t="s">
        <v>3740</v>
      </c>
      <c r="F384" t="s">
        <v>46</v>
      </c>
      <c r="G384" t="s">
        <v>3588</v>
      </c>
      <c r="H384" t="s">
        <v>3741</v>
      </c>
      <c r="I384" t="s">
        <v>59</v>
      </c>
      <c r="J384" t="s">
        <v>3747</v>
      </c>
      <c r="K384" t="s">
        <v>610</v>
      </c>
      <c r="L384" t="s">
        <v>33</v>
      </c>
      <c r="M384" t="s">
        <v>2</v>
      </c>
      <c r="N384" t="s">
        <v>2</v>
      </c>
      <c r="O384" t="s">
        <v>34</v>
      </c>
    </row>
    <row r="385" spans="1:15" x14ac:dyDescent="0.25">
      <c r="A385" t="s">
        <v>3738</v>
      </c>
      <c r="B385" t="s">
        <v>3739</v>
      </c>
      <c r="C385" t="s">
        <v>3586</v>
      </c>
      <c r="D385" t="s">
        <v>98</v>
      </c>
      <c r="E385" t="s">
        <v>3740</v>
      </c>
      <c r="F385" t="s">
        <v>46</v>
      </c>
      <c r="G385" t="s">
        <v>3588</v>
      </c>
      <c r="H385" t="s">
        <v>3741</v>
      </c>
      <c r="I385" t="s">
        <v>60</v>
      </c>
      <c r="J385" t="s">
        <v>147</v>
      </c>
      <c r="K385" t="s">
        <v>13</v>
      </c>
      <c r="L385" t="s">
        <v>33</v>
      </c>
      <c r="M385" t="s">
        <v>2</v>
      </c>
      <c r="N385" t="s">
        <v>2</v>
      </c>
      <c r="O385" t="s">
        <v>34</v>
      </c>
    </row>
    <row r="386" spans="1:15" x14ac:dyDescent="0.25">
      <c r="A386" t="s">
        <v>3738</v>
      </c>
      <c r="B386" t="s">
        <v>3739</v>
      </c>
      <c r="C386" t="s">
        <v>3586</v>
      </c>
      <c r="D386" t="s">
        <v>98</v>
      </c>
      <c r="E386" t="s">
        <v>3740</v>
      </c>
      <c r="F386" t="s">
        <v>46</v>
      </c>
      <c r="G386" t="s">
        <v>3588</v>
      </c>
      <c r="H386" t="s">
        <v>3741</v>
      </c>
      <c r="I386" t="s">
        <v>61</v>
      </c>
      <c r="J386" t="s">
        <v>3290</v>
      </c>
      <c r="K386" t="s">
        <v>610</v>
      </c>
      <c r="L386" t="s">
        <v>33</v>
      </c>
      <c r="M386" t="s">
        <v>2</v>
      </c>
      <c r="N386" t="s">
        <v>2</v>
      </c>
      <c r="O386" t="s">
        <v>34</v>
      </c>
    </row>
    <row r="387" spans="1:15" x14ac:dyDescent="0.25">
      <c r="A387" t="s">
        <v>3738</v>
      </c>
      <c r="B387" t="s">
        <v>3739</v>
      </c>
      <c r="C387" t="s">
        <v>3586</v>
      </c>
      <c r="D387" t="s">
        <v>98</v>
      </c>
      <c r="E387" t="s">
        <v>3740</v>
      </c>
      <c r="F387" t="s">
        <v>46</v>
      </c>
      <c r="G387" t="s">
        <v>3588</v>
      </c>
      <c r="H387" t="s">
        <v>3741</v>
      </c>
      <c r="I387" t="s">
        <v>62</v>
      </c>
      <c r="J387" t="s">
        <v>101</v>
      </c>
      <c r="K387" t="s">
        <v>13</v>
      </c>
      <c r="L387" t="s">
        <v>33</v>
      </c>
      <c r="M387" t="s">
        <v>2</v>
      </c>
      <c r="N387" t="s">
        <v>2</v>
      </c>
      <c r="O387" t="s">
        <v>34</v>
      </c>
    </row>
    <row r="388" spans="1:15" x14ac:dyDescent="0.25">
      <c r="A388" t="s">
        <v>3738</v>
      </c>
      <c r="B388" t="s">
        <v>3739</v>
      </c>
      <c r="C388" t="s">
        <v>3586</v>
      </c>
      <c r="D388" t="s">
        <v>98</v>
      </c>
      <c r="E388" t="s">
        <v>3740</v>
      </c>
      <c r="F388" t="s">
        <v>46</v>
      </c>
      <c r="G388" t="s">
        <v>3588</v>
      </c>
      <c r="H388" t="s">
        <v>3741</v>
      </c>
      <c r="I388" t="s">
        <v>63</v>
      </c>
      <c r="J388" t="s">
        <v>102</v>
      </c>
      <c r="K388" t="s">
        <v>13</v>
      </c>
      <c r="L388" t="s">
        <v>33</v>
      </c>
      <c r="M388" t="s">
        <v>2</v>
      </c>
      <c r="N388" t="s">
        <v>2</v>
      </c>
      <c r="O388" t="s">
        <v>34</v>
      </c>
    </row>
    <row r="389" spans="1:15" x14ac:dyDescent="0.25">
      <c r="A389" t="s">
        <v>3738</v>
      </c>
      <c r="B389" t="s">
        <v>3739</v>
      </c>
      <c r="C389" t="s">
        <v>3586</v>
      </c>
      <c r="D389" t="s">
        <v>98</v>
      </c>
      <c r="E389" t="s">
        <v>3740</v>
      </c>
      <c r="F389" t="s">
        <v>46</v>
      </c>
      <c r="G389" t="s">
        <v>3588</v>
      </c>
      <c r="H389" t="s">
        <v>3741</v>
      </c>
      <c r="I389" t="s">
        <v>64</v>
      </c>
      <c r="J389" t="s">
        <v>103</v>
      </c>
      <c r="K389" t="s">
        <v>13</v>
      </c>
      <c r="L389" t="s">
        <v>33</v>
      </c>
      <c r="M389" t="s">
        <v>2</v>
      </c>
      <c r="N389" t="s">
        <v>2</v>
      </c>
      <c r="O389" t="s">
        <v>34</v>
      </c>
    </row>
    <row r="390" spans="1:15" x14ac:dyDescent="0.25">
      <c r="A390" t="s">
        <v>3738</v>
      </c>
      <c r="B390" t="s">
        <v>3739</v>
      </c>
      <c r="C390" t="s">
        <v>3586</v>
      </c>
      <c r="D390" t="s">
        <v>98</v>
      </c>
      <c r="E390" t="s">
        <v>3740</v>
      </c>
      <c r="F390" t="s">
        <v>46</v>
      </c>
      <c r="G390" t="s">
        <v>3588</v>
      </c>
      <c r="H390" t="s">
        <v>3741</v>
      </c>
      <c r="I390" t="s">
        <v>65</v>
      </c>
      <c r="J390" t="s">
        <v>3112</v>
      </c>
      <c r="K390" t="s">
        <v>13</v>
      </c>
      <c r="L390" t="s">
        <v>33</v>
      </c>
      <c r="M390" t="s">
        <v>2</v>
      </c>
      <c r="N390" t="s">
        <v>2</v>
      </c>
      <c r="O390" t="s">
        <v>34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860E9-5368-4AFA-8FC1-9895F9DA2EC5}">
  <sheetPr>
    <tabColor rgb="FF00B0F0"/>
  </sheetPr>
  <dimension ref="A3:P52"/>
  <sheetViews>
    <sheetView topLeftCell="B1" workbookViewId="0">
      <pane ySplit="4" topLeftCell="A5" activePane="bottomLeft" state="frozen"/>
      <selection pane="bottomLeft" activeCell="L15" sqref="L15"/>
    </sheetView>
  </sheetViews>
  <sheetFormatPr defaultRowHeight="15" x14ac:dyDescent="0.25"/>
  <cols>
    <col min="1" max="1" width="31.28515625" bestFit="1" customWidth="1"/>
    <col min="2" max="2" width="16.28515625" bestFit="1" customWidth="1"/>
    <col min="3" max="3" width="4" bestFit="1" customWidth="1"/>
    <col min="4" max="4" width="11.28515625" bestFit="1" customWidth="1"/>
    <col min="5" max="5" width="9.42578125" bestFit="1" customWidth="1"/>
    <col min="6" max="6" width="11.28515625" bestFit="1" customWidth="1"/>
    <col min="7" max="7" width="11.28515625" customWidth="1"/>
    <col min="8" max="8" width="11.28515625" bestFit="1" customWidth="1"/>
    <col min="9" max="9" width="33.42578125" bestFit="1" customWidth="1"/>
    <col min="10" max="10" width="13.140625" bestFit="1" customWidth="1"/>
    <col min="11" max="11" width="7.140625" bestFit="1" customWidth="1"/>
    <col min="13" max="13" width="27.5703125" bestFit="1" customWidth="1"/>
    <col min="14" max="14" width="16.28515625" bestFit="1" customWidth="1"/>
    <col min="15" max="15" width="4" bestFit="1" customWidth="1"/>
    <col min="16" max="16" width="11.28515625" bestFit="1" customWidth="1"/>
    <col min="17" max="17" width="9.42578125" bestFit="1" customWidth="1"/>
    <col min="18" max="19" width="11.28515625" bestFit="1" customWidth="1"/>
  </cols>
  <sheetData>
    <row r="3" spans="1:16" x14ac:dyDescent="0.25">
      <c r="A3" s="1" t="s">
        <v>192</v>
      </c>
      <c r="B3" s="1" t="s">
        <v>7</v>
      </c>
      <c r="I3" s="1" t="s">
        <v>5</v>
      </c>
      <c r="J3">
        <f>SUM(J4:J51)</f>
        <v>24</v>
      </c>
      <c r="M3" s="1" t="s">
        <v>192</v>
      </c>
      <c r="N3" s="1" t="s">
        <v>7</v>
      </c>
    </row>
    <row r="4" spans="1:16" x14ac:dyDescent="0.25">
      <c r="A4" s="1" t="s">
        <v>5</v>
      </c>
      <c r="B4" t="s">
        <v>3</v>
      </c>
      <c r="C4" t="s">
        <v>2</v>
      </c>
      <c r="D4" t="s">
        <v>6</v>
      </c>
      <c r="I4" s="2" t="s">
        <v>3459</v>
      </c>
      <c r="J4">
        <v>1</v>
      </c>
      <c r="M4" s="1" t="s">
        <v>5</v>
      </c>
      <c r="N4" t="s">
        <v>3</v>
      </c>
      <c r="O4" t="s">
        <v>2</v>
      </c>
      <c r="P4" t="s">
        <v>6</v>
      </c>
    </row>
    <row r="5" spans="1:16" x14ac:dyDescent="0.25">
      <c r="A5" s="2" t="s">
        <v>3459</v>
      </c>
      <c r="C5">
        <v>21</v>
      </c>
      <c r="D5">
        <v>21</v>
      </c>
      <c r="I5" s="12" t="s">
        <v>3461</v>
      </c>
      <c r="M5" s="2" t="s">
        <v>609</v>
      </c>
      <c r="O5">
        <v>42</v>
      </c>
      <c r="P5">
        <v>42</v>
      </c>
    </row>
    <row r="6" spans="1:16" x14ac:dyDescent="0.25">
      <c r="A6" s="2" t="s">
        <v>3473</v>
      </c>
      <c r="C6">
        <v>19</v>
      </c>
      <c r="D6">
        <v>19</v>
      </c>
      <c r="I6" s="2" t="s">
        <v>3473</v>
      </c>
      <c r="J6">
        <v>1</v>
      </c>
      <c r="M6" s="2" t="s">
        <v>610</v>
      </c>
      <c r="N6">
        <v>6</v>
      </c>
      <c r="O6">
        <v>144</v>
      </c>
      <c r="P6">
        <v>150</v>
      </c>
    </row>
    <row r="7" spans="1:16" x14ac:dyDescent="0.25">
      <c r="A7" s="2" t="s">
        <v>3487</v>
      </c>
      <c r="B7">
        <v>1</v>
      </c>
      <c r="C7">
        <v>18</v>
      </c>
      <c r="D7">
        <v>19</v>
      </c>
      <c r="I7" s="12" t="s">
        <v>3475</v>
      </c>
      <c r="M7" s="2" t="s">
        <v>611</v>
      </c>
      <c r="O7">
        <v>9</v>
      </c>
      <c r="P7">
        <v>9</v>
      </c>
    </row>
    <row r="8" spans="1:16" x14ac:dyDescent="0.25">
      <c r="A8" s="2" t="s">
        <v>3500</v>
      </c>
      <c r="C8">
        <v>19</v>
      </c>
      <c r="D8">
        <v>19</v>
      </c>
      <c r="I8" s="2" t="s">
        <v>3487</v>
      </c>
      <c r="J8">
        <v>1</v>
      </c>
      <c r="M8" s="2" t="s">
        <v>13</v>
      </c>
      <c r="O8">
        <v>145</v>
      </c>
      <c r="P8">
        <v>145</v>
      </c>
    </row>
    <row r="9" spans="1:16" x14ac:dyDescent="0.25">
      <c r="A9" s="2" t="s">
        <v>3515</v>
      </c>
      <c r="C9">
        <v>20</v>
      </c>
      <c r="D9">
        <v>20</v>
      </c>
      <c r="I9" s="12" t="s">
        <v>3489</v>
      </c>
      <c r="M9" s="2" t="s">
        <v>608</v>
      </c>
      <c r="O9">
        <v>43</v>
      </c>
      <c r="P9">
        <v>43</v>
      </c>
    </row>
    <row r="10" spans="1:16" x14ac:dyDescent="0.25">
      <c r="A10" s="2" t="s">
        <v>3527</v>
      </c>
      <c r="B10">
        <v>3</v>
      </c>
      <c r="C10">
        <v>10</v>
      </c>
      <c r="D10">
        <v>13</v>
      </c>
      <c r="I10" s="2" t="s">
        <v>3500</v>
      </c>
      <c r="J10">
        <v>1</v>
      </c>
      <c r="M10" s="2" t="s">
        <v>6</v>
      </c>
      <c r="N10">
        <v>6</v>
      </c>
      <c r="O10">
        <v>383</v>
      </c>
      <c r="P10">
        <v>389</v>
      </c>
    </row>
    <row r="11" spans="1:16" x14ac:dyDescent="0.25">
      <c r="A11" s="2" t="s">
        <v>3539</v>
      </c>
      <c r="C11">
        <v>16</v>
      </c>
      <c r="D11">
        <v>16</v>
      </c>
      <c r="I11" s="12" t="s">
        <v>3502</v>
      </c>
    </row>
    <row r="12" spans="1:16" x14ac:dyDescent="0.25">
      <c r="A12" s="2" t="s">
        <v>3551</v>
      </c>
      <c r="C12">
        <v>13</v>
      </c>
      <c r="D12">
        <v>13</v>
      </c>
      <c r="I12" s="2" t="s">
        <v>3515</v>
      </c>
      <c r="J12">
        <v>1</v>
      </c>
    </row>
    <row r="13" spans="1:16" x14ac:dyDescent="0.25">
      <c r="A13" s="2" t="s">
        <v>3566</v>
      </c>
      <c r="C13">
        <v>15</v>
      </c>
      <c r="D13">
        <v>15</v>
      </c>
      <c r="I13" s="12" t="s">
        <v>3502</v>
      </c>
    </row>
    <row r="14" spans="1:16" x14ac:dyDescent="0.25">
      <c r="A14" s="2" t="s">
        <v>3599</v>
      </c>
      <c r="C14">
        <v>19</v>
      </c>
      <c r="D14">
        <v>19</v>
      </c>
      <c r="I14" s="2" t="s">
        <v>3527</v>
      </c>
      <c r="J14">
        <v>1</v>
      </c>
    </row>
    <row r="15" spans="1:16" x14ac:dyDescent="0.25">
      <c r="A15" s="2" t="s">
        <v>3620</v>
      </c>
      <c r="C15">
        <v>20</v>
      </c>
      <c r="D15">
        <v>20</v>
      </c>
      <c r="I15" s="12" t="s">
        <v>3529</v>
      </c>
    </row>
    <row r="16" spans="1:16" x14ac:dyDescent="0.25">
      <c r="A16" s="2" t="s">
        <v>3645</v>
      </c>
      <c r="C16">
        <v>20</v>
      </c>
      <c r="D16">
        <v>20</v>
      </c>
      <c r="I16" s="2" t="s">
        <v>3539</v>
      </c>
      <c r="J16">
        <v>1</v>
      </c>
    </row>
    <row r="17" spans="1:10" x14ac:dyDescent="0.25">
      <c r="A17" s="2" t="s">
        <v>3665</v>
      </c>
      <c r="C17">
        <v>15</v>
      </c>
      <c r="D17">
        <v>15</v>
      </c>
      <c r="I17" s="12" t="s">
        <v>3441</v>
      </c>
    </row>
    <row r="18" spans="1:10" x14ac:dyDescent="0.25">
      <c r="A18" s="2" t="s">
        <v>3677</v>
      </c>
      <c r="B18">
        <v>1</v>
      </c>
      <c r="C18">
        <v>21</v>
      </c>
      <c r="D18">
        <v>22</v>
      </c>
      <c r="I18" s="2" t="s">
        <v>3551</v>
      </c>
      <c r="J18">
        <v>1</v>
      </c>
    </row>
    <row r="19" spans="1:10" x14ac:dyDescent="0.25">
      <c r="A19" s="2" t="s">
        <v>3690</v>
      </c>
      <c r="C19">
        <v>19</v>
      </c>
      <c r="D19">
        <v>19</v>
      </c>
      <c r="I19" s="12" t="s">
        <v>3504</v>
      </c>
    </row>
    <row r="20" spans="1:10" x14ac:dyDescent="0.25">
      <c r="A20" s="2" t="s">
        <v>3704</v>
      </c>
      <c r="B20">
        <v>1</v>
      </c>
      <c r="C20">
        <v>14</v>
      </c>
      <c r="D20">
        <v>15</v>
      </c>
      <c r="I20" s="2" t="s">
        <v>3566</v>
      </c>
      <c r="J20">
        <v>1</v>
      </c>
    </row>
    <row r="21" spans="1:10" x14ac:dyDescent="0.25">
      <c r="A21" s="2" t="s">
        <v>3716</v>
      </c>
      <c r="C21">
        <v>17</v>
      </c>
      <c r="D21">
        <v>17</v>
      </c>
      <c r="I21" s="12" t="s">
        <v>3568</v>
      </c>
    </row>
    <row r="22" spans="1:10" x14ac:dyDescent="0.25">
      <c r="A22" s="2" t="s">
        <v>3729</v>
      </c>
      <c r="C22">
        <v>18</v>
      </c>
      <c r="D22">
        <v>18</v>
      </c>
      <c r="I22" s="2" t="s">
        <v>3599</v>
      </c>
      <c r="J22">
        <v>1</v>
      </c>
    </row>
    <row r="23" spans="1:10" x14ac:dyDescent="0.25">
      <c r="A23" s="2" t="s">
        <v>3738</v>
      </c>
      <c r="C23">
        <v>16</v>
      </c>
      <c r="D23">
        <v>16</v>
      </c>
      <c r="I23" s="12" t="s">
        <v>3601</v>
      </c>
    </row>
    <row r="24" spans="1:10" x14ac:dyDescent="0.25">
      <c r="A24" s="2" t="s">
        <v>3560</v>
      </c>
      <c r="C24">
        <v>1</v>
      </c>
      <c r="D24">
        <v>1</v>
      </c>
      <c r="I24" s="2" t="s">
        <v>3620</v>
      </c>
      <c r="J24">
        <v>1</v>
      </c>
    </row>
    <row r="25" spans="1:10" x14ac:dyDescent="0.25">
      <c r="A25" s="2" t="s">
        <v>3110</v>
      </c>
      <c r="C25">
        <v>1</v>
      </c>
      <c r="D25">
        <v>1</v>
      </c>
      <c r="I25" s="12" t="s">
        <v>3622</v>
      </c>
    </row>
    <row r="26" spans="1:10" x14ac:dyDescent="0.25">
      <c r="A26" s="2" t="s">
        <v>3584</v>
      </c>
      <c r="C26">
        <v>21</v>
      </c>
      <c r="D26">
        <v>21</v>
      </c>
      <c r="I26" s="2" t="s">
        <v>3645</v>
      </c>
      <c r="J26">
        <v>1</v>
      </c>
    </row>
    <row r="27" spans="1:10" x14ac:dyDescent="0.25">
      <c r="A27" s="2" t="s">
        <v>3613</v>
      </c>
      <c r="C27">
        <v>12</v>
      </c>
      <c r="D27">
        <v>12</v>
      </c>
      <c r="I27" s="12" t="s">
        <v>3586</v>
      </c>
    </row>
    <row r="28" spans="1:10" x14ac:dyDescent="0.25">
      <c r="A28" s="2" t="s">
        <v>3631</v>
      </c>
      <c r="C28">
        <v>18</v>
      </c>
      <c r="D28">
        <v>18</v>
      </c>
      <c r="I28" s="2" t="s">
        <v>3665</v>
      </c>
      <c r="J28">
        <v>1</v>
      </c>
    </row>
    <row r="29" spans="1:10" x14ac:dyDescent="0.25">
      <c r="A29" s="2" t="s">
        <v>6</v>
      </c>
      <c r="B29">
        <v>6</v>
      </c>
      <c r="C29">
        <v>383</v>
      </c>
      <c r="D29">
        <v>389</v>
      </c>
      <c r="I29" s="12" t="s">
        <v>3441</v>
      </c>
    </row>
    <row r="30" spans="1:10" x14ac:dyDescent="0.25">
      <c r="I30" s="2" t="s">
        <v>3677</v>
      </c>
      <c r="J30">
        <v>1</v>
      </c>
    </row>
    <row r="31" spans="1:10" x14ac:dyDescent="0.25">
      <c r="I31" s="12" t="s">
        <v>3504</v>
      </c>
    </row>
    <row r="32" spans="1:10" x14ac:dyDescent="0.25">
      <c r="I32" s="2" t="s">
        <v>3690</v>
      </c>
      <c r="J32">
        <v>1</v>
      </c>
    </row>
    <row r="33" spans="9:10" x14ac:dyDescent="0.25">
      <c r="I33" s="12" t="s">
        <v>3491</v>
      </c>
    </row>
    <row r="34" spans="9:10" x14ac:dyDescent="0.25">
      <c r="I34" s="2" t="s">
        <v>3704</v>
      </c>
      <c r="J34">
        <v>1</v>
      </c>
    </row>
    <row r="35" spans="9:10" x14ac:dyDescent="0.25">
      <c r="I35" s="12" t="s">
        <v>3706</v>
      </c>
    </row>
    <row r="36" spans="9:10" x14ac:dyDescent="0.25">
      <c r="I36" s="2" t="s">
        <v>3716</v>
      </c>
      <c r="J36">
        <v>1</v>
      </c>
    </row>
    <row r="37" spans="9:10" x14ac:dyDescent="0.25">
      <c r="I37" s="12" t="s">
        <v>3718</v>
      </c>
    </row>
    <row r="38" spans="9:10" x14ac:dyDescent="0.25">
      <c r="I38" s="2" t="s">
        <v>3729</v>
      </c>
      <c r="J38">
        <v>1</v>
      </c>
    </row>
    <row r="39" spans="9:10" x14ac:dyDescent="0.25">
      <c r="I39" s="12" t="s">
        <v>3586</v>
      </c>
    </row>
    <row r="40" spans="9:10" x14ac:dyDescent="0.25">
      <c r="I40" s="2" t="s">
        <v>3738</v>
      </c>
      <c r="J40">
        <v>1</v>
      </c>
    </row>
    <row r="41" spans="9:10" x14ac:dyDescent="0.25">
      <c r="I41" s="12" t="s">
        <v>3586</v>
      </c>
    </row>
    <row r="42" spans="9:10" x14ac:dyDescent="0.25">
      <c r="I42" s="2" t="s">
        <v>3560</v>
      </c>
      <c r="J42">
        <v>1</v>
      </c>
    </row>
    <row r="43" spans="9:10" x14ac:dyDescent="0.25">
      <c r="I43" s="12" t="s">
        <v>3562</v>
      </c>
    </row>
    <row r="44" spans="9:10" x14ac:dyDescent="0.25">
      <c r="I44" s="2" t="s">
        <v>3110</v>
      </c>
      <c r="J44">
        <v>1</v>
      </c>
    </row>
    <row r="45" spans="9:10" x14ac:dyDescent="0.25">
      <c r="I45" s="12" t="s">
        <v>3579</v>
      </c>
    </row>
    <row r="46" spans="9:10" x14ac:dyDescent="0.25">
      <c r="I46" s="2" t="s">
        <v>3584</v>
      </c>
      <c r="J46">
        <v>1</v>
      </c>
    </row>
    <row r="47" spans="9:10" x14ac:dyDescent="0.25">
      <c r="I47" s="12" t="s">
        <v>3586</v>
      </c>
    </row>
    <row r="48" spans="9:10" x14ac:dyDescent="0.25">
      <c r="I48" s="2" t="s">
        <v>3613</v>
      </c>
      <c r="J48">
        <v>1</v>
      </c>
    </row>
    <row r="49" spans="9:10" x14ac:dyDescent="0.25">
      <c r="I49" s="12" t="s">
        <v>3586</v>
      </c>
    </row>
    <row r="50" spans="9:10" x14ac:dyDescent="0.25">
      <c r="I50" s="2" t="s">
        <v>3631</v>
      </c>
      <c r="J50">
        <v>1</v>
      </c>
    </row>
    <row r="51" spans="9:10" x14ac:dyDescent="0.25">
      <c r="I51" s="12" t="s">
        <v>3633</v>
      </c>
    </row>
    <row r="52" spans="9:10" x14ac:dyDescent="0.25">
      <c r="I52" s="2" t="s">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92971-CEE8-41AB-8072-735DBA933002}">
  <sheetPr>
    <tabColor rgb="FF00B0F0"/>
  </sheetPr>
  <dimension ref="A1:O38"/>
  <sheetViews>
    <sheetView topLeftCell="H1" workbookViewId="0">
      <selection activeCell="K43" sqref="K43"/>
    </sheetView>
  </sheetViews>
  <sheetFormatPr defaultRowHeight="15" x14ac:dyDescent="0.25"/>
  <cols>
    <col min="1" max="1" width="41" style="3" bestFit="1" customWidth="1"/>
    <col min="2" max="2" width="7.85546875" style="3" customWidth="1"/>
    <col min="3" max="3" width="14.42578125" style="3" customWidth="1"/>
    <col min="4" max="4" width="11.28515625" style="3" bestFit="1" customWidth="1"/>
    <col min="5" max="5" width="19.7109375" style="3" bestFit="1" customWidth="1"/>
    <col min="6" max="6" width="15.140625" style="3" bestFit="1" customWidth="1"/>
    <col min="7" max="7" width="15" style="3" customWidth="1"/>
    <col min="8" max="8" width="14.140625" style="3" customWidth="1"/>
    <col min="9" max="9" width="18.85546875" style="3" customWidth="1"/>
    <col min="10" max="10" width="122.140625" style="3" bestFit="1" customWidth="1"/>
    <col min="11" max="11" width="52.7109375" style="3" customWidth="1"/>
    <col min="12" max="12" width="12" style="3" customWidth="1"/>
    <col min="13" max="13" width="12.140625" style="3" customWidth="1"/>
    <col min="14" max="14" width="17.42578125" style="3" customWidth="1"/>
    <col min="15" max="15" width="16.5703125" style="3" customWidth="1"/>
    <col min="17" max="17" width="41" bestFit="1" customWidth="1"/>
    <col min="18" max="18" width="19.28515625" customWidth="1"/>
    <col min="19" max="19" width="15.5703125" bestFit="1" customWidth="1"/>
    <col min="20" max="20" width="13.85546875" customWidth="1"/>
    <col min="21" max="21" width="8.42578125" customWidth="1"/>
    <col min="22" max="22" width="17.42578125" customWidth="1"/>
    <col min="23" max="24" width="10.7109375" bestFit="1" customWidth="1"/>
  </cols>
  <sheetData>
    <row r="1" spans="1:15" x14ac:dyDescent="0.25">
      <c r="A1" s="3" t="s">
        <v>17</v>
      </c>
      <c r="B1" s="3" t="s">
        <v>14</v>
      </c>
      <c r="C1" s="3" t="s">
        <v>10</v>
      </c>
      <c r="D1" s="3" t="s">
        <v>9</v>
      </c>
      <c r="E1" s="3" t="s">
        <v>28</v>
      </c>
      <c r="F1" s="3" t="s">
        <v>11</v>
      </c>
      <c r="G1" s="3" t="s">
        <v>15</v>
      </c>
      <c r="H1" s="3" t="s">
        <v>29</v>
      </c>
      <c r="I1" s="3" t="s">
        <v>16</v>
      </c>
      <c r="J1" s="3" t="s">
        <v>12</v>
      </c>
      <c r="K1" s="3" t="s">
        <v>612</v>
      </c>
      <c r="L1" s="3" t="s">
        <v>0</v>
      </c>
      <c r="M1" s="3" t="s">
        <v>1</v>
      </c>
      <c r="N1" s="3" t="s">
        <v>30</v>
      </c>
      <c r="O1" s="3" t="s">
        <v>18</v>
      </c>
    </row>
    <row r="2" spans="1:15" x14ac:dyDescent="0.25">
      <c r="A2" s="3" t="s">
        <v>3430</v>
      </c>
      <c r="B2" s="3" t="s">
        <v>364</v>
      </c>
      <c r="C2" s="3" t="s">
        <v>3431</v>
      </c>
      <c r="D2" s="3" t="s">
        <v>196</v>
      </c>
      <c r="E2" s="3" t="s">
        <v>365</v>
      </c>
      <c r="F2" s="3" t="s">
        <v>46</v>
      </c>
      <c r="G2" s="3" t="s">
        <v>3432</v>
      </c>
      <c r="H2" s="8">
        <v>872824</v>
      </c>
      <c r="I2" s="3" t="s">
        <v>51</v>
      </c>
      <c r="J2" s="3" t="s">
        <v>3333</v>
      </c>
      <c r="K2" s="3" t="s">
        <v>608</v>
      </c>
      <c r="L2" s="3" t="s">
        <v>33</v>
      </c>
      <c r="M2" s="3" t="s">
        <v>2</v>
      </c>
      <c r="N2" s="3" t="s">
        <v>2</v>
      </c>
      <c r="O2" s="3" t="s">
        <v>2</v>
      </c>
    </row>
    <row r="3" spans="1:15" x14ac:dyDescent="0.25">
      <c r="A3" s="3" t="s">
        <v>3430</v>
      </c>
      <c r="B3" s="3" t="s">
        <v>364</v>
      </c>
      <c r="C3" s="3" t="s">
        <v>3431</v>
      </c>
      <c r="D3" s="3" t="s">
        <v>196</v>
      </c>
      <c r="E3" s="3" t="s">
        <v>365</v>
      </c>
      <c r="F3" s="3" t="s">
        <v>46</v>
      </c>
      <c r="G3" s="3" t="s">
        <v>3432</v>
      </c>
      <c r="H3" s="8">
        <v>872824</v>
      </c>
      <c r="I3" s="3" t="s">
        <v>47</v>
      </c>
      <c r="J3" s="3" t="s">
        <v>3334</v>
      </c>
      <c r="K3" s="3" t="s">
        <v>608</v>
      </c>
      <c r="L3" s="3" t="s">
        <v>33</v>
      </c>
      <c r="M3" s="3" t="s">
        <v>2</v>
      </c>
      <c r="N3" s="3" t="s">
        <v>2</v>
      </c>
      <c r="O3" s="3" t="s">
        <v>2</v>
      </c>
    </row>
    <row r="4" spans="1:15" x14ac:dyDescent="0.25">
      <c r="A4" s="3" t="s">
        <v>3430</v>
      </c>
      <c r="B4" s="3" t="s">
        <v>364</v>
      </c>
      <c r="C4" s="3" t="s">
        <v>3431</v>
      </c>
      <c r="D4" s="3" t="s">
        <v>196</v>
      </c>
      <c r="E4" s="3" t="s">
        <v>365</v>
      </c>
      <c r="F4" s="3" t="s">
        <v>46</v>
      </c>
      <c r="G4" s="3" t="s">
        <v>3432</v>
      </c>
      <c r="H4" s="8">
        <v>872824</v>
      </c>
      <c r="I4" s="3" t="s">
        <v>49</v>
      </c>
      <c r="J4" s="3" t="s">
        <v>3006</v>
      </c>
      <c r="K4" s="3" t="s">
        <v>13</v>
      </c>
      <c r="L4" s="3" t="s">
        <v>33</v>
      </c>
      <c r="M4" s="3" t="s">
        <v>2</v>
      </c>
      <c r="N4" s="3" t="s">
        <v>2</v>
      </c>
      <c r="O4" s="3" t="s">
        <v>2</v>
      </c>
    </row>
    <row r="5" spans="1:15" x14ac:dyDescent="0.25">
      <c r="A5" s="3" t="s">
        <v>3430</v>
      </c>
      <c r="B5" s="3" t="s">
        <v>364</v>
      </c>
      <c r="C5" s="3" t="s">
        <v>3431</v>
      </c>
      <c r="D5" s="3" t="s">
        <v>196</v>
      </c>
      <c r="E5" s="3" t="s">
        <v>365</v>
      </c>
      <c r="F5" s="3" t="s">
        <v>46</v>
      </c>
      <c r="G5" s="3" t="s">
        <v>3432</v>
      </c>
      <c r="H5" s="8">
        <v>872824</v>
      </c>
      <c r="I5" s="3" t="s">
        <v>52</v>
      </c>
      <c r="J5" s="3" t="s">
        <v>3433</v>
      </c>
      <c r="K5" s="3" t="s">
        <v>610</v>
      </c>
      <c r="L5" s="3" t="s">
        <v>33</v>
      </c>
      <c r="M5" s="3" t="s">
        <v>2</v>
      </c>
      <c r="N5" s="3" t="s">
        <v>2</v>
      </c>
      <c r="O5" s="3" t="s">
        <v>2</v>
      </c>
    </row>
    <row r="6" spans="1:15" x14ac:dyDescent="0.25">
      <c r="A6" s="3" t="s">
        <v>3430</v>
      </c>
      <c r="B6" s="3" t="s">
        <v>364</v>
      </c>
      <c r="C6" s="3" t="s">
        <v>3431</v>
      </c>
      <c r="D6" s="3" t="s">
        <v>196</v>
      </c>
      <c r="E6" s="3" t="s">
        <v>365</v>
      </c>
      <c r="F6" s="3" t="s">
        <v>46</v>
      </c>
      <c r="G6" s="3" t="s">
        <v>3432</v>
      </c>
      <c r="H6" s="8">
        <v>872824</v>
      </c>
      <c r="I6" s="3" t="s">
        <v>54</v>
      </c>
      <c r="J6" s="3" t="s">
        <v>177</v>
      </c>
      <c r="K6" s="3" t="s">
        <v>609</v>
      </c>
      <c r="L6" s="3" t="s">
        <v>33</v>
      </c>
      <c r="M6" s="3" t="s">
        <v>2</v>
      </c>
      <c r="N6" s="3" t="s">
        <v>2</v>
      </c>
      <c r="O6" s="3" t="s">
        <v>2</v>
      </c>
    </row>
    <row r="7" spans="1:15" x14ac:dyDescent="0.25">
      <c r="A7" s="3" t="s">
        <v>3430</v>
      </c>
      <c r="B7" s="3" t="s">
        <v>364</v>
      </c>
      <c r="C7" s="3" t="s">
        <v>3431</v>
      </c>
      <c r="D7" s="3" t="s">
        <v>196</v>
      </c>
      <c r="E7" s="3" t="s">
        <v>365</v>
      </c>
      <c r="F7" s="3" t="s">
        <v>46</v>
      </c>
      <c r="G7" s="3" t="s">
        <v>3432</v>
      </c>
      <c r="H7" s="8">
        <v>872824</v>
      </c>
      <c r="I7" s="3" t="s">
        <v>55</v>
      </c>
      <c r="J7" s="3" t="s">
        <v>3434</v>
      </c>
      <c r="K7" s="3" t="s">
        <v>610</v>
      </c>
      <c r="L7" s="3" t="s">
        <v>33</v>
      </c>
      <c r="M7" s="3" t="s">
        <v>2</v>
      </c>
      <c r="N7" s="3" t="s">
        <v>3</v>
      </c>
      <c r="O7" s="3" t="s">
        <v>3</v>
      </c>
    </row>
    <row r="8" spans="1:15" x14ac:dyDescent="0.25">
      <c r="A8" s="3" t="s">
        <v>3430</v>
      </c>
      <c r="B8" s="3" t="s">
        <v>364</v>
      </c>
      <c r="C8" s="3" t="s">
        <v>3431</v>
      </c>
      <c r="D8" s="3" t="s">
        <v>196</v>
      </c>
      <c r="E8" s="3" t="s">
        <v>365</v>
      </c>
      <c r="F8" s="3" t="s">
        <v>46</v>
      </c>
      <c r="G8" s="3" t="s">
        <v>3432</v>
      </c>
      <c r="H8" s="8">
        <v>872824</v>
      </c>
      <c r="I8" s="3" t="s">
        <v>56</v>
      </c>
      <c r="J8" s="3" t="s">
        <v>3435</v>
      </c>
      <c r="K8" s="3" t="s">
        <v>610</v>
      </c>
      <c r="L8" s="3" t="s">
        <v>33</v>
      </c>
      <c r="M8" s="3" t="s">
        <v>2</v>
      </c>
      <c r="N8" s="3" t="s">
        <v>3</v>
      </c>
      <c r="O8" s="3" t="s">
        <v>3</v>
      </c>
    </row>
    <row r="9" spans="1:15" x14ac:dyDescent="0.25">
      <c r="A9" s="3" t="s">
        <v>3430</v>
      </c>
      <c r="B9" s="3" t="s">
        <v>364</v>
      </c>
      <c r="C9" s="3" t="s">
        <v>3431</v>
      </c>
      <c r="D9" s="3" t="s">
        <v>196</v>
      </c>
      <c r="E9" s="3" t="s">
        <v>365</v>
      </c>
      <c r="F9" s="3" t="s">
        <v>46</v>
      </c>
      <c r="G9" s="3" t="s">
        <v>3432</v>
      </c>
      <c r="H9" s="8">
        <v>872824</v>
      </c>
      <c r="I9" s="3" t="s">
        <v>57</v>
      </c>
      <c r="J9" s="3" t="s">
        <v>3436</v>
      </c>
      <c r="K9" s="3" t="s">
        <v>13</v>
      </c>
      <c r="L9" s="3" t="s">
        <v>33</v>
      </c>
      <c r="M9" s="3" t="s">
        <v>2</v>
      </c>
      <c r="N9" s="3" t="s">
        <v>2</v>
      </c>
      <c r="O9" s="3" t="s">
        <v>2</v>
      </c>
    </row>
    <row r="10" spans="1:15" x14ac:dyDescent="0.25">
      <c r="A10" s="3" t="s">
        <v>3430</v>
      </c>
      <c r="B10" s="3" t="s">
        <v>364</v>
      </c>
      <c r="C10" s="3" t="s">
        <v>3431</v>
      </c>
      <c r="D10" s="3" t="s">
        <v>196</v>
      </c>
      <c r="E10" s="3" t="s">
        <v>365</v>
      </c>
      <c r="F10" s="3" t="s">
        <v>46</v>
      </c>
      <c r="G10" s="3" t="s">
        <v>3432</v>
      </c>
      <c r="H10" s="8">
        <v>872824</v>
      </c>
      <c r="I10" s="3" t="s">
        <v>58</v>
      </c>
      <c r="J10" s="3" t="s">
        <v>3437</v>
      </c>
      <c r="K10" s="3" t="s">
        <v>13</v>
      </c>
      <c r="L10" s="3" t="s">
        <v>33</v>
      </c>
      <c r="M10" s="3" t="s">
        <v>2</v>
      </c>
      <c r="N10" s="3" t="s">
        <v>2</v>
      </c>
      <c r="O10" s="3" t="s">
        <v>2</v>
      </c>
    </row>
    <row r="11" spans="1:15" x14ac:dyDescent="0.25">
      <c r="A11" s="3" t="s">
        <v>3430</v>
      </c>
      <c r="B11" s="3" t="s">
        <v>364</v>
      </c>
      <c r="C11" s="3" t="s">
        <v>3431</v>
      </c>
      <c r="D11" s="3" t="s">
        <v>196</v>
      </c>
      <c r="E11" s="3" t="s">
        <v>365</v>
      </c>
      <c r="F11" s="3" t="s">
        <v>46</v>
      </c>
      <c r="G11" s="3" t="s">
        <v>3432</v>
      </c>
      <c r="H11" s="8">
        <v>872824</v>
      </c>
      <c r="I11" s="3" t="s">
        <v>59</v>
      </c>
      <c r="J11" s="3" t="s">
        <v>3438</v>
      </c>
      <c r="K11" s="3" t="s">
        <v>13</v>
      </c>
      <c r="L11" s="3" t="s">
        <v>33</v>
      </c>
      <c r="M11" s="3" t="s">
        <v>2</v>
      </c>
      <c r="N11" s="3" t="s">
        <v>2</v>
      </c>
      <c r="O11" s="3" t="s">
        <v>2</v>
      </c>
    </row>
    <row r="12" spans="1:15" x14ac:dyDescent="0.25">
      <c r="A12" s="3" t="s">
        <v>3439</v>
      </c>
      <c r="B12" s="3" t="s">
        <v>3440</v>
      </c>
      <c r="C12" s="3" t="s">
        <v>3441</v>
      </c>
      <c r="D12" s="3" t="s">
        <v>162</v>
      </c>
      <c r="E12" s="3" t="s">
        <v>3442</v>
      </c>
      <c r="F12" s="3" t="s">
        <v>46</v>
      </c>
      <c r="G12" s="3" t="s">
        <v>3443</v>
      </c>
      <c r="H12" s="8">
        <v>1881736</v>
      </c>
      <c r="I12" s="3" t="s">
        <v>76</v>
      </c>
      <c r="J12" s="3" t="s">
        <v>3444</v>
      </c>
      <c r="K12" s="3" t="s">
        <v>610</v>
      </c>
      <c r="L12" s="3" t="s">
        <v>33</v>
      </c>
      <c r="M12" s="3" t="s">
        <v>2</v>
      </c>
      <c r="N12" s="3" t="s">
        <v>2</v>
      </c>
      <c r="O12" s="3" t="s">
        <v>2</v>
      </c>
    </row>
    <row r="13" spans="1:15" x14ac:dyDescent="0.25">
      <c r="A13" s="3" t="s">
        <v>3439</v>
      </c>
      <c r="B13" s="3" t="s">
        <v>3440</v>
      </c>
      <c r="C13" s="3" t="s">
        <v>3441</v>
      </c>
      <c r="D13" s="3" t="s">
        <v>162</v>
      </c>
      <c r="E13" s="3" t="s">
        <v>3442</v>
      </c>
      <c r="F13" s="3" t="s">
        <v>46</v>
      </c>
      <c r="G13" s="3" t="s">
        <v>3443</v>
      </c>
      <c r="H13" s="8">
        <v>1881736</v>
      </c>
      <c r="I13" s="3" t="s">
        <v>77</v>
      </c>
      <c r="J13" s="3" t="s">
        <v>3445</v>
      </c>
      <c r="K13" s="3" t="s">
        <v>610</v>
      </c>
      <c r="L13" s="3" t="s">
        <v>33</v>
      </c>
      <c r="M13" s="3" t="s">
        <v>2</v>
      </c>
      <c r="N13" s="3" t="s">
        <v>2</v>
      </c>
      <c r="O13" s="3" t="s">
        <v>2</v>
      </c>
    </row>
    <row r="14" spans="1:15" x14ac:dyDescent="0.25">
      <c r="A14" s="3" t="s">
        <v>3439</v>
      </c>
      <c r="B14" s="3" t="s">
        <v>3440</v>
      </c>
      <c r="C14" s="3" t="s">
        <v>3441</v>
      </c>
      <c r="D14" s="3" t="s">
        <v>162</v>
      </c>
      <c r="E14" s="3" t="s">
        <v>3442</v>
      </c>
      <c r="F14" s="3" t="s">
        <v>46</v>
      </c>
      <c r="G14" s="3" t="s">
        <v>3443</v>
      </c>
      <c r="H14" s="8">
        <v>1881736</v>
      </c>
      <c r="I14" s="3" t="s">
        <v>81</v>
      </c>
      <c r="J14" s="3" t="s">
        <v>3446</v>
      </c>
      <c r="K14" s="3" t="s">
        <v>610</v>
      </c>
      <c r="L14" s="3" t="s">
        <v>33</v>
      </c>
      <c r="M14" s="3" t="s">
        <v>2</v>
      </c>
      <c r="N14" s="3" t="s">
        <v>2</v>
      </c>
      <c r="O14" s="3" t="s">
        <v>2</v>
      </c>
    </row>
    <row r="15" spans="1:15" x14ac:dyDescent="0.25">
      <c r="A15" s="3" t="s">
        <v>3439</v>
      </c>
      <c r="B15" s="3" t="s">
        <v>3440</v>
      </c>
      <c r="C15" s="3" t="s">
        <v>3441</v>
      </c>
      <c r="D15" s="3" t="s">
        <v>162</v>
      </c>
      <c r="E15" s="3" t="s">
        <v>3442</v>
      </c>
      <c r="F15" s="3" t="s">
        <v>46</v>
      </c>
      <c r="G15" s="3" t="s">
        <v>3443</v>
      </c>
      <c r="H15" s="8">
        <v>1881736</v>
      </c>
      <c r="I15" s="3" t="s">
        <v>47</v>
      </c>
      <c r="J15" s="3" t="s">
        <v>3447</v>
      </c>
      <c r="K15" s="3" t="s">
        <v>609</v>
      </c>
      <c r="L15" s="3" t="s">
        <v>33</v>
      </c>
      <c r="M15" s="3" t="s">
        <v>2</v>
      </c>
      <c r="N15" s="3" t="s">
        <v>3</v>
      </c>
      <c r="O15" s="3" t="s">
        <v>3</v>
      </c>
    </row>
    <row r="16" spans="1:15" x14ac:dyDescent="0.25">
      <c r="A16" s="3" t="s">
        <v>3448</v>
      </c>
      <c r="B16" s="3" t="s">
        <v>3449</v>
      </c>
      <c r="C16" s="3" t="s">
        <v>3441</v>
      </c>
      <c r="D16" s="3" t="s">
        <v>98</v>
      </c>
      <c r="E16" s="3" t="s">
        <v>3450</v>
      </c>
      <c r="F16" s="3" t="s">
        <v>46</v>
      </c>
      <c r="G16" s="3" t="s">
        <v>3451</v>
      </c>
      <c r="H16" s="8">
        <v>505556</v>
      </c>
      <c r="I16" s="3" t="s">
        <v>51</v>
      </c>
      <c r="J16" s="3" t="s">
        <v>53</v>
      </c>
      <c r="K16" s="3" t="s">
        <v>608</v>
      </c>
      <c r="L16" s="3" t="s">
        <v>33</v>
      </c>
      <c r="M16" s="3" t="s">
        <v>2</v>
      </c>
      <c r="N16" s="3" t="s">
        <v>2</v>
      </c>
      <c r="O16" s="3" t="s">
        <v>2</v>
      </c>
    </row>
    <row r="17" spans="1:15" x14ac:dyDescent="0.25">
      <c r="A17" s="3" t="s">
        <v>3448</v>
      </c>
      <c r="B17" s="3" t="s">
        <v>3449</v>
      </c>
      <c r="C17" s="3" t="s">
        <v>3441</v>
      </c>
      <c r="D17" s="3" t="s">
        <v>98</v>
      </c>
      <c r="E17" s="3" t="s">
        <v>3450</v>
      </c>
      <c r="F17" s="3" t="s">
        <v>46</v>
      </c>
      <c r="G17" s="3" t="s">
        <v>3451</v>
      </c>
      <c r="H17" s="8">
        <v>505556</v>
      </c>
      <c r="I17" s="3" t="s">
        <v>47</v>
      </c>
      <c r="J17" s="3" t="s">
        <v>71</v>
      </c>
      <c r="K17" s="3" t="s">
        <v>608</v>
      </c>
      <c r="L17" s="3" t="s">
        <v>33</v>
      </c>
      <c r="M17" s="3" t="s">
        <v>2</v>
      </c>
      <c r="N17" s="3" t="s">
        <v>2</v>
      </c>
      <c r="O17" s="3" t="s">
        <v>2</v>
      </c>
    </row>
    <row r="18" spans="1:15" x14ac:dyDescent="0.25">
      <c r="A18" s="3" t="s">
        <v>3448</v>
      </c>
      <c r="B18" s="3" t="s">
        <v>3449</v>
      </c>
      <c r="C18" s="3" t="s">
        <v>3441</v>
      </c>
      <c r="D18" s="3" t="s">
        <v>98</v>
      </c>
      <c r="E18" s="3" t="s">
        <v>3450</v>
      </c>
      <c r="F18" s="3" t="s">
        <v>46</v>
      </c>
      <c r="G18" s="3" t="s">
        <v>3451</v>
      </c>
      <c r="H18" s="8">
        <v>505556</v>
      </c>
      <c r="I18" s="3" t="s">
        <v>49</v>
      </c>
      <c r="J18" s="3" t="s">
        <v>118</v>
      </c>
      <c r="K18" s="3" t="s">
        <v>611</v>
      </c>
      <c r="L18" s="3" t="s">
        <v>33</v>
      </c>
      <c r="M18" s="3" t="s">
        <v>2</v>
      </c>
      <c r="N18" s="3" t="s">
        <v>2</v>
      </c>
      <c r="O18" s="3" t="s">
        <v>2</v>
      </c>
    </row>
    <row r="19" spans="1:15" x14ac:dyDescent="0.25">
      <c r="A19" s="3" t="s">
        <v>3448</v>
      </c>
      <c r="B19" s="3" t="s">
        <v>3449</v>
      </c>
      <c r="C19" s="3" t="s">
        <v>3441</v>
      </c>
      <c r="D19" s="3" t="s">
        <v>98</v>
      </c>
      <c r="E19" s="3" t="s">
        <v>3450</v>
      </c>
      <c r="F19" s="3" t="s">
        <v>46</v>
      </c>
      <c r="G19" s="3" t="s">
        <v>3451</v>
      </c>
      <c r="H19" s="8">
        <v>505556</v>
      </c>
      <c r="I19" s="3" t="s">
        <v>52</v>
      </c>
      <c r="J19" s="3" t="s">
        <v>3108</v>
      </c>
      <c r="K19" s="3" t="s">
        <v>13</v>
      </c>
      <c r="L19" s="3" t="s">
        <v>33</v>
      </c>
      <c r="M19" s="3" t="s">
        <v>2</v>
      </c>
      <c r="N19" s="3" t="s">
        <v>2</v>
      </c>
      <c r="O19" s="3" t="s">
        <v>2</v>
      </c>
    </row>
    <row r="20" spans="1:15" x14ac:dyDescent="0.25">
      <c r="A20" s="3" t="s">
        <v>3448</v>
      </c>
      <c r="B20" s="3" t="s">
        <v>3449</v>
      </c>
      <c r="C20" s="3" t="s">
        <v>3441</v>
      </c>
      <c r="D20" s="3" t="s">
        <v>98</v>
      </c>
      <c r="E20" s="3" t="s">
        <v>3450</v>
      </c>
      <c r="F20" s="3" t="s">
        <v>46</v>
      </c>
      <c r="G20" s="3" t="s">
        <v>3451</v>
      </c>
      <c r="H20" s="8">
        <v>505556</v>
      </c>
      <c r="I20" s="3" t="s">
        <v>54</v>
      </c>
      <c r="J20" s="3" t="s">
        <v>91</v>
      </c>
      <c r="K20" s="3" t="s">
        <v>13</v>
      </c>
      <c r="L20" s="3" t="s">
        <v>33</v>
      </c>
      <c r="M20" s="3" t="s">
        <v>2</v>
      </c>
      <c r="N20" s="3" t="s">
        <v>2</v>
      </c>
      <c r="O20" s="3" t="s">
        <v>2</v>
      </c>
    </row>
    <row r="21" spans="1:15" x14ac:dyDescent="0.25">
      <c r="A21" s="3" t="s">
        <v>3448</v>
      </c>
      <c r="B21" s="3" t="s">
        <v>3449</v>
      </c>
      <c r="C21" s="3" t="s">
        <v>3441</v>
      </c>
      <c r="D21" s="3" t="s">
        <v>98</v>
      </c>
      <c r="E21" s="3" t="s">
        <v>3450</v>
      </c>
      <c r="F21" s="3" t="s">
        <v>46</v>
      </c>
      <c r="G21" s="3" t="s">
        <v>3451</v>
      </c>
      <c r="H21" s="8">
        <v>505556</v>
      </c>
      <c r="I21" s="3" t="s">
        <v>55</v>
      </c>
      <c r="J21" s="3" t="s">
        <v>3452</v>
      </c>
      <c r="K21" s="3" t="s">
        <v>610</v>
      </c>
      <c r="L21" s="3" t="s">
        <v>33</v>
      </c>
      <c r="M21" s="3" t="s">
        <v>2</v>
      </c>
      <c r="N21" s="3" t="s">
        <v>2</v>
      </c>
      <c r="O21" s="3" t="s">
        <v>2</v>
      </c>
    </row>
    <row r="22" spans="1:15" x14ac:dyDescent="0.25">
      <c r="A22" s="3" t="s">
        <v>3448</v>
      </c>
      <c r="B22" s="3" t="s">
        <v>3449</v>
      </c>
      <c r="C22" s="3" t="s">
        <v>3441</v>
      </c>
      <c r="D22" s="3" t="s">
        <v>98</v>
      </c>
      <c r="E22" s="3" t="s">
        <v>3450</v>
      </c>
      <c r="F22" s="3" t="s">
        <v>46</v>
      </c>
      <c r="G22" s="3" t="s">
        <v>3451</v>
      </c>
      <c r="H22" s="8">
        <v>505556</v>
      </c>
      <c r="I22" s="3" t="s">
        <v>56</v>
      </c>
      <c r="J22" s="3" t="s">
        <v>3347</v>
      </c>
      <c r="K22" s="3" t="s">
        <v>610</v>
      </c>
      <c r="L22" s="3" t="s">
        <v>33</v>
      </c>
      <c r="M22" s="3" t="s">
        <v>2</v>
      </c>
      <c r="N22" s="3" t="s">
        <v>2</v>
      </c>
      <c r="O22" s="3" t="s">
        <v>2</v>
      </c>
    </row>
    <row r="23" spans="1:15" x14ac:dyDescent="0.25">
      <c r="A23" s="3" t="s">
        <v>3448</v>
      </c>
      <c r="B23" s="3" t="s">
        <v>3449</v>
      </c>
      <c r="C23" s="3" t="s">
        <v>3441</v>
      </c>
      <c r="D23" s="3" t="s">
        <v>98</v>
      </c>
      <c r="E23" s="3" t="s">
        <v>3450</v>
      </c>
      <c r="F23" s="3" t="s">
        <v>46</v>
      </c>
      <c r="G23" s="3" t="s">
        <v>3451</v>
      </c>
      <c r="H23" s="8">
        <v>505556</v>
      </c>
      <c r="I23" s="3" t="s">
        <v>57</v>
      </c>
      <c r="J23" s="3" t="s">
        <v>3453</v>
      </c>
      <c r="K23" s="3" t="s">
        <v>610</v>
      </c>
      <c r="L23" s="3" t="s">
        <v>33</v>
      </c>
      <c r="M23" s="3" t="s">
        <v>2</v>
      </c>
      <c r="N23" s="3" t="s">
        <v>2</v>
      </c>
      <c r="O23" s="3" t="s">
        <v>2</v>
      </c>
    </row>
    <row r="24" spans="1:15" x14ac:dyDescent="0.25">
      <c r="A24" s="3" t="s">
        <v>3448</v>
      </c>
      <c r="B24" s="3" t="s">
        <v>3449</v>
      </c>
      <c r="C24" s="3" t="s">
        <v>3441</v>
      </c>
      <c r="D24" s="3" t="s">
        <v>98</v>
      </c>
      <c r="E24" s="3" t="s">
        <v>3450</v>
      </c>
      <c r="F24" s="3" t="s">
        <v>46</v>
      </c>
      <c r="G24" s="3" t="s">
        <v>3451</v>
      </c>
      <c r="H24" s="8">
        <v>505556</v>
      </c>
      <c r="I24" s="3" t="s">
        <v>58</v>
      </c>
      <c r="J24" s="3" t="s">
        <v>3232</v>
      </c>
      <c r="K24" s="3" t="s">
        <v>610</v>
      </c>
      <c r="L24" s="3" t="s">
        <v>33</v>
      </c>
      <c r="M24" s="3" t="s">
        <v>2</v>
      </c>
      <c r="N24" s="3" t="s">
        <v>2</v>
      </c>
      <c r="O24" s="3" t="s">
        <v>2</v>
      </c>
    </row>
    <row r="25" spans="1:15" x14ac:dyDescent="0.25">
      <c r="A25" s="3" t="s">
        <v>3448</v>
      </c>
      <c r="B25" s="3" t="s">
        <v>3449</v>
      </c>
      <c r="C25" s="3" t="s">
        <v>3441</v>
      </c>
      <c r="D25" s="3" t="s">
        <v>98</v>
      </c>
      <c r="E25" s="3" t="s">
        <v>3450</v>
      </c>
      <c r="F25" s="3" t="s">
        <v>46</v>
      </c>
      <c r="G25" s="3" t="s">
        <v>3451</v>
      </c>
      <c r="H25" s="8">
        <v>505556</v>
      </c>
      <c r="I25" s="3" t="s">
        <v>59</v>
      </c>
      <c r="J25" s="3" t="s">
        <v>3358</v>
      </c>
      <c r="K25" s="3" t="s">
        <v>610</v>
      </c>
      <c r="L25" s="3" t="s">
        <v>33</v>
      </c>
      <c r="M25" s="3" t="s">
        <v>2</v>
      </c>
      <c r="N25" s="3" t="s">
        <v>2</v>
      </c>
      <c r="O25" s="3" t="s">
        <v>2</v>
      </c>
    </row>
    <row r="26" spans="1:15" x14ac:dyDescent="0.25">
      <c r="A26" s="3" t="s">
        <v>3448</v>
      </c>
      <c r="B26" s="3" t="s">
        <v>3449</v>
      </c>
      <c r="C26" s="3" t="s">
        <v>3441</v>
      </c>
      <c r="D26" s="3" t="s">
        <v>98</v>
      </c>
      <c r="E26" s="3" t="s">
        <v>3450</v>
      </c>
      <c r="F26" s="3" t="s">
        <v>46</v>
      </c>
      <c r="G26" s="3" t="s">
        <v>3451</v>
      </c>
      <c r="H26" s="8">
        <v>505556</v>
      </c>
      <c r="I26" s="3" t="s">
        <v>60</v>
      </c>
      <c r="J26" s="3" t="s">
        <v>3454</v>
      </c>
      <c r="K26" s="3" t="s">
        <v>610</v>
      </c>
      <c r="L26" s="3" t="s">
        <v>33</v>
      </c>
      <c r="M26" s="3" t="s">
        <v>2</v>
      </c>
      <c r="N26" s="3" t="s">
        <v>2</v>
      </c>
      <c r="O26" s="3" t="s">
        <v>2</v>
      </c>
    </row>
    <row r="27" spans="1:15" x14ac:dyDescent="0.25">
      <c r="A27" s="3" t="s">
        <v>3448</v>
      </c>
      <c r="B27" s="3" t="s">
        <v>3449</v>
      </c>
      <c r="C27" s="3" t="s">
        <v>3441</v>
      </c>
      <c r="D27" s="3" t="s">
        <v>98</v>
      </c>
      <c r="E27" s="3" t="s">
        <v>3450</v>
      </c>
      <c r="F27" s="3" t="s">
        <v>46</v>
      </c>
      <c r="G27" s="3" t="s">
        <v>3451</v>
      </c>
      <c r="H27" s="8">
        <v>505556</v>
      </c>
      <c r="I27" s="3" t="s">
        <v>61</v>
      </c>
      <c r="J27" s="3" t="s">
        <v>3455</v>
      </c>
      <c r="K27" s="3" t="s">
        <v>610</v>
      </c>
      <c r="L27" s="3" t="s">
        <v>33</v>
      </c>
      <c r="M27" s="3" t="s">
        <v>2</v>
      </c>
      <c r="N27" s="3" t="s">
        <v>2</v>
      </c>
      <c r="O27" s="3" t="s">
        <v>2</v>
      </c>
    </row>
    <row r="28" spans="1:15" x14ac:dyDescent="0.25">
      <c r="A28" s="3" t="s">
        <v>3448</v>
      </c>
      <c r="B28" s="3" t="s">
        <v>3449</v>
      </c>
      <c r="C28" s="3" t="s">
        <v>3441</v>
      </c>
      <c r="D28" s="3" t="s">
        <v>98</v>
      </c>
      <c r="E28" s="3" t="s">
        <v>3450</v>
      </c>
      <c r="F28" s="3" t="s">
        <v>46</v>
      </c>
      <c r="G28" s="3" t="s">
        <v>3451</v>
      </c>
      <c r="H28" s="8">
        <v>505556</v>
      </c>
      <c r="I28" s="3" t="s">
        <v>62</v>
      </c>
      <c r="J28" s="3" t="s">
        <v>3456</v>
      </c>
      <c r="K28" s="3" t="s">
        <v>610</v>
      </c>
      <c r="L28" s="3" t="s">
        <v>33</v>
      </c>
      <c r="M28" s="3" t="s">
        <v>2</v>
      </c>
      <c r="N28" s="3" t="s">
        <v>2</v>
      </c>
      <c r="O28" s="3" t="s">
        <v>2</v>
      </c>
    </row>
    <row r="29" spans="1:15" x14ac:dyDescent="0.25">
      <c r="A29" s="3" t="s">
        <v>3448</v>
      </c>
      <c r="B29" s="3" t="s">
        <v>3449</v>
      </c>
      <c r="C29" s="3" t="s">
        <v>3441</v>
      </c>
      <c r="D29" s="3" t="s">
        <v>98</v>
      </c>
      <c r="E29" s="3" t="s">
        <v>3450</v>
      </c>
      <c r="F29" s="3" t="s">
        <v>46</v>
      </c>
      <c r="G29" s="3" t="s">
        <v>3451</v>
      </c>
      <c r="H29" s="8">
        <v>505556</v>
      </c>
      <c r="I29" s="3" t="s">
        <v>63</v>
      </c>
      <c r="J29" s="3" t="s">
        <v>3230</v>
      </c>
      <c r="K29" s="3" t="s">
        <v>610</v>
      </c>
      <c r="L29" s="3" t="s">
        <v>33</v>
      </c>
      <c r="M29" s="3" t="s">
        <v>2</v>
      </c>
      <c r="N29" s="3" t="s">
        <v>2</v>
      </c>
      <c r="O29" s="3" t="s">
        <v>2</v>
      </c>
    </row>
    <row r="30" spans="1:15" x14ac:dyDescent="0.25">
      <c r="A30" s="3" t="s">
        <v>3448</v>
      </c>
      <c r="B30" s="3" t="s">
        <v>3449</v>
      </c>
      <c r="C30" s="3" t="s">
        <v>3441</v>
      </c>
      <c r="D30" s="3" t="s">
        <v>98</v>
      </c>
      <c r="E30" s="3" t="s">
        <v>3450</v>
      </c>
      <c r="F30" s="3" t="s">
        <v>46</v>
      </c>
      <c r="G30" s="3" t="s">
        <v>3451</v>
      </c>
      <c r="H30" s="8">
        <v>505556</v>
      </c>
      <c r="I30" s="3" t="s">
        <v>64</v>
      </c>
      <c r="J30" s="3" t="s">
        <v>3457</v>
      </c>
      <c r="K30" s="3" t="s">
        <v>610</v>
      </c>
      <c r="L30" s="3" t="s">
        <v>33</v>
      </c>
      <c r="M30" s="3" t="s">
        <v>2</v>
      </c>
      <c r="N30" s="3" t="s">
        <v>2</v>
      </c>
      <c r="O30" s="3" t="s">
        <v>2</v>
      </c>
    </row>
    <row r="31" spans="1:15" x14ac:dyDescent="0.25">
      <c r="A31" s="3" t="s">
        <v>3448</v>
      </c>
      <c r="B31" s="3" t="s">
        <v>3449</v>
      </c>
      <c r="C31" s="3" t="s">
        <v>3441</v>
      </c>
      <c r="D31" s="3" t="s">
        <v>98</v>
      </c>
      <c r="E31" s="3" t="s">
        <v>3450</v>
      </c>
      <c r="F31" s="3" t="s">
        <v>46</v>
      </c>
      <c r="G31" s="3" t="s">
        <v>3451</v>
      </c>
      <c r="H31" s="8">
        <v>505556</v>
      </c>
      <c r="I31" s="3" t="s">
        <v>65</v>
      </c>
      <c r="J31" s="3" t="s">
        <v>99</v>
      </c>
      <c r="K31" s="3" t="s">
        <v>609</v>
      </c>
      <c r="L31" s="3" t="s">
        <v>33</v>
      </c>
      <c r="M31" s="3" t="s">
        <v>2</v>
      </c>
      <c r="N31" s="3" t="s">
        <v>2</v>
      </c>
      <c r="O31" s="3" t="s">
        <v>2</v>
      </c>
    </row>
    <row r="32" spans="1:15" x14ac:dyDescent="0.25">
      <c r="A32" s="3" t="s">
        <v>3448</v>
      </c>
      <c r="B32" s="3" t="s">
        <v>3449</v>
      </c>
      <c r="C32" s="3" t="s">
        <v>3441</v>
      </c>
      <c r="D32" s="3" t="s">
        <v>98</v>
      </c>
      <c r="E32" s="3" t="s">
        <v>3450</v>
      </c>
      <c r="F32" s="3" t="s">
        <v>46</v>
      </c>
      <c r="G32" s="3" t="s">
        <v>3451</v>
      </c>
      <c r="H32" s="8">
        <v>505556</v>
      </c>
      <c r="I32" s="3" t="s">
        <v>105</v>
      </c>
      <c r="J32" s="3" t="s">
        <v>176</v>
      </c>
      <c r="K32" s="3" t="s">
        <v>609</v>
      </c>
      <c r="L32" s="3" t="s">
        <v>33</v>
      </c>
      <c r="M32" s="3" t="s">
        <v>2</v>
      </c>
      <c r="N32" s="3" t="s">
        <v>2</v>
      </c>
      <c r="O32" s="3" t="s">
        <v>2</v>
      </c>
    </row>
    <row r="33" spans="1:15" x14ac:dyDescent="0.25">
      <c r="A33" s="3" t="s">
        <v>3448</v>
      </c>
      <c r="B33" s="3" t="s">
        <v>3449</v>
      </c>
      <c r="C33" s="3" t="s">
        <v>3441</v>
      </c>
      <c r="D33" s="3" t="s">
        <v>98</v>
      </c>
      <c r="E33" s="3" t="s">
        <v>3450</v>
      </c>
      <c r="F33" s="3" t="s">
        <v>46</v>
      </c>
      <c r="G33" s="3" t="s">
        <v>3451</v>
      </c>
      <c r="H33" s="8">
        <v>505556</v>
      </c>
      <c r="I33" s="3" t="s">
        <v>73</v>
      </c>
      <c r="J33" s="3" t="s">
        <v>147</v>
      </c>
      <c r="K33" s="3" t="s">
        <v>13</v>
      </c>
      <c r="L33" s="3" t="s">
        <v>33</v>
      </c>
      <c r="M33" s="3" t="s">
        <v>2</v>
      </c>
      <c r="N33" s="3" t="s">
        <v>2</v>
      </c>
      <c r="O33" s="3" t="s">
        <v>2</v>
      </c>
    </row>
    <row r="34" spans="1:15" x14ac:dyDescent="0.25">
      <c r="A34" s="3" t="s">
        <v>3448</v>
      </c>
      <c r="B34" s="3" t="s">
        <v>3449</v>
      </c>
      <c r="C34" s="3" t="s">
        <v>3441</v>
      </c>
      <c r="D34" s="3" t="s">
        <v>98</v>
      </c>
      <c r="E34" s="3" t="s">
        <v>3450</v>
      </c>
      <c r="F34" s="3" t="s">
        <v>46</v>
      </c>
      <c r="G34" s="3" t="s">
        <v>3451</v>
      </c>
      <c r="H34" s="8">
        <v>505556</v>
      </c>
      <c r="I34" s="3" t="s">
        <v>142</v>
      </c>
      <c r="J34" s="3" t="s">
        <v>101</v>
      </c>
      <c r="K34" s="3" t="s">
        <v>13</v>
      </c>
      <c r="L34" s="3" t="s">
        <v>33</v>
      </c>
      <c r="M34" s="3" t="s">
        <v>2</v>
      </c>
      <c r="N34" s="3" t="s">
        <v>2</v>
      </c>
      <c r="O34" s="3" t="s">
        <v>2</v>
      </c>
    </row>
    <row r="35" spans="1:15" x14ac:dyDescent="0.25">
      <c r="A35" s="3" t="s">
        <v>3448</v>
      </c>
      <c r="B35" s="3" t="s">
        <v>3449</v>
      </c>
      <c r="C35" s="3" t="s">
        <v>3441</v>
      </c>
      <c r="D35" s="3" t="s">
        <v>98</v>
      </c>
      <c r="E35" s="3" t="s">
        <v>3450</v>
      </c>
      <c r="F35" s="3" t="s">
        <v>46</v>
      </c>
      <c r="G35" s="3" t="s">
        <v>3451</v>
      </c>
      <c r="H35" s="8">
        <v>505556</v>
      </c>
      <c r="I35" s="3" t="s">
        <v>148</v>
      </c>
      <c r="J35" s="3" t="s">
        <v>102</v>
      </c>
      <c r="K35" s="3" t="s">
        <v>13</v>
      </c>
      <c r="L35" s="3" t="s">
        <v>33</v>
      </c>
      <c r="M35" s="3" t="s">
        <v>2</v>
      </c>
      <c r="N35" s="3" t="s">
        <v>2</v>
      </c>
      <c r="O35" s="3" t="s">
        <v>2</v>
      </c>
    </row>
    <row r="36" spans="1:15" x14ac:dyDescent="0.25">
      <c r="A36" s="3" t="s">
        <v>3448</v>
      </c>
      <c r="B36" s="3" t="s">
        <v>3449</v>
      </c>
      <c r="C36" s="3" t="s">
        <v>3441</v>
      </c>
      <c r="D36" s="3" t="s">
        <v>98</v>
      </c>
      <c r="E36" s="3" t="s">
        <v>3450</v>
      </c>
      <c r="F36" s="3" t="s">
        <v>46</v>
      </c>
      <c r="G36" s="3" t="s">
        <v>3451</v>
      </c>
      <c r="H36" s="8">
        <v>505556</v>
      </c>
      <c r="I36" s="3" t="s">
        <v>149</v>
      </c>
      <c r="J36" s="3" t="s">
        <v>104</v>
      </c>
      <c r="K36" s="3" t="s">
        <v>13</v>
      </c>
      <c r="L36" s="3" t="s">
        <v>33</v>
      </c>
      <c r="M36" s="3" t="s">
        <v>2</v>
      </c>
      <c r="N36" s="3" t="s">
        <v>2</v>
      </c>
      <c r="O36" s="3" t="s">
        <v>2</v>
      </c>
    </row>
    <row r="37" spans="1:15" x14ac:dyDescent="0.25">
      <c r="A37" s="3" t="s">
        <v>3448</v>
      </c>
      <c r="B37" s="3" t="s">
        <v>3449</v>
      </c>
      <c r="C37" s="3" t="s">
        <v>3441</v>
      </c>
      <c r="D37" s="3" t="s">
        <v>98</v>
      </c>
      <c r="E37" s="3" t="s">
        <v>3450</v>
      </c>
      <c r="F37" s="3" t="s">
        <v>46</v>
      </c>
      <c r="G37" s="3" t="s">
        <v>3451</v>
      </c>
      <c r="H37" s="8">
        <v>505556</v>
      </c>
      <c r="I37" s="3" t="s">
        <v>150</v>
      </c>
      <c r="J37" s="3" t="s">
        <v>151</v>
      </c>
      <c r="K37" s="3" t="s">
        <v>13</v>
      </c>
      <c r="L37" s="3" t="s">
        <v>33</v>
      </c>
      <c r="M37" s="3" t="s">
        <v>2</v>
      </c>
      <c r="N37" s="3" t="s">
        <v>2</v>
      </c>
      <c r="O37" s="3" t="s">
        <v>2</v>
      </c>
    </row>
    <row r="38" spans="1:15" x14ac:dyDescent="0.25">
      <c r="A38" s="3" t="s">
        <v>3448</v>
      </c>
      <c r="B38" s="3" t="s">
        <v>3449</v>
      </c>
      <c r="C38" s="3" t="s">
        <v>3441</v>
      </c>
      <c r="D38" s="3" t="s">
        <v>98</v>
      </c>
      <c r="E38" s="3" t="s">
        <v>3450</v>
      </c>
      <c r="F38" s="3" t="s">
        <v>46</v>
      </c>
      <c r="G38" s="3" t="s">
        <v>3451</v>
      </c>
      <c r="H38" s="8">
        <v>505556</v>
      </c>
      <c r="I38" s="3" t="s">
        <v>2965</v>
      </c>
      <c r="J38" s="3" t="s">
        <v>106</v>
      </c>
      <c r="K38" s="3" t="s">
        <v>13</v>
      </c>
      <c r="L38" s="3" t="s">
        <v>33</v>
      </c>
      <c r="M38" s="3" t="s">
        <v>2</v>
      </c>
      <c r="N38" s="3" t="s">
        <v>2</v>
      </c>
      <c r="O38" s="3" t="s">
        <v>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29C53-83C3-4A43-AFAC-DE190279879B}">
  <sheetPr>
    <tabColor rgb="FF00B0F0"/>
  </sheetPr>
  <dimension ref="A3:P10"/>
  <sheetViews>
    <sheetView workbookViewId="0">
      <pane ySplit="4" topLeftCell="A5" activePane="bottomLeft" state="frozen"/>
      <selection pane="bottomLeft" activeCell="M9" sqref="M9"/>
    </sheetView>
  </sheetViews>
  <sheetFormatPr defaultRowHeight="15" x14ac:dyDescent="0.25"/>
  <cols>
    <col min="1" max="1" width="28.5703125" bestFit="1" customWidth="1"/>
    <col min="2" max="2" width="16.28515625" bestFit="1" customWidth="1"/>
    <col min="3" max="3" width="3.85546875" bestFit="1" customWidth="1"/>
    <col min="4" max="4" width="11.28515625" bestFit="1" customWidth="1"/>
    <col min="5" max="5" width="7.7109375" bestFit="1" customWidth="1"/>
    <col min="6" max="7" width="11.28515625" bestFit="1" customWidth="1"/>
    <col min="9" max="9" width="30.5703125" bestFit="1" customWidth="1"/>
    <col min="13" max="13" width="27.5703125" bestFit="1" customWidth="1"/>
    <col min="14" max="14" width="16.28515625" bestFit="1" customWidth="1"/>
    <col min="15" max="15" width="3.85546875" bestFit="1" customWidth="1"/>
    <col min="16" max="16" width="11.28515625" bestFit="1" customWidth="1"/>
    <col min="17" max="17" width="7.7109375" bestFit="1" customWidth="1"/>
    <col min="18" max="19" width="11.28515625" bestFit="1" customWidth="1"/>
  </cols>
  <sheetData>
    <row r="3" spans="1:16" x14ac:dyDescent="0.25">
      <c r="A3" s="1" t="s">
        <v>192</v>
      </c>
      <c r="B3" s="1" t="s">
        <v>7</v>
      </c>
      <c r="I3" s="1" t="s">
        <v>5</v>
      </c>
      <c r="J3">
        <f>SUM(J5:J9)</f>
        <v>3</v>
      </c>
      <c r="M3" s="1" t="s">
        <v>192</v>
      </c>
      <c r="N3" s="1" t="s">
        <v>7</v>
      </c>
    </row>
    <row r="4" spans="1:16" x14ac:dyDescent="0.25">
      <c r="A4" s="1" t="s">
        <v>5</v>
      </c>
      <c r="B4" t="s">
        <v>3</v>
      </c>
      <c r="C4" t="s">
        <v>2</v>
      </c>
      <c r="D4" t="s">
        <v>6</v>
      </c>
      <c r="I4" s="2" t="s">
        <v>3430</v>
      </c>
      <c r="M4" s="1" t="s">
        <v>5</v>
      </c>
      <c r="N4" t="s">
        <v>3</v>
      </c>
      <c r="O4" t="s">
        <v>2</v>
      </c>
      <c r="P4" t="s">
        <v>6</v>
      </c>
    </row>
    <row r="5" spans="1:16" x14ac:dyDescent="0.25">
      <c r="A5" s="2" t="s">
        <v>3430</v>
      </c>
      <c r="B5">
        <v>2</v>
      </c>
      <c r="C5">
        <v>8</v>
      </c>
      <c r="D5">
        <v>10</v>
      </c>
      <c r="I5" s="12" t="s">
        <v>3431</v>
      </c>
      <c r="J5">
        <v>1</v>
      </c>
      <c r="M5" s="2" t="s">
        <v>609</v>
      </c>
      <c r="N5">
        <v>1</v>
      </c>
      <c r="O5">
        <v>3</v>
      </c>
      <c r="P5">
        <v>4</v>
      </c>
    </row>
    <row r="6" spans="1:16" x14ac:dyDescent="0.25">
      <c r="A6" s="2" t="s">
        <v>3439</v>
      </c>
      <c r="B6">
        <v>1</v>
      </c>
      <c r="C6">
        <v>3</v>
      </c>
      <c r="D6">
        <v>4</v>
      </c>
      <c r="I6" s="2" t="s">
        <v>3439</v>
      </c>
      <c r="M6" s="2" t="s">
        <v>610</v>
      </c>
      <c r="N6">
        <v>2</v>
      </c>
      <c r="O6">
        <v>14</v>
      </c>
      <c r="P6">
        <v>16</v>
      </c>
    </row>
    <row r="7" spans="1:16" x14ac:dyDescent="0.25">
      <c r="A7" s="2" t="s">
        <v>3448</v>
      </c>
      <c r="C7">
        <v>23</v>
      </c>
      <c r="D7">
        <v>23</v>
      </c>
      <c r="I7" s="12" t="s">
        <v>3441</v>
      </c>
      <c r="J7">
        <v>1</v>
      </c>
      <c r="M7" s="2" t="s">
        <v>611</v>
      </c>
      <c r="O7">
        <v>1</v>
      </c>
      <c r="P7">
        <v>1</v>
      </c>
    </row>
    <row r="8" spans="1:16" x14ac:dyDescent="0.25">
      <c r="A8" s="2" t="s">
        <v>6</v>
      </c>
      <c r="B8">
        <v>3</v>
      </c>
      <c r="C8">
        <v>34</v>
      </c>
      <c r="D8">
        <v>37</v>
      </c>
      <c r="I8" s="2" t="s">
        <v>3448</v>
      </c>
      <c r="M8" s="2" t="s">
        <v>13</v>
      </c>
      <c r="O8">
        <v>12</v>
      </c>
      <c r="P8">
        <v>12</v>
      </c>
    </row>
    <row r="9" spans="1:16" x14ac:dyDescent="0.25">
      <c r="I9" s="12" t="s">
        <v>3441</v>
      </c>
      <c r="J9">
        <v>1</v>
      </c>
      <c r="M9" s="2" t="s">
        <v>608</v>
      </c>
      <c r="O9">
        <v>4</v>
      </c>
      <c r="P9">
        <v>4</v>
      </c>
    </row>
    <row r="10" spans="1:16" x14ac:dyDescent="0.25">
      <c r="I10" s="2" t="s">
        <v>6</v>
      </c>
      <c r="M10" s="2" t="s">
        <v>6</v>
      </c>
      <c r="N10">
        <v>3</v>
      </c>
      <c r="O10">
        <v>34</v>
      </c>
      <c r="P10">
        <v>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09ED7-9238-42CF-805E-E8F5140BD019}">
  <sheetPr>
    <tabColor rgb="FF00B0F0"/>
  </sheetPr>
  <dimension ref="A1:O2608"/>
  <sheetViews>
    <sheetView topLeftCell="J1" zoomScale="120" zoomScaleNormal="120" workbookViewId="0">
      <pane ySplit="1" topLeftCell="A2" activePane="bottomLeft" state="frozenSplit"/>
      <selection pane="bottomLeft" activeCell="M17" sqref="M17:M2608"/>
    </sheetView>
  </sheetViews>
  <sheetFormatPr defaultRowHeight="15" x14ac:dyDescent="0.25"/>
  <cols>
    <col min="1" max="1" width="61.140625" style="57" bestFit="1" customWidth="1"/>
    <col min="2" max="2" width="15.42578125" style="57" bestFit="1" customWidth="1"/>
    <col min="3" max="3" width="17" style="57" bestFit="1" customWidth="1"/>
    <col min="4" max="4" width="25.5703125" style="57" bestFit="1" customWidth="1"/>
    <col min="5" max="5" width="15.5703125" style="57" bestFit="1" customWidth="1"/>
    <col min="6" max="6" width="12.7109375" style="57" bestFit="1" customWidth="1"/>
    <col min="7" max="7" width="11.7109375" style="57" bestFit="1" customWidth="1"/>
    <col min="8" max="8" width="18.5703125" style="57" bestFit="1" customWidth="1"/>
    <col min="9" max="9" width="18.85546875" style="57" bestFit="1" customWidth="1"/>
    <col min="10" max="10" width="51.140625" style="57" bestFit="1" customWidth="1"/>
    <col min="11" max="11" width="51.140625" style="57" customWidth="1"/>
    <col min="12" max="12" width="32.140625" style="57" bestFit="1" customWidth="1"/>
    <col min="13" max="13" width="17.7109375" style="57" bestFit="1" customWidth="1"/>
    <col min="14" max="14" width="50.7109375" style="57" customWidth="1"/>
    <col min="15" max="15" width="27.42578125" style="57" bestFit="1" customWidth="1"/>
    <col min="16" max="16384" width="9.140625" style="57"/>
  </cols>
  <sheetData>
    <row r="1" spans="1:15" x14ac:dyDescent="0.25">
      <c r="A1" s="57" t="s">
        <v>8</v>
      </c>
      <c r="B1" s="57" t="s">
        <v>9</v>
      </c>
      <c r="C1" s="57" t="s">
        <v>31</v>
      </c>
      <c r="D1" s="57" t="s">
        <v>11</v>
      </c>
      <c r="E1" s="57" t="s">
        <v>10</v>
      </c>
      <c r="F1" s="57" t="s">
        <v>0</v>
      </c>
      <c r="G1" s="57" t="s">
        <v>3096</v>
      </c>
      <c r="H1" s="57" t="s">
        <v>43</v>
      </c>
      <c r="I1" s="57" t="s">
        <v>16</v>
      </c>
      <c r="J1" s="57" t="s">
        <v>12</v>
      </c>
      <c r="K1" s="57" t="s">
        <v>612</v>
      </c>
      <c r="L1" s="57" t="s">
        <v>32</v>
      </c>
      <c r="M1" s="57" t="s">
        <v>18</v>
      </c>
      <c r="N1" s="57" t="s">
        <v>613</v>
      </c>
      <c r="O1" s="57" t="s">
        <v>37</v>
      </c>
    </row>
    <row r="2" spans="1:15" x14ac:dyDescent="0.25">
      <c r="A2" t="s">
        <v>955</v>
      </c>
      <c r="B2" t="s">
        <v>127</v>
      </c>
      <c r="C2" t="s">
        <v>3752</v>
      </c>
      <c r="D2" t="s">
        <v>46</v>
      </c>
      <c r="E2" s="71">
        <v>45110</v>
      </c>
      <c r="F2" t="s">
        <v>193</v>
      </c>
      <c r="G2" t="s">
        <v>2989</v>
      </c>
      <c r="H2" t="s">
        <v>351</v>
      </c>
      <c r="I2">
        <v>1.1000000000000001</v>
      </c>
      <c r="J2" t="s">
        <v>3753</v>
      </c>
      <c r="K2" s="57" t="s">
        <v>610</v>
      </c>
      <c r="L2" t="s">
        <v>2</v>
      </c>
      <c r="M2" t="s">
        <v>3</v>
      </c>
      <c r="N2" t="s">
        <v>3079</v>
      </c>
      <c r="O2" t="s">
        <v>351</v>
      </c>
    </row>
    <row r="3" spans="1:15" x14ac:dyDescent="0.25">
      <c r="A3" t="s">
        <v>955</v>
      </c>
      <c r="B3" t="s">
        <v>127</v>
      </c>
      <c r="C3" t="s">
        <v>3752</v>
      </c>
      <c r="D3" t="s">
        <v>46</v>
      </c>
      <c r="E3" s="71">
        <v>45110</v>
      </c>
      <c r="F3" t="s">
        <v>193</v>
      </c>
      <c r="G3" t="s">
        <v>2989</v>
      </c>
      <c r="H3" t="s">
        <v>351</v>
      </c>
      <c r="I3">
        <v>1.2</v>
      </c>
      <c r="J3" t="s">
        <v>3754</v>
      </c>
      <c r="K3" s="57" t="s">
        <v>610</v>
      </c>
      <c r="L3" t="s">
        <v>2</v>
      </c>
      <c r="M3" t="s">
        <v>2</v>
      </c>
      <c r="N3"/>
      <c r="O3" t="s">
        <v>350</v>
      </c>
    </row>
    <row r="4" spans="1:15" x14ac:dyDescent="0.25">
      <c r="A4" t="s">
        <v>955</v>
      </c>
      <c r="B4" t="s">
        <v>127</v>
      </c>
      <c r="C4" t="s">
        <v>3752</v>
      </c>
      <c r="D4" t="s">
        <v>46</v>
      </c>
      <c r="E4" s="71">
        <v>45110</v>
      </c>
      <c r="F4" t="s">
        <v>193</v>
      </c>
      <c r="G4" t="s">
        <v>2989</v>
      </c>
      <c r="H4" t="s">
        <v>351</v>
      </c>
      <c r="I4">
        <v>1.3</v>
      </c>
      <c r="J4" t="s">
        <v>3755</v>
      </c>
      <c r="K4" s="57" t="s">
        <v>610</v>
      </c>
      <c r="L4" t="s">
        <v>2</v>
      </c>
      <c r="M4" t="s">
        <v>3</v>
      </c>
      <c r="N4" t="s">
        <v>3402</v>
      </c>
      <c r="O4" t="s">
        <v>351</v>
      </c>
    </row>
    <row r="5" spans="1:15" x14ac:dyDescent="0.25">
      <c r="A5" t="s">
        <v>955</v>
      </c>
      <c r="B5" t="s">
        <v>127</v>
      </c>
      <c r="C5" t="s">
        <v>3752</v>
      </c>
      <c r="D5" t="s">
        <v>46</v>
      </c>
      <c r="E5" s="71">
        <v>45110</v>
      </c>
      <c r="F5" t="s">
        <v>193</v>
      </c>
      <c r="G5" t="s">
        <v>2989</v>
      </c>
      <c r="H5" t="s">
        <v>351</v>
      </c>
      <c r="I5">
        <v>1.4</v>
      </c>
      <c r="J5" t="s">
        <v>3756</v>
      </c>
      <c r="K5" s="57" t="s">
        <v>610</v>
      </c>
      <c r="L5" t="s">
        <v>2</v>
      </c>
      <c r="M5" t="s">
        <v>3</v>
      </c>
      <c r="N5" t="s">
        <v>3405</v>
      </c>
      <c r="O5" t="s">
        <v>351</v>
      </c>
    </row>
    <row r="6" spans="1:15" x14ac:dyDescent="0.25">
      <c r="A6" t="s">
        <v>955</v>
      </c>
      <c r="B6" t="s">
        <v>127</v>
      </c>
      <c r="C6" t="s">
        <v>3752</v>
      </c>
      <c r="D6" t="s">
        <v>46</v>
      </c>
      <c r="E6" s="71">
        <v>45110</v>
      </c>
      <c r="F6" t="s">
        <v>193</v>
      </c>
      <c r="G6" t="s">
        <v>2989</v>
      </c>
      <c r="H6" t="s">
        <v>351</v>
      </c>
      <c r="I6">
        <v>1.5</v>
      </c>
      <c r="J6" t="s">
        <v>3757</v>
      </c>
      <c r="K6" s="57" t="s">
        <v>610</v>
      </c>
      <c r="L6" t="s">
        <v>2</v>
      </c>
      <c r="M6" t="s">
        <v>3</v>
      </c>
      <c r="N6" t="s">
        <v>3405</v>
      </c>
      <c r="O6" t="s">
        <v>351</v>
      </c>
    </row>
    <row r="7" spans="1:15" x14ac:dyDescent="0.25">
      <c r="A7" t="s">
        <v>955</v>
      </c>
      <c r="B7" t="s">
        <v>127</v>
      </c>
      <c r="C7" t="s">
        <v>3752</v>
      </c>
      <c r="D7" t="s">
        <v>46</v>
      </c>
      <c r="E7" s="71">
        <v>45110</v>
      </c>
      <c r="F7" t="s">
        <v>193</v>
      </c>
      <c r="G7" t="s">
        <v>2989</v>
      </c>
      <c r="H7" t="s">
        <v>351</v>
      </c>
      <c r="I7">
        <v>1.6</v>
      </c>
      <c r="J7" t="s">
        <v>3758</v>
      </c>
      <c r="K7" s="57" t="s">
        <v>610</v>
      </c>
      <c r="L7" t="s">
        <v>2</v>
      </c>
      <c r="M7" t="s">
        <v>2</v>
      </c>
      <c r="N7"/>
      <c r="O7" t="s">
        <v>350</v>
      </c>
    </row>
    <row r="8" spans="1:15" x14ac:dyDescent="0.25">
      <c r="A8" t="s">
        <v>955</v>
      </c>
      <c r="B8" t="s">
        <v>127</v>
      </c>
      <c r="C8" t="s">
        <v>3752</v>
      </c>
      <c r="D8" t="s">
        <v>46</v>
      </c>
      <c r="E8" s="71">
        <v>45110</v>
      </c>
      <c r="F8" t="s">
        <v>193</v>
      </c>
      <c r="G8" t="s">
        <v>2989</v>
      </c>
      <c r="H8" t="s">
        <v>351</v>
      </c>
      <c r="I8">
        <v>1.7</v>
      </c>
      <c r="J8" t="s">
        <v>3759</v>
      </c>
      <c r="K8" s="57" t="s">
        <v>610</v>
      </c>
      <c r="L8" t="s">
        <v>2</v>
      </c>
      <c r="M8" t="s">
        <v>2</v>
      </c>
      <c r="N8"/>
      <c r="O8" t="s">
        <v>350</v>
      </c>
    </row>
    <row r="9" spans="1:15" x14ac:dyDescent="0.25">
      <c r="A9" t="s">
        <v>955</v>
      </c>
      <c r="B9" t="s">
        <v>127</v>
      </c>
      <c r="C9" t="s">
        <v>3752</v>
      </c>
      <c r="D9" t="s">
        <v>46</v>
      </c>
      <c r="E9" s="71">
        <v>45110</v>
      </c>
      <c r="F9" t="s">
        <v>193</v>
      </c>
      <c r="G9" t="s">
        <v>2989</v>
      </c>
      <c r="H9" t="s">
        <v>351</v>
      </c>
      <c r="I9">
        <v>1.8</v>
      </c>
      <c r="J9" t="s">
        <v>3760</v>
      </c>
      <c r="K9" s="57" t="s">
        <v>610</v>
      </c>
      <c r="L9" t="s">
        <v>2</v>
      </c>
      <c r="M9" t="s">
        <v>2</v>
      </c>
      <c r="N9"/>
      <c r="O9" t="s">
        <v>350</v>
      </c>
    </row>
    <row r="10" spans="1:15" x14ac:dyDescent="0.25">
      <c r="A10" t="s">
        <v>955</v>
      </c>
      <c r="B10" t="s">
        <v>127</v>
      </c>
      <c r="C10" t="s">
        <v>3752</v>
      </c>
      <c r="D10" t="s">
        <v>46</v>
      </c>
      <c r="E10" s="71">
        <v>45110</v>
      </c>
      <c r="F10" t="s">
        <v>193</v>
      </c>
      <c r="G10" t="s">
        <v>2989</v>
      </c>
      <c r="H10" t="s">
        <v>351</v>
      </c>
      <c r="I10">
        <v>1.9</v>
      </c>
      <c r="J10" t="s">
        <v>3761</v>
      </c>
      <c r="K10" s="57" t="s">
        <v>610</v>
      </c>
      <c r="L10" t="s">
        <v>2</v>
      </c>
      <c r="M10" t="s">
        <v>2</v>
      </c>
      <c r="N10"/>
      <c r="O10" t="s">
        <v>350</v>
      </c>
    </row>
    <row r="11" spans="1:15" x14ac:dyDescent="0.25">
      <c r="A11" t="s">
        <v>955</v>
      </c>
      <c r="B11" t="s">
        <v>127</v>
      </c>
      <c r="C11" t="s">
        <v>3752</v>
      </c>
      <c r="D11" t="s">
        <v>46</v>
      </c>
      <c r="E11" s="71">
        <v>45110</v>
      </c>
      <c r="F11" t="s">
        <v>193</v>
      </c>
      <c r="G11" t="s">
        <v>2989</v>
      </c>
      <c r="H11" t="s">
        <v>351</v>
      </c>
      <c r="I11">
        <v>2</v>
      </c>
      <c r="J11" t="s">
        <v>3762</v>
      </c>
      <c r="K11" s="57" t="s">
        <v>610</v>
      </c>
      <c r="L11" t="s">
        <v>2</v>
      </c>
      <c r="M11" t="s">
        <v>2</v>
      </c>
      <c r="N11"/>
      <c r="O11" t="s">
        <v>350</v>
      </c>
    </row>
    <row r="12" spans="1:15" x14ac:dyDescent="0.25">
      <c r="A12" t="s">
        <v>955</v>
      </c>
      <c r="B12" t="s">
        <v>127</v>
      </c>
      <c r="C12" t="s">
        <v>3752</v>
      </c>
      <c r="D12" t="s">
        <v>46</v>
      </c>
      <c r="E12" s="71">
        <v>45110</v>
      </c>
      <c r="F12" t="s">
        <v>193</v>
      </c>
      <c r="G12" t="s">
        <v>2989</v>
      </c>
      <c r="H12" t="s">
        <v>351</v>
      </c>
      <c r="I12">
        <v>3</v>
      </c>
      <c r="J12" t="s">
        <v>3763</v>
      </c>
      <c r="K12" s="57" t="s">
        <v>610</v>
      </c>
      <c r="L12" t="s">
        <v>2</v>
      </c>
      <c r="M12" t="s">
        <v>2</v>
      </c>
      <c r="N12"/>
      <c r="O12" t="s">
        <v>350</v>
      </c>
    </row>
    <row r="13" spans="1:15" x14ac:dyDescent="0.25">
      <c r="A13" t="s">
        <v>955</v>
      </c>
      <c r="B13" t="s">
        <v>127</v>
      </c>
      <c r="C13" t="s">
        <v>3752</v>
      </c>
      <c r="D13" t="s">
        <v>46</v>
      </c>
      <c r="E13" s="71">
        <v>45110</v>
      </c>
      <c r="F13" t="s">
        <v>193</v>
      </c>
      <c r="G13" t="s">
        <v>2989</v>
      </c>
      <c r="H13" t="s">
        <v>351</v>
      </c>
      <c r="I13">
        <v>4</v>
      </c>
      <c r="J13" t="s">
        <v>3764</v>
      </c>
      <c r="K13" s="57" t="s">
        <v>13</v>
      </c>
      <c r="L13" t="s">
        <v>2</v>
      </c>
      <c r="M13" t="s">
        <v>2</v>
      </c>
      <c r="N13"/>
      <c r="O13" t="s">
        <v>350</v>
      </c>
    </row>
    <row r="14" spans="1:15" x14ac:dyDescent="0.25">
      <c r="A14" t="s">
        <v>955</v>
      </c>
      <c r="B14" t="s">
        <v>127</v>
      </c>
      <c r="C14" t="s">
        <v>3752</v>
      </c>
      <c r="D14" t="s">
        <v>46</v>
      </c>
      <c r="E14" s="71">
        <v>45110</v>
      </c>
      <c r="F14" t="s">
        <v>193</v>
      </c>
      <c r="G14" t="s">
        <v>2989</v>
      </c>
      <c r="H14" t="s">
        <v>351</v>
      </c>
      <c r="I14">
        <v>5</v>
      </c>
      <c r="J14" t="s">
        <v>3765</v>
      </c>
      <c r="K14" s="57" t="s">
        <v>13</v>
      </c>
      <c r="L14" t="s">
        <v>2</v>
      </c>
      <c r="M14" t="s">
        <v>2</v>
      </c>
      <c r="N14"/>
      <c r="O14" t="s">
        <v>350</v>
      </c>
    </row>
    <row r="15" spans="1:15" x14ac:dyDescent="0.25">
      <c r="A15" t="s">
        <v>955</v>
      </c>
      <c r="B15" t="s">
        <v>127</v>
      </c>
      <c r="C15" t="s">
        <v>3752</v>
      </c>
      <c r="D15" t="s">
        <v>46</v>
      </c>
      <c r="E15" s="71">
        <v>45110</v>
      </c>
      <c r="F15" t="s">
        <v>193</v>
      </c>
      <c r="G15" t="s">
        <v>2989</v>
      </c>
      <c r="H15" t="s">
        <v>351</v>
      </c>
      <c r="I15">
        <v>6</v>
      </c>
      <c r="J15" t="s">
        <v>3766</v>
      </c>
      <c r="K15" s="57" t="s">
        <v>610</v>
      </c>
      <c r="L15" t="s">
        <v>2</v>
      </c>
      <c r="M15" t="s">
        <v>2</v>
      </c>
      <c r="N15"/>
      <c r="O15" t="s">
        <v>350</v>
      </c>
    </row>
    <row r="16" spans="1:15" x14ac:dyDescent="0.25">
      <c r="A16" t="s">
        <v>955</v>
      </c>
      <c r="B16" t="s">
        <v>127</v>
      </c>
      <c r="C16" t="s">
        <v>3752</v>
      </c>
      <c r="D16" t="s">
        <v>46</v>
      </c>
      <c r="E16" s="71">
        <v>45110</v>
      </c>
      <c r="F16" t="s">
        <v>193</v>
      </c>
      <c r="G16" t="s">
        <v>2989</v>
      </c>
      <c r="H16" t="s">
        <v>351</v>
      </c>
      <c r="I16">
        <v>7</v>
      </c>
      <c r="J16" t="s">
        <v>3767</v>
      </c>
      <c r="K16" s="57" t="s">
        <v>609</v>
      </c>
      <c r="L16" t="s">
        <v>2</v>
      </c>
      <c r="M16" t="s">
        <v>2</v>
      </c>
      <c r="N16"/>
      <c r="O16" t="s">
        <v>350</v>
      </c>
    </row>
    <row r="17" spans="1:15" x14ac:dyDescent="0.25">
      <c r="A17" t="s">
        <v>955</v>
      </c>
      <c r="B17" t="s">
        <v>127</v>
      </c>
      <c r="C17" t="s">
        <v>3752</v>
      </c>
      <c r="D17" t="s">
        <v>46</v>
      </c>
      <c r="E17" s="71">
        <v>45110</v>
      </c>
      <c r="F17" t="s">
        <v>193</v>
      </c>
      <c r="G17" t="s">
        <v>2989</v>
      </c>
      <c r="H17" t="s">
        <v>350</v>
      </c>
      <c r="I17">
        <v>8</v>
      </c>
      <c r="J17" t="s">
        <v>1084</v>
      </c>
      <c r="K17" s="57" t="s">
        <v>608</v>
      </c>
      <c r="L17" t="s">
        <v>3395</v>
      </c>
      <c r="M17" t="s">
        <v>3395</v>
      </c>
      <c r="N17"/>
      <c r="O17" t="s">
        <v>350</v>
      </c>
    </row>
    <row r="18" spans="1:15" x14ac:dyDescent="0.25">
      <c r="A18" t="s">
        <v>955</v>
      </c>
      <c r="B18" t="s">
        <v>127</v>
      </c>
      <c r="C18" t="s">
        <v>3752</v>
      </c>
      <c r="D18" t="s">
        <v>46</v>
      </c>
      <c r="E18" s="71">
        <v>45110</v>
      </c>
      <c r="F18" t="s">
        <v>193</v>
      </c>
      <c r="G18" t="s">
        <v>2989</v>
      </c>
      <c r="H18" t="s">
        <v>351</v>
      </c>
      <c r="I18" t="s">
        <v>422</v>
      </c>
      <c r="J18" t="s">
        <v>129</v>
      </c>
      <c r="K18" s="57" t="s">
        <v>13</v>
      </c>
      <c r="L18" t="s">
        <v>72</v>
      </c>
      <c r="M18" t="s">
        <v>3</v>
      </c>
      <c r="N18"/>
      <c r="O18" t="s">
        <v>350</v>
      </c>
    </row>
    <row r="19" spans="1:15" x14ac:dyDescent="0.25">
      <c r="A19" t="s">
        <v>800</v>
      </c>
      <c r="B19" t="s">
        <v>194</v>
      </c>
      <c r="C19" t="s">
        <v>3277</v>
      </c>
      <c r="D19" t="s">
        <v>178</v>
      </c>
      <c r="E19" s="71">
        <v>45110</v>
      </c>
      <c r="F19" t="s">
        <v>193</v>
      </c>
      <c r="G19" t="s">
        <v>2989</v>
      </c>
      <c r="H19" t="s">
        <v>351</v>
      </c>
      <c r="I19">
        <v>1</v>
      </c>
      <c r="J19" t="s">
        <v>3768</v>
      </c>
      <c r="K19" s="57" t="s">
        <v>13</v>
      </c>
      <c r="L19" t="s">
        <v>2</v>
      </c>
      <c r="M19" t="s">
        <v>2</v>
      </c>
      <c r="N19"/>
      <c r="O19" t="s">
        <v>350</v>
      </c>
    </row>
    <row r="20" spans="1:15" x14ac:dyDescent="0.25">
      <c r="A20" t="s">
        <v>800</v>
      </c>
      <c r="B20" t="s">
        <v>194</v>
      </c>
      <c r="C20" t="s">
        <v>3277</v>
      </c>
      <c r="D20" t="s">
        <v>178</v>
      </c>
      <c r="E20" s="71">
        <v>45110</v>
      </c>
      <c r="F20" t="s">
        <v>193</v>
      </c>
      <c r="G20" t="s">
        <v>2989</v>
      </c>
      <c r="H20" t="s">
        <v>351</v>
      </c>
      <c r="I20">
        <v>2</v>
      </c>
      <c r="J20" t="s">
        <v>3769</v>
      </c>
      <c r="K20" s="57" t="s">
        <v>13</v>
      </c>
      <c r="L20" t="s">
        <v>2</v>
      </c>
      <c r="M20" t="s">
        <v>2</v>
      </c>
      <c r="N20"/>
      <c r="O20" t="s">
        <v>350</v>
      </c>
    </row>
    <row r="21" spans="1:15" x14ac:dyDescent="0.25">
      <c r="A21" t="s">
        <v>3770</v>
      </c>
      <c r="B21" t="s">
        <v>127</v>
      </c>
      <c r="C21" t="s">
        <v>3771</v>
      </c>
      <c r="D21" t="s">
        <v>128</v>
      </c>
      <c r="E21" s="71">
        <v>45111</v>
      </c>
      <c r="F21" t="s">
        <v>193</v>
      </c>
      <c r="G21" t="s">
        <v>2989</v>
      </c>
      <c r="H21" t="s">
        <v>350</v>
      </c>
      <c r="I21">
        <v>1</v>
      </c>
      <c r="J21" t="s">
        <v>1084</v>
      </c>
      <c r="K21" s="57" t="s">
        <v>608</v>
      </c>
      <c r="L21" t="s">
        <v>3395</v>
      </c>
      <c r="M21" t="s">
        <v>3395</v>
      </c>
      <c r="N21"/>
      <c r="O21" t="s">
        <v>350</v>
      </c>
    </row>
    <row r="22" spans="1:15" x14ac:dyDescent="0.25">
      <c r="A22" t="s">
        <v>3770</v>
      </c>
      <c r="B22" t="s">
        <v>127</v>
      </c>
      <c r="C22" t="s">
        <v>3771</v>
      </c>
      <c r="D22" t="s">
        <v>128</v>
      </c>
      <c r="E22" s="71">
        <v>45111</v>
      </c>
      <c r="F22" t="s">
        <v>193</v>
      </c>
      <c r="G22" t="s">
        <v>2989</v>
      </c>
      <c r="H22" t="s">
        <v>351</v>
      </c>
      <c r="I22">
        <v>2</v>
      </c>
      <c r="J22" t="s">
        <v>3772</v>
      </c>
      <c r="K22" s="57" t="s">
        <v>609</v>
      </c>
      <c r="L22" t="s">
        <v>2</v>
      </c>
      <c r="M22" t="s">
        <v>3</v>
      </c>
      <c r="N22" t="s">
        <v>3412</v>
      </c>
      <c r="O22" t="s">
        <v>351</v>
      </c>
    </row>
    <row r="23" spans="1:15" x14ac:dyDescent="0.25">
      <c r="A23" t="s">
        <v>3770</v>
      </c>
      <c r="B23" t="s">
        <v>127</v>
      </c>
      <c r="C23" t="s">
        <v>3771</v>
      </c>
      <c r="D23" t="s">
        <v>128</v>
      </c>
      <c r="E23" s="71">
        <v>45111</v>
      </c>
      <c r="F23" t="s">
        <v>193</v>
      </c>
      <c r="G23" t="s">
        <v>2989</v>
      </c>
      <c r="H23" t="s">
        <v>351</v>
      </c>
      <c r="I23">
        <v>3</v>
      </c>
      <c r="J23" t="s">
        <v>3773</v>
      </c>
      <c r="K23" s="57" t="s">
        <v>610</v>
      </c>
      <c r="L23" t="s">
        <v>2</v>
      </c>
      <c r="M23" t="s">
        <v>2</v>
      </c>
      <c r="N23"/>
      <c r="O23" t="s">
        <v>350</v>
      </c>
    </row>
    <row r="24" spans="1:15" x14ac:dyDescent="0.25">
      <c r="A24" t="s">
        <v>3770</v>
      </c>
      <c r="B24" t="s">
        <v>127</v>
      </c>
      <c r="C24" t="s">
        <v>3771</v>
      </c>
      <c r="D24" t="s">
        <v>128</v>
      </c>
      <c r="E24" s="71">
        <v>45111</v>
      </c>
      <c r="F24" t="s">
        <v>193</v>
      </c>
      <c r="G24" t="s">
        <v>2989</v>
      </c>
      <c r="H24" t="s">
        <v>351</v>
      </c>
      <c r="I24">
        <v>4</v>
      </c>
      <c r="J24" t="s">
        <v>3774</v>
      </c>
      <c r="K24" s="57" t="s">
        <v>610</v>
      </c>
      <c r="L24" t="s">
        <v>2</v>
      </c>
      <c r="M24" t="s">
        <v>2</v>
      </c>
      <c r="N24"/>
      <c r="O24" t="s">
        <v>350</v>
      </c>
    </row>
    <row r="25" spans="1:15" x14ac:dyDescent="0.25">
      <c r="A25" t="s">
        <v>3770</v>
      </c>
      <c r="B25" t="s">
        <v>127</v>
      </c>
      <c r="C25" t="s">
        <v>3771</v>
      </c>
      <c r="D25" t="s">
        <v>128</v>
      </c>
      <c r="E25" s="71">
        <v>45111</v>
      </c>
      <c r="F25" t="s">
        <v>193</v>
      </c>
      <c r="G25" t="s">
        <v>2989</v>
      </c>
      <c r="H25" t="s">
        <v>351</v>
      </c>
      <c r="I25">
        <v>5</v>
      </c>
      <c r="J25" t="s">
        <v>3775</v>
      </c>
      <c r="K25" s="57" t="s">
        <v>610</v>
      </c>
      <c r="L25" t="s">
        <v>2</v>
      </c>
      <c r="M25" t="s">
        <v>2</v>
      </c>
      <c r="N25"/>
      <c r="O25" t="s">
        <v>350</v>
      </c>
    </row>
    <row r="26" spans="1:15" x14ac:dyDescent="0.25">
      <c r="A26" t="s">
        <v>3770</v>
      </c>
      <c r="B26" t="s">
        <v>127</v>
      </c>
      <c r="C26" t="s">
        <v>3771</v>
      </c>
      <c r="D26" t="s">
        <v>128</v>
      </c>
      <c r="E26" s="71">
        <v>45111</v>
      </c>
      <c r="F26" t="s">
        <v>193</v>
      </c>
      <c r="G26" t="s">
        <v>2989</v>
      </c>
      <c r="H26" t="s">
        <v>351</v>
      </c>
      <c r="I26">
        <v>6</v>
      </c>
      <c r="J26" t="s">
        <v>3776</v>
      </c>
      <c r="K26" s="57" t="s">
        <v>610</v>
      </c>
      <c r="L26" t="s">
        <v>2</v>
      </c>
      <c r="M26" t="s">
        <v>2</v>
      </c>
      <c r="N26"/>
      <c r="O26" t="s">
        <v>350</v>
      </c>
    </row>
    <row r="27" spans="1:15" x14ac:dyDescent="0.25">
      <c r="A27" t="s">
        <v>3770</v>
      </c>
      <c r="B27" t="s">
        <v>127</v>
      </c>
      <c r="C27" t="s">
        <v>3771</v>
      </c>
      <c r="D27" t="s">
        <v>128</v>
      </c>
      <c r="E27" s="71">
        <v>45111</v>
      </c>
      <c r="F27" t="s">
        <v>193</v>
      </c>
      <c r="G27" t="s">
        <v>2989</v>
      </c>
      <c r="H27" t="s">
        <v>351</v>
      </c>
      <c r="I27">
        <v>7</v>
      </c>
      <c r="J27" t="s">
        <v>3777</v>
      </c>
      <c r="K27" s="57" t="s">
        <v>13</v>
      </c>
      <c r="L27" t="s">
        <v>2</v>
      </c>
      <c r="M27" t="s">
        <v>2</v>
      </c>
      <c r="N27"/>
      <c r="O27" t="s">
        <v>350</v>
      </c>
    </row>
    <row r="28" spans="1:15" x14ac:dyDescent="0.25">
      <c r="A28" t="s">
        <v>3770</v>
      </c>
      <c r="B28" t="s">
        <v>127</v>
      </c>
      <c r="C28" t="s">
        <v>3771</v>
      </c>
      <c r="D28" t="s">
        <v>128</v>
      </c>
      <c r="E28" s="71">
        <v>45111</v>
      </c>
      <c r="F28" t="s">
        <v>193</v>
      </c>
      <c r="G28" t="s">
        <v>2989</v>
      </c>
      <c r="H28" t="s">
        <v>351</v>
      </c>
      <c r="I28">
        <v>8</v>
      </c>
      <c r="J28" t="s">
        <v>3778</v>
      </c>
      <c r="K28" s="57" t="s">
        <v>13</v>
      </c>
      <c r="L28" t="s">
        <v>2</v>
      </c>
      <c r="M28" t="s">
        <v>2</v>
      </c>
      <c r="N28"/>
      <c r="O28" t="s">
        <v>350</v>
      </c>
    </row>
    <row r="29" spans="1:15" x14ac:dyDescent="0.25">
      <c r="A29" t="s">
        <v>3770</v>
      </c>
      <c r="B29" t="s">
        <v>127</v>
      </c>
      <c r="C29" t="s">
        <v>3771</v>
      </c>
      <c r="D29" t="s">
        <v>128</v>
      </c>
      <c r="E29" s="71">
        <v>45111</v>
      </c>
      <c r="F29" t="s">
        <v>193</v>
      </c>
      <c r="G29" t="s">
        <v>2989</v>
      </c>
      <c r="H29" t="s">
        <v>351</v>
      </c>
      <c r="I29">
        <v>9</v>
      </c>
      <c r="J29" t="s">
        <v>3779</v>
      </c>
      <c r="K29" s="57" t="s">
        <v>13</v>
      </c>
      <c r="L29" t="s">
        <v>2</v>
      </c>
      <c r="M29" t="s">
        <v>2</v>
      </c>
      <c r="N29"/>
      <c r="O29" t="s">
        <v>350</v>
      </c>
    </row>
    <row r="30" spans="1:15" x14ac:dyDescent="0.25">
      <c r="A30" t="s">
        <v>3770</v>
      </c>
      <c r="B30" t="s">
        <v>127</v>
      </c>
      <c r="C30" t="s">
        <v>3771</v>
      </c>
      <c r="D30" t="s">
        <v>128</v>
      </c>
      <c r="E30" s="71">
        <v>45111</v>
      </c>
      <c r="F30" t="s">
        <v>193</v>
      </c>
      <c r="G30" t="s">
        <v>2989</v>
      </c>
      <c r="H30" t="s">
        <v>351</v>
      </c>
      <c r="I30">
        <v>10</v>
      </c>
      <c r="J30" t="s">
        <v>3162</v>
      </c>
      <c r="K30" s="57" t="s">
        <v>610</v>
      </c>
      <c r="L30" t="s">
        <v>2</v>
      </c>
      <c r="M30" t="s">
        <v>3</v>
      </c>
      <c r="N30" t="s">
        <v>3073</v>
      </c>
      <c r="O30" t="s">
        <v>351</v>
      </c>
    </row>
    <row r="31" spans="1:15" x14ac:dyDescent="0.25">
      <c r="A31" t="s">
        <v>3770</v>
      </c>
      <c r="B31" t="s">
        <v>127</v>
      </c>
      <c r="C31" t="s">
        <v>3771</v>
      </c>
      <c r="D31" t="s">
        <v>128</v>
      </c>
      <c r="E31" s="71">
        <v>45111</v>
      </c>
      <c r="F31" t="s">
        <v>193</v>
      </c>
      <c r="G31" t="s">
        <v>2989</v>
      </c>
      <c r="H31" t="s">
        <v>351</v>
      </c>
      <c r="I31">
        <v>11</v>
      </c>
      <c r="J31" t="s">
        <v>3780</v>
      </c>
      <c r="K31" s="57" t="s">
        <v>13</v>
      </c>
      <c r="L31" t="s">
        <v>2</v>
      </c>
      <c r="M31" t="s">
        <v>3</v>
      </c>
      <c r="N31" t="s">
        <v>3073</v>
      </c>
      <c r="O31" t="s">
        <v>351</v>
      </c>
    </row>
    <row r="32" spans="1:15" x14ac:dyDescent="0.25">
      <c r="A32" t="s">
        <v>3770</v>
      </c>
      <c r="B32" t="s">
        <v>127</v>
      </c>
      <c r="C32" t="s">
        <v>3771</v>
      </c>
      <c r="D32" t="s">
        <v>128</v>
      </c>
      <c r="E32" s="71">
        <v>45111</v>
      </c>
      <c r="F32" t="s">
        <v>193</v>
      </c>
      <c r="G32" t="s">
        <v>2989</v>
      </c>
      <c r="H32" t="s">
        <v>351</v>
      </c>
      <c r="I32" t="s">
        <v>422</v>
      </c>
      <c r="J32" t="s">
        <v>129</v>
      </c>
      <c r="K32" s="57" t="s">
        <v>13</v>
      </c>
      <c r="L32" t="s">
        <v>72</v>
      </c>
      <c r="M32" t="s">
        <v>3</v>
      </c>
      <c r="N32"/>
      <c r="O32" t="s">
        <v>350</v>
      </c>
    </row>
    <row r="33" spans="1:15" x14ac:dyDescent="0.25">
      <c r="A33" t="s">
        <v>3770</v>
      </c>
      <c r="B33" t="s">
        <v>127</v>
      </c>
      <c r="C33" t="s">
        <v>3771</v>
      </c>
      <c r="D33" t="s">
        <v>128</v>
      </c>
      <c r="E33" s="71">
        <v>45111</v>
      </c>
      <c r="F33" t="s">
        <v>193</v>
      </c>
      <c r="G33" t="s">
        <v>2989</v>
      </c>
      <c r="H33" t="s">
        <v>351</v>
      </c>
      <c r="I33" t="s">
        <v>636</v>
      </c>
      <c r="J33" t="s">
        <v>637</v>
      </c>
      <c r="K33" s="57" t="s">
        <v>13</v>
      </c>
      <c r="L33" t="s">
        <v>72</v>
      </c>
      <c r="M33" t="s">
        <v>3</v>
      </c>
      <c r="N33"/>
      <c r="O33" t="s">
        <v>350</v>
      </c>
    </row>
    <row r="34" spans="1:15" x14ac:dyDescent="0.25">
      <c r="A34" t="s">
        <v>3770</v>
      </c>
      <c r="B34" t="s">
        <v>127</v>
      </c>
      <c r="C34" t="s">
        <v>3771</v>
      </c>
      <c r="D34" t="s">
        <v>128</v>
      </c>
      <c r="E34" s="71">
        <v>45111</v>
      </c>
      <c r="F34" t="s">
        <v>193</v>
      </c>
      <c r="G34" t="s">
        <v>2989</v>
      </c>
      <c r="H34" t="s">
        <v>351</v>
      </c>
      <c r="I34" t="s">
        <v>638</v>
      </c>
      <c r="J34" t="s">
        <v>639</v>
      </c>
      <c r="K34" s="57" t="s">
        <v>13</v>
      </c>
      <c r="L34" t="s">
        <v>72</v>
      </c>
      <c r="M34" t="s">
        <v>3</v>
      </c>
      <c r="N34"/>
      <c r="O34" t="s">
        <v>350</v>
      </c>
    </row>
    <row r="35" spans="1:15" x14ac:dyDescent="0.25">
      <c r="A35" t="s">
        <v>3770</v>
      </c>
      <c r="B35" t="s">
        <v>127</v>
      </c>
      <c r="C35" t="s">
        <v>3771</v>
      </c>
      <c r="D35" t="s">
        <v>128</v>
      </c>
      <c r="E35" s="71">
        <v>45111</v>
      </c>
      <c r="F35" t="s">
        <v>193</v>
      </c>
      <c r="G35" t="s">
        <v>2989</v>
      </c>
      <c r="H35" t="s">
        <v>351</v>
      </c>
      <c r="I35" t="s">
        <v>640</v>
      </c>
      <c r="J35" t="s">
        <v>641</v>
      </c>
      <c r="K35" s="57" t="s">
        <v>13</v>
      </c>
      <c r="L35" t="s">
        <v>72</v>
      </c>
      <c r="M35" t="s">
        <v>2</v>
      </c>
      <c r="N35"/>
      <c r="O35" t="s">
        <v>350</v>
      </c>
    </row>
    <row r="36" spans="1:15" x14ac:dyDescent="0.25">
      <c r="A36" t="s">
        <v>2516</v>
      </c>
      <c r="B36" t="s">
        <v>194</v>
      </c>
      <c r="C36" t="s">
        <v>3342</v>
      </c>
      <c r="D36" t="s">
        <v>126</v>
      </c>
      <c r="E36" s="71">
        <v>45111</v>
      </c>
      <c r="F36" t="s">
        <v>193</v>
      </c>
      <c r="G36" t="s">
        <v>2989</v>
      </c>
      <c r="H36" t="s">
        <v>351</v>
      </c>
      <c r="I36">
        <v>1</v>
      </c>
      <c r="J36" t="s">
        <v>3781</v>
      </c>
      <c r="K36" s="57" t="s">
        <v>609</v>
      </c>
      <c r="L36" t="s">
        <v>2</v>
      </c>
      <c r="M36" t="s">
        <v>2</v>
      </c>
      <c r="N36"/>
      <c r="O36" t="s">
        <v>350</v>
      </c>
    </row>
    <row r="37" spans="1:15" x14ac:dyDescent="0.25">
      <c r="A37" t="s">
        <v>3782</v>
      </c>
      <c r="B37" t="s">
        <v>98</v>
      </c>
      <c r="C37" t="s">
        <v>3783</v>
      </c>
      <c r="D37" t="s">
        <v>46</v>
      </c>
      <c r="E37" s="71">
        <v>45111</v>
      </c>
      <c r="F37" t="s">
        <v>193</v>
      </c>
      <c r="G37" t="s">
        <v>2989</v>
      </c>
      <c r="H37" t="s">
        <v>351</v>
      </c>
      <c r="I37">
        <v>1</v>
      </c>
      <c r="J37" t="s">
        <v>53</v>
      </c>
      <c r="K37" s="57" t="s">
        <v>608</v>
      </c>
      <c r="L37" t="s">
        <v>2</v>
      </c>
      <c r="M37" t="s">
        <v>2</v>
      </c>
      <c r="N37"/>
      <c r="O37" t="s">
        <v>350</v>
      </c>
    </row>
    <row r="38" spans="1:15" x14ac:dyDescent="0.25">
      <c r="A38" t="s">
        <v>3782</v>
      </c>
      <c r="B38" t="s">
        <v>98</v>
      </c>
      <c r="C38" t="s">
        <v>3783</v>
      </c>
      <c r="D38" t="s">
        <v>46</v>
      </c>
      <c r="E38" s="71">
        <v>45111</v>
      </c>
      <c r="F38" t="s">
        <v>193</v>
      </c>
      <c r="G38" t="s">
        <v>2989</v>
      </c>
      <c r="H38" t="s">
        <v>351</v>
      </c>
      <c r="I38">
        <v>2</v>
      </c>
      <c r="J38" t="s">
        <v>71</v>
      </c>
      <c r="K38" s="57" t="s">
        <v>608</v>
      </c>
      <c r="L38" t="s">
        <v>2</v>
      </c>
      <c r="M38" t="s">
        <v>2</v>
      </c>
      <c r="N38"/>
      <c r="O38" t="s">
        <v>350</v>
      </c>
    </row>
    <row r="39" spans="1:15" x14ac:dyDescent="0.25">
      <c r="A39" t="s">
        <v>3782</v>
      </c>
      <c r="B39" t="s">
        <v>98</v>
      </c>
      <c r="C39" t="s">
        <v>3783</v>
      </c>
      <c r="D39" t="s">
        <v>46</v>
      </c>
      <c r="E39" s="71">
        <v>45111</v>
      </c>
      <c r="F39" t="s">
        <v>193</v>
      </c>
      <c r="G39" t="s">
        <v>2989</v>
      </c>
      <c r="H39" t="s">
        <v>351</v>
      </c>
      <c r="I39">
        <v>3</v>
      </c>
      <c r="J39" t="s">
        <v>118</v>
      </c>
      <c r="K39" s="57" t="s">
        <v>611</v>
      </c>
      <c r="L39" t="s">
        <v>2</v>
      </c>
      <c r="M39" t="s">
        <v>2</v>
      </c>
      <c r="N39"/>
      <c r="O39" t="s">
        <v>350</v>
      </c>
    </row>
    <row r="40" spans="1:15" x14ac:dyDescent="0.25">
      <c r="A40" t="s">
        <v>3782</v>
      </c>
      <c r="B40" t="s">
        <v>98</v>
      </c>
      <c r="C40" t="s">
        <v>3783</v>
      </c>
      <c r="D40" t="s">
        <v>46</v>
      </c>
      <c r="E40" s="71">
        <v>45111</v>
      </c>
      <c r="F40" t="s">
        <v>193</v>
      </c>
      <c r="G40" t="s">
        <v>2989</v>
      </c>
      <c r="H40" t="s">
        <v>351</v>
      </c>
      <c r="I40">
        <v>4</v>
      </c>
      <c r="J40" t="s">
        <v>3784</v>
      </c>
      <c r="K40" s="57" t="s">
        <v>610</v>
      </c>
      <c r="L40" t="s">
        <v>2</v>
      </c>
      <c r="M40" t="s">
        <v>2</v>
      </c>
      <c r="N40"/>
      <c r="O40" t="s">
        <v>350</v>
      </c>
    </row>
    <row r="41" spans="1:15" x14ac:dyDescent="0.25">
      <c r="A41" t="s">
        <v>3782</v>
      </c>
      <c r="B41" t="s">
        <v>98</v>
      </c>
      <c r="C41" t="s">
        <v>3783</v>
      </c>
      <c r="D41" t="s">
        <v>46</v>
      </c>
      <c r="E41" s="71">
        <v>45111</v>
      </c>
      <c r="F41" t="s">
        <v>193</v>
      </c>
      <c r="G41" t="s">
        <v>2989</v>
      </c>
      <c r="H41" t="s">
        <v>351</v>
      </c>
      <c r="I41">
        <v>5</v>
      </c>
      <c r="J41" t="s">
        <v>3785</v>
      </c>
      <c r="K41" s="57" t="s">
        <v>610</v>
      </c>
      <c r="L41" t="s">
        <v>2</v>
      </c>
      <c r="M41" t="s">
        <v>2</v>
      </c>
      <c r="N41"/>
      <c r="O41" t="s">
        <v>350</v>
      </c>
    </row>
    <row r="42" spans="1:15" x14ac:dyDescent="0.25">
      <c r="A42" t="s">
        <v>3782</v>
      </c>
      <c r="B42" t="s">
        <v>98</v>
      </c>
      <c r="C42" t="s">
        <v>3783</v>
      </c>
      <c r="D42" t="s">
        <v>46</v>
      </c>
      <c r="E42" s="71">
        <v>45111</v>
      </c>
      <c r="F42" t="s">
        <v>193</v>
      </c>
      <c r="G42" t="s">
        <v>2989</v>
      </c>
      <c r="H42" t="s">
        <v>351</v>
      </c>
      <c r="I42">
        <v>6</v>
      </c>
      <c r="J42" t="s">
        <v>3786</v>
      </c>
      <c r="K42" s="57" t="s">
        <v>610</v>
      </c>
      <c r="L42" t="s">
        <v>2</v>
      </c>
      <c r="M42" t="s">
        <v>2</v>
      </c>
      <c r="N42"/>
      <c r="O42" t="s">
        <v>350</v>
      </c>
    </row>
    <row r="43" spans="1:15" x14ac:dyDescent="0.25">
      <c r="A43" t="s">
        <v>3782</v>
      </c>
      <c r="B43" t="s">
        <v>98</v>
      </c>
      <c r="C43" t="s">
        <v>3783</v>
      </c>
      <c r="D43" t="s">
        <v>46</v>
      </c>
      <c r="E43" s="71">
        <v>45111</v>
      </c>
      <c r="F43" t="s">
        <v>193</v>
      </c>
      <c r="G43" t="s">
        <v>2989</v>
      </c>
      <c r="H43" t="s">
        <v>351</v>
      </c>
      <c r="I43">
        <v>7</v>
      </c>
      <c r="J43" t="s">
        <v>3193</v>
      </c>
      <c r="K43" s="57" t="s">
        <v>610</v>
      </c>
      <c r="L43" t="s">
        <v>2</v>
      </c>
      <c r="M43" t="s">
        <v>2</v>
      </c>
      <c r="N43"/>
      <c r="O43" t="s">
        <v>350</v>
      </c>
    </row>
    <row r="44" spans="1:15" x14ac:dyDescent="0.25">
      <c r="A44" t="s">
        <v>3782</v>
      </c>
      <c r="B44" t="s">
        <v>98</v>
      </c>
      <c r="C44" t="s">
        <v>3783</v>
      </c>
      <c r="D44" t="s">
        <v>46</v>
      </c>
      <c r="E44" s="71">
        <v>45111</v>
      </c>
      <c r="F44" t="s">
        <v>193</v>
      </c>
      <c r="G44" t="s">
        <v>2989</v>
      </c>
      <c r="H44" t="s">
        <v>351</v>
      </c>
      <c r="I44">
        <v>8</v>
      </c>
      <c r="J44" t="s">
        <v>3206</v>
      </c>
      <c r="K44" s="57" t="s">
        <v>610</v>
      </c>
      <c r="L44" t="s">
        <v>2</v>
      </c>
      <c r="M44" t="s">
        <v>2</v>
      </c>
      <c r="N44"/>
      <c r="O44" t="s">
        <v>350</v>
      </c>
    </row>
    <row r="45" spans="1:15" x14ac:dyDescent="0.25">
      <c r="A45" t="s">
        <v>3782</v>
      </c>
      <c r="B45" t="s">
        <v>98</v>
      </c>
      <c r="C45" t="s">
        <v>3783</v>
      </c>
      <c r="D45" t="s">
        <v>46</v>
      </c>
      <c r="E45" s="71">
        <v>45111</v>
      </c>
      <c r="F45" t="s">
        <v>193</v>
      </c>
      <c r="G45" t="s">
        <v>2989</v>
      </c>
      <c r="H45" t="s">
        <v>351</v>
      </c>
      <c r="I45">
        <v>9</v>
      </c>
      <c r="J45" t="s">
        <v>3249</v>
      </c>
      <c r="K45" s="57" t="s">
        <v>610</v>
      </c>
      <c r="L45" t="s">
        <v>2</v>
      </c>
      <c r="M45" t="s">
        <v>2</v>
      </c>
      <c r="N45"/>
      <c r="O45" t="s">
        <v>350</v>
      </c>
    </row>
    <row r="46" spans="1:15" x14ac:dyDescent="0.25">
      <c r="A46" t="s">
        <v>3782</v>
      </c>
      <c r="B46" t="s">
        <v>98</v>
      </c>
      <c r="C46" t="s">
        <v>3783</v>
      </c>
      <c r="D46" t="s">
        <v>46</v>
      </c>
      <c r="E46" s="71">
        <v>45111</v>
      </c>
      <c r="F46" t="s">
        <v>193</v>
      </c>
      <c r="G46" t="s">
        <v>2989</v>
      </c>
      <c r="H46" t="s">
        <v>351</v>
      </c>
      <c r="I46">
        <v>10</v>
      </c>
      <c r="J46" t="s">
        <v>3310</v>
      </c>
      <c r="K46" s="57" t="s">
        <v>610</v>
      </c>
      <c r="L46" t="s">
        <v>2</v>
      </c>
      <c r="M46" t="s">
        <v>2</v>
      </c>
      <c r="N46"/>
      <c r="O46" t="s">
        <v>350</v>
      </c>
    </row>
    <row r="47" spans="1:15" x14ac:dyDescent="0.25">
      <c r="A47" t="s">
        <v>3782</v>
      </c>
      <c r="B47" t="s">
        <v>98</v>
      </c>
      <c r="C47" t="s">
        <v>3783</v>
      </c>
      <c r="D47" t="s">
        <v>46</v>
      </c>
      <c r="E47" s="71">
        <v>45111</v>
      </c>
      <c r="F47" t="s">
        <v>193</v>
      </c>
      <c r="G47" t="s">
        <v>2989</v>
      </c>
      <c r="H47" t="s">
        <v>351</v>
      </c>
      <c r="I47">
        <v>11</v>
      </c>
      <c r="J47" t="s">
        <v>3787</v>
      </c>
      <c r="K47" s="57" t="s">
        <v>610</v>
      </c>
      <c r="L47" t="s">
        <v>2</v>
      </c>
      <c r="M47" t="s">
        <v>2</v>
      </c>
      <c r="N47"/>
      <c r="O47" t="s">
        <v>350</v>
      </c>
    </row>
    <row r="48" spans="1:15" x14ac:dyDescent="0.25">
      <c r="A48" t="s">
        <v>3782</v>
      </c>
      <c r="B48" t="s">
        <v>98</v>
      </c>
      <c r="C48" t="s">
        <v>3783</v>
      </c>
      <c r="D48" t="s">
        <v>46</v>
      </c>
      <c r="E48" s="71">
        <v>45111</v>
      </c>
      <c r="F48" t="s">
        <v>193</v>
      </c>
      <c r="G48" t="s">
        <v>2989</v>
      </c>
      <c r="H48" t="s">
        <v>351</v>
      </c>
      <c r="I48">
        <v>12</v>
      </c>
      <c r="J48" t="s">
        <v>3788</v>
      </c>
      <c r="K48" s="57" t="s">
        <v>610</v>
      </c>
      <c r="L48" t="s">
        <v>2</v>
      </c>
      <c r="M48" t="s">
        <v>2</v>
      </c>
      <c r="N48"/>
      <c r="O48" t="s">
        <v>350</v>
      </c>
    </row>
    <row r="49" spans="1:15" x14ac:dyDescent="0.25">
      <c r="A49" t="s">
        <v>3782</v>
      </c>
      <c r="B49" t="s">
        <v>98</v>
      </c>
      <c r="C49" t="s">
        <v>3783</v>
      </c>
      <c r="D49" t="s">
        <v>46</v>
      </c>
      <c r="E49" s="71">
        <v>45111</v>
      </c>
      <c r="F49" t="s">
        <v>193</v>
      </c>
      <c r="G49" t="s">
        <v>2989</v>
      </c>
      <c r="H49" t="s">
        <v>351</v>
      </c>
      <c r="I49">
        <v>13</v>
      </c>
      <c r="J49" t="s">
        <v>3789</v>
      </c>
      <c r="K49" s="57" t="s">
        <v>610</v>
      </c>
      <c r="L49" t="s">
        <v>2</v>
      </c>
      <c r="M49" t="s">
        <v>2</v>
      </c>
      <c r="N49"/>
      <c r="O49" t="s">
        <v>350</v>
      </c>
    </row>
    <row r="50" spans="1:15" x14ac:dyDescent="0.25">
      <c r="A50" t="s">
        <v>3782</v>
      </c>
      <c r="B50" t="s">
        <v>98</v>
      </c>
      <c r="C50" t="s">
        <v>3783</v>
      </c>
      <c r="D50" t="s">
        <v>46</v>
      </c>
      <c r="E50" s="71">
        <v>45111</v>
      </c>
      <c r="F50" t="s">
        <v>193</v>
      </c>
      <c r="G50" t="s">
        <v>2989</v>
      </c>
      <c r="H50" t="s">
        <v>351</v>
      </c>
      <c r="I50">
        <v>14</v>
      </c>
      <c r="J50" t="s">
        <v>3790</v>
      </c>
      <c r="K50" s="57" t="s">
        <v>610</v>
      </c>
      <c r="L50" t="s">
        <v>2</v>
      </c>
      <c r="M50" t="s">
        <v>2</v>
      </c>
      <c r="N50"/>
      <c r="O50" t="s">
        <v>350</v>
      </c>
    </row>
    <row r="51" spans="1:15" x14ac:dyDescent="0.25">
      <c r="A51" t="s">
        <v>3782</v>
      </c>
      <c r="B51" t="s">
        <v>98</v>
      </c>
      <c r="C51" t="s">
        <v>3783</v>
      </c>
      <c r="D51" t="s">
        <v>46</v>
      </c>
      <c r="E51" s="71">
        <v>45111</v>
      </c>
      <c r="F51" t="s">
        <v>193</v>
      </c>
      <c r="G51" t="s">
        <v>2989</v>
      </c>
      <c r="H51" t="s">
        <v>351</v>
      </c>
      <c r="I51">
        <v>15</v>
      </c>
      <c r="J51" t="s">
        <v>146</v>
      </c>
      <c r="K51" s="57" t="s">
        <v>609</v>
      </c>
      <c r="L51" t="s">
        <v>2</v>
      </c>
      <c r="M51" t="s">
        <v>2</v>
      </c>
      <c r="N51"/>
      <c r="O51" t="s">
        <v>350</v>
      </c>
    </row>
    <row r="52" spans="1:15" x14ac:dyDescent="0.25">
      <c r="A52" t="s">
        <v>3782</v>
      </c>
      <c r="B52" t="s">
        <v>98</v>
      </c>
      <c r="C52" t="s">
        <v>3783</v>
      </c>
      <c r="D52" t="s">
        <v>46</v>
      </c>
      <c r="E52" s="71">
        <v>45111</v>
      </c>
      <c r="F52" t="s">
        <v>193</v>
      </c>
      <c r="G52" t="s">
        <v>2989</v>
      </c>
      <c r="H52" t="s">
        <v>351</v>
      </c>
      <c r="I52">
        <v>16</v>
      </c>
      <c r="J52" t="s">
        <v>3116</v>
      </c>
      <c r="K52" s="57" t="s">
        <v>609</v>
      </c>
      <c r="L52" t="s">
        <v>2</v>
      </c>
      <c r="M52" t="s">
        <v>2</v>
      </c>
      <c r="N52"/>
      <c r="O52" t="s">
        <v>350</v>
      </c>
    </row>
    <row r="53" spans="1:15" x14ac:dyDescent="0.25">
      <c r="A53" t="s">
        <v>3782</v>
      </c>
      <c r="B53" t="s">
        <v>98</v>
      </c>
      <c r="C53" t="s">
        <v>3783</v>
      </c>
      <c r="D53" t="s">
        <v>46</v>
      </c>
      <c r="E53" s="71">
        <v>45111</v>
      </c>
      <c r="F53" t="s">
        <v>193</v>
      </c>
      <c r="G53" t="s">
        <v>2994</v>
      </c>
      <c r="H53" t="s">
        <v>351</v>
      </c>
      <c r="I53">
        <v>17</v>
      </c>
      <c r="J53" t="s">
        <v>147</v>
      </c>
      <c r="K53" s="57" t="s">
        <v>13</v>
      </c>
      <c r="L53" t="s">
        <v>2</v>
      </c>
      <c r="M53" t="s">
        <v>2</v>
      </c>
      <c r="N53"/>
      <c r="O53" t="s">
        <v>350</v>
      </c>
    </row>
    <row r="54" spans="1:15" x14ac:dyDescent="0.25">
      <c r="A54" t="s">
        <v>3782</v>
      </c>
      <c r="B54" t="s">
        <v>98</v>
      </c>
      <c r="C54" t="s">
        <v>3783</v>
      </c>
      <c r="D54" t="s">
        <v>46</v>
      </c>
      <c r="E54" s="71">
        <v>45111</v>
      </c>
      <c r="F54" t="s">
        <v>193</v>
      </c>
      <c r="G54" t="s">
        <v>2989</v>
      </c>
      <c r="H54" t="s">
        <v>351</v>
      </c>
      <c r="I54">
        <v>18</v>
      </c>
      <c r="J54" t="s">
        <v>101</v>
      </c>
      <c r="K54" s="57" t="s">
        <v>13</v>
      </c>
      <c r="L54" t="s">
        <v>2</v>
      </c>
      <c r="M54" t="s">
        <v>3</v>
      </c>
      <c r="N54" t="s">
        <v>3055</v>
      </c>
      <c r="O54" t="s">
        <v>351</v>
      </c>
    </row>
    <row r="55" spans="1:15" x14ac:dyDescent="0.25">
      <c r="A55" t="s">
        <v>3782</v>
      </c>
      <c r="B55" t="s">
        <v>98</v>
      </c>
      <c r="C55" t="s">
        <v>3783</v>
      </c>
      <c r="D55" t="s">
        <v>46</v>
      </c>
      <c r="E55" s="71">
        <v>45111</v>
      </c>
      <c r="F55" t="s">
        <v>193</v>
      </c>
      <c r="G55" t="s">
        <v>2989</v>
      </c>
      <c r="H55" t="s">
        <v>351</v>
      </c>
      <c r="I55">
        <v>19</v>
      </c>
      <c r="J55" t="s">
        <v>102</v>
      </c>
      <c r="K55" s="57" t="s">
        <v>13</v>
      </c>
      <c r="L55" t="s">
        <v>2</v>
      </c>
      <c r="M55" t="s">
        <v>3</v>
      </c>
      <c r="N55" t="s">
        <v>3056</v>
      </c>
      <c r="O55" t="s">
        <v>351</v>
      </c>
    </row>
    <row r="56" spans="1:15" x14ac:dyDescent="0.25">
      <c r="A56" t="s">
        <v>3782</v>
      </c>
      <c r="B56" t="s">
        <v>98</v>
      </c>
      <c r="C56" t="s">
        <v>3783</v>
      </c>
      <c r="D56" t="s">
        <v>46</v>
      </c>
      <c r="E56" s="71">
        <v>45111</v>
      </c>
      <c r="F56" t="s">
        <v>193</v>
      </c>
      <c r="G56" t="s">
        <v>2989</v>
      </c>
      <c r="H56" t="s">
        <v>351</v>
      </c>
      <c r="I56">
        <v>20</v>
      </c>
      <c r="J56" t="s">
        <v>103</v>
      </c>
      <c r="K56" s="57" t="s">
        <v>13</v>
      </c>
      <c r="L56" t="s">
        <v>2</v>
      </c>
      <c r="M56" t="s">
        <v>3</v>
      </c>
      <c r="N56" t="s">
        <v>3056</v>
      </c>
      <c r="O56" t="s">
        <v>351</v>
      </c>
    </row>
    <row r="57" spans="1:15" x14ac:dyDescent="0.25">
      <c r="A57" t="s">
        <v>3782</v>
      </c>
      <c r="B57" t="s">
        <v>98</v>
      </c>
      <c r="C57" t="s">
        <v>3783</v>
      </c>
      <c r="D57" t="s">
        <v>46</v>
      </c>
      <c r="E57" s="71">
        <v>45111</v>
      </c>
      <c r="F57" t="s">
        <v>193</v>
      </c>
      <c r="G57" t="s">
        <v>2989</v>
      </c>
      <c r="H57" t="s">
        <v>351</v>
      </c>
      <c r="I57">
        <v>21</v>
      </c>
      <c r="J57" t="s">
        <v>104</v>
      </c>
      <c r="K57" s="57" t="s">
        <v>13</v>
      </c>
      <c r="L57" t="s">
        <v>2</v>
      </c>
      <c r="M57" t="s">
        <v>2</v>
      </c>
      <c r="N57"/>
      <c r="O57" t="s">
        <v>350</v>
      </c>
    </row>
    <row r="58" spans="1:15" x14ac:dyDescent="0.25">
      <c r="A58" t="s">
        <v>3782</v>
      </c>
      <c r="B58" t="s">
        <v>98</v>
      </c>
      <c r="C58" t="s">
        <v>3783</v>
      </c>
      <c r="D58" t="s">
        <v>46</v>
      </c>
      <c r="E58" s="71">
        <v>45111</v>
      </c>
      <c r="F58" t="s">
        <v>193</v>
      </c>
      <c r="G58" t="s">
        <v>2989</v>
      </c>
      <c r="H58" t="s">
        <v>351</v>
      </c>
      <c r="I58">
        <v>22</v>
      </c>
      <c r="J58" t="s">
        <v>106</v>
      </c>
      <c r="K58" s="57" t="s">
        <v>13</v>
      </c>
      <c r="L58" t="s">
        <v>2</v>
      </c>
      <c r="M58" t="s">
        <v>2</v>
      </c>
      <c r="N58"/>
      <c r="O58" t="s">
        <v>350</v>
      </c>
    </row>
    <row r="59" spans="1:15" x14ac:dyDescent="0.25">
      <c r="A59" t="s">
        <v>3791</v>
      </c>
      <c r="B59" t="s">
        <v>127</v>
      </c>
      <c r="C59" t="s">
        <v>3792</v>
      </c>
      <c r="D59" t="s">
        <v>46</v>
      </c>
      <c r="E59" s="71">
        <v>45111</v>
      </c>
      <c r="F59" t="s">
        <v>193</v>
      </c>
      <c r="G59" t="s">
        <v>2989</v>
      </c>
      <c r="H59" t="s">
        <v>350</v>
      </c>
      <c r="I59">
        <v>1</v>
      </c>
      <c r="J59" t="s">
        <v>1084</v>
      </c>
      <c r="K59" s="57" t="s">
        <v>608</v>
      </c>
      <c r="L59" t="s">
        <v>3395</v>
      </c>
      <c r="M59" t="s">
        <v>3395</v>
      </c>
      <c r="N59"/>
      <c r="O59" t="s">
        <v>350</v>
      </c>
    </row>
    <row r="60" spans="1:15" x14ac:dyDescent="0.25">
      <c r="A60" t="s">
        <v>3791</v>
      </c>
      <c r="B60" t="s">
        <v>127</v>
      </c>
      <c r="C60" t="s">
        <v>3792</v>
      </c>
      <c r="D60" t="s">
        <v>46</v>
      </c>
      <c r="E60" s="71">
        <v>45111</v>
      </c>
      <c r="F60" t="s">
        <v>193</v>
      </c>
      <c r="G60" t="s">
        <v>2989</v>
      </c>
      <c r="H60" t="s">
        <v>351</v>
      </c>
      <c r="I60">
        <v>2</v>
      </c>
      <c r="J60" t="s">
        <v>3793</v>
      </c>
      <c r="K60" s="57" t="s">
        <v>609</v>
      </c>
      <c r="L60" t="s">
        <v>2</v>
      </c>
      <c r="M60" t="s">
        <v>2</v>
      </c>
      <c r="N60"/>
      <c r="O60" t="s">
        <v>350</v>
      </c>
    </row>
    <row r="61" spans="1:15" x14ac:dyDescent="0.25">
      <c r="A61" t="s">
        <v>3791</v>
      </c>
      <c r="B61" t="s">
        <v>127</v>
      </c>
      <c r="C61" t="s">
        <v>3792</v>
      </c>
      <c r="D61" t="s">
        <v>46</v>
      </c>
      <c r="E61" s="71">
        <v>45111</v>
      </c>
      <c r="F61" t="s">
        <v>193</v>
      </c>
      <c r="G61" t="s">
        <v>2989</v>
      </c>
      <c r="H61" t="s">
        <v>351</v>
      </c>
      <c r="I61">
        <v>3</v>
      </c>
      <c r="J61" t="s">
        <v>3794</v>
      </c>
      <c r="K61" s="57" t="s">
        <v>610</v>
      </c>
      <c r="L61" t="s">
        <v>2</v>
      </c>
      <c r="M61" t="s">
        <v>2</v>
      </c>
      <c r="N61"/>
      <c r="O61" t="s">
        <v>350</v>
      </c>
    </row>
    <row r="62" spans="1:15" x14ac:dyDescent="0.25">
      <c r="A62" t="s">
        <v>3791</v>
      </c>
      <c r="B62" t="s">
        <v>127</v>
      </c>
      <c r="C62" t="s">
        <v>3792</v>
      </c>
      <c r="D62" t="s">
        <v>46</v>
      </c>
      <c r="E62" s="71">
        <v>45111</v>
      </c>
      <c r="F62" t="s">
        <v>193</v>
      </c>
      <c r="G62" t="s">
        <v>2989</v>
      </c>
      <c r="H62" t="s">
        <v>351</v>
      </c>
      <c r="I62" t="s">
        <v>636</v>
      </c>
      <c r="J62" t="s">
        <v>637</v>
      </c>
      <c r="K62" s="57" t="s">
        <v>13</v>
      </c>
      <c r="L62" t="s">
        <v>72</v>
      </c>
      <c r="M62" t="s">
        <v>3</v>
      </c>
      <c r="N62"/>
      <c r="O62" t="s">
        <v>350</v>
      </c>
    </row>
    <row r="63" spans="1:15" x14ac:dyDescent="0.25">
      <c r="A63" t="s">
        <v>3791</v>
      </c>
      <c r="B63" t="s">
        <v>127</v>
      </c>
      <c r="C63" t="s">
        <v>3792</v>
      </c>
      <c r="D63" t="s">
        <v>46</v>
      </c>
      <c r="E63" s="71">
        <v>45111</v>
      </c>
      <c r="F63" t="s">
        <v>193</v>
      </c>
      <c r="G63" t="s">
        <v>2989</v>
      </c>
      <c r="H63" t="s">
        <v>351</v>
      </c>
      <c r="I63" t="s">
        <v>638</v>
      </c>
      <c r="J63" t="s">
        <v>639</v>
      </c>
      <c r="K63" s="57" t="s">
        <v>13</v>
      </c>
      <c r="L63" t="s">
        <v>72</v>
      </c>
      <c r="M63" t="s">
        <v>3</v>
      </c>
      <c r="N63"/>
      <c r="O63" t="s">
        <v>350</v>
      </c>
    </row>
    <row r="64" spans="1:15" x14ac:dyDescent="0.25">
      <c r="A64" t="s">
        <v>3791</v>
      </c>
      <c r="B64" t="s">
        <v>127</v>
      </c>
      <c r="C64" t="s">
        <v>3792</v>
      </c>
      <c r="D64" t="s">
        <v>46</v>
      </c>
      <c r="E64" s="71">
        <v>45111</v>
      </c>
      <c r="F64" t="s">
        <v>193</v>
      </c>
      <c r="G64" t="s">
        <v>2989</v>
      </c>
      <c r="H64" t="s">
        <v>351</v>
      </c>
      <c r="I64" t="s">
        <v>640</v>
      </c>
      <c r="J64" t="s">
        <v>641</v>
      </c>
      <c r="K64" s="57" t="s">
        <v>13</v>
      </c>
      <c r="L64" t="s">
        <v>72</v>
      </c>
      <c r="M64" t="s">
        <v>2</v>
      </c>
      <c r="N64"/>
      <c r="O64" t="s">
        <v>350</v>
      </c>
    </row>
    <row r="65" spans="1:15" x14ac:dyDescent="0.25">
      <c r="A65" t="s">
        <v>1641</v>
      </c>
      <c r="B65" t="s">
        <v>289</v>
      </c>
      <c r="C65" t="s">
        <v>3271</v>
      </c>
      <c r="D65" t="s">
        <v>178</v>
      </c>
      <c r="E65" s="71">
        <v>45112</v>
      </c>
      <c r="F65" t="s">
        <v>193</v>
      </c>
      <c r="G65" t="s">
        <v>2989</v>
      </c>
      <c r="H65" t="s">
        <v>351</v>
      </c>
      <c r="I65">
        <v>1</v>
      </c>
      <c r="J65" t="s">
        <v>3272</v>
      </c>
      <c r="K65" s="57" t="s">
        <v>610</v>
      </c>
      <c r="L65" t="s">
        <v>2</v>
      </c>
      <c r="M65" t="s">
        <v>2</v>
      </c>
      <c r="N65"/>
      <c r="O65" t="s">
        <v>350</v>
      </c>
    </row>
    <row r="66" spans="1:15" x14ac:dyDescent="0.25">
      <c r="A66" t="s">
        <v>1873</v>
      </c>
      <c r="B66" t="s">
        <v>194</v>
      </c>
      <c r="C66" t="s">
        <v>3142</v>
      </c>
      <c r="D66" t="s">
        <v>178</v>
      </c>
      <c r="E66" s="71">
        <v>45112</v>
      </c>
      <c r="F66" t="s">
        <v>193</v>
      </c>
      <c r="G66" t="s">
        <v>2989</v>
      </c>
      <c r="H66" t="s">
        <v>351</v>
      </c>
      <c r="I66">
        <v>1</v>
      </c>
      <c r="J66" t="s">
        <v>3795</v>
      </c>
      <c r="K66" s="57" t="s">
        <v>610</v>
      </c>
      <c r="L66" t="s">
        <v>2</v>
      </c>
      <c r="M66" t="s">
        <v>2</v>
      </c>
      <c r="N66"/>
      <c r="O66" t="s">
        <v>350</v>
      </c>
    </row>
    <row r="67" spans="1:15" x14ac:dyDescent="0.25">
      <c r="A67" t="s">
        <v>3250</v>
      </c>
      <c r="B67" t="s">
        <v>127</v>
      </c>
      <c r="C67" t="s">
        <v>3251</v>
      </c>
      <c r="D67" t="s">
        <v>128</v>
      </c>
      <c r="E67" s="71">
        <v>45112</v>
      </c>
      <c r="F67" t="s">
        <v>193</v>
      </c>
      <c r="G67" t="s">
        <v>2989</v>
      </c>
      <c r="H67" t="s">
        <v>350</v>
      </c>
      <c r="I67">
        <v>1</v>
      </c>
      <c r="J67" t="s">
        <v>1084</v>
      </c>
      <c r="K67" s="57" t="s">
        <v>608</v>
      </c>
      <c r="L67" t="s">
        <v>3395</v>
      </c>
      <c r="M67" t="s">
        <v>3395</v>
      </c>
      <c r="N67"/>
      <c r="O67" t="s">
        <v>350</v>
      </c>
    </row>
    <row r="68" spans="1:15" x14ac:dyDescent="0.25">
      <c r="A68" t="s">
        <v>3250</v>
      </c>
      <c r="B68" t="s">
        <v>127</v>
      </c>
      <c r="C68" t="s">
        <v>3251</v>
      </c>
      <c r="D68" t="s">
        <v>128</v>
      </c>
      <c r="E68" s="71">
        <v>45112</v>
      </c>
      <c r="F68" t="s">
        <v>193</v>
      </c>
      <c r="G68" t="s">
        <v>2989</v>
      </c>
      <c r="H68" t="s">
        <v>351</v>
      </c>
      <c r="I68">
        <v>2</v>
      </c>
      <c r="J68" t="s">
        <v>3222</v>
      </c>
      <c r="K68" s="57" t="s">
        <v>609</v>
      </c>
      <c r="L68" t="s">
        <v>2</v>
      </c>
      <c r="M68" t="s">
        <v>2</v>
      </c>
      <c r="N68"/>
      <c r="O68" t="s">
        <v>350</v>
      </c>
    </row>
    <row r="69" spans="1:15" x14ac:dyDescent="0.25">
      <c r="A69" t="s">
        <v>3250</v>
      </c>
      <c r="B69" t="s">
        <v>127</v>
      </c>
      <c r="C69" t="s">
        <v>3251</v>
      </c>
      <c r="D69" t="s">
        <v>128</v>
      </c>
      <c r="E69" s="71">
        <v>45112</v>
      </c>
      <c r="F69" t="s">
        <v>193</v>
      </c>
      <c r="G69" t="s">
        <v>2989</v>
      </c>
      <c r="H69" t="s">
        <v>351</v>
      </c>
      <c r="I69">
        <v>3.1</v>
      </c>
      <c r="J69" t="s">
        <v>3796</v>
      </c>
      <c r="K69" s="57" t="s">
        <v>13</v>
      </c>
      <c r="L69" t="s">
        <v>2</v>
      </c>
      <c r="M69" t="s">
        <v>3</v>
      </c>
      <c r="N69" t="s">
        <v>3054</v>
      </c>
      <c r="O69" t="s">
        <v>351</v>
      </c>
    </row>
    <row r="70" spans="1:15" x14ac:dyDescent="0.25">
      <c r="A70" t="s">
        <v>3250</v>
      </c>
      <c r="B70" t="s">
        <v>127</v>
      </c>
      <c r="C70" t="s">
        <v>3251</v>
      </c>
      <c r="D70" t="s">
        <v>128</v>
      </c>
      <c r="E70" s="71">
        <v>45112</v>
      </c>
      <c r="F70" t="s">
        <v>193</v>
      </c>
      <c r="G70" t="s">
        <v>2989</v>
      </c>
      <c r="H70" t="s">
        <v>351</v>
      </c>
      <c r="I70">
        <v>3.2</v>
      </c>
      <c r="J70" t="s">
        <v>3797</v>
      </c>
      <c r="K70" s="57" t="s">
        <v>13</v>
      </c>
      <c r="L70" t="s">
        <v>2</v>
      </c>
      <c r="M70" t="s">
        <v>2</v>
      </c>
      <c r="N70"/>
      <c r="O70" t="s">
        <v>350</v>
      </c>
    </row>
    <row r="71" spans="1:15" x14ac:dyDescent="0.25">
      <c r="A71" t="s">
        <v>3250</v>
      </c>
      <c r="B71" t="s">
        <v>127</v>
      </c>
      <c r="C71" t="s">
        <v>3251</v>
      </c>
      <c r="D71" t="s">
        <v>128</v>
      </c>
      <c r="E71" s="71">
        <v>45112</v>
      </c>
      <c r="F71" t="s">
        <v>193</v>
      </c>
      <c r="G71" t="s">
        <v>2989</v>
      </c>
      <c r="H71" t="s">
        <v>351</v>
      </c>
      <c r="I71">
        <v>3.3</v>
      </c>
      <c r="J71" t="s">
        <v>3798</v>
      </c>
      <c r="K71" s="57" t="s">
        <v>610</v>
      </c>
      <c r="L71" t="s">
        <v>2</v>
      </c>
      <c r="M71" t="s">
        <v>2</v>
      </c>
      <c r="N71"/>
      <c r="O71" t="s">
        <v>350</v>
      </c>
    </row>
    <row r="72" spans="1:15" x14ac:dyDescent="0.25">
      <c r="A72" t="s">
        <v>3250</v>
      </c>
      <c r="B72" t="s">
        <v>127</v>
      </c>
      <c r="C72" t="s">
        <v>3251</v>
      </c>
      <c r="D72" t="s">
        <v>128</v>
      </c>
      <c r="E72" s="71">
        <v>45112</v>
      </c>
      <c r="F72" t="s">
        <v>193</v>
      </c>
      <c r="G72" t="s">
        <v>2989</v>
      </c>
      <c r="H72" t="s">
        <v>351</v>
      </c>
      <c r="I72">
        <v>3.4</v>
      </c>
      <c r="J72" t="s">
        <v>3799</v>
      </c>
      <c r="K72" s="57" t="s">
        <v>610</v>
      </c>
      <c r="L72" t="s">
        <v>2</v>
      </c>
      <c r="M72" t="s">
        <v>2</v>
      </c>
      <c r="N72"/>
      <c r="O72" t="s">
        <v>350</v>
      </c>
    </row>
    <row r="73" spans="1:15" x14ac:dyDescent="0.25">
      <c r="A73" t="s">
        <v>3250</v>
      </c>
      <c r="B73" t="s">
        <v>127</v>
      </c>
      <c r="C73" t="s">
        <v>3251</v>
      </c>
      <c r="D73" t="s">
        <v>128</v>
      </c>
      <c r="E73" s="71">
        <v>45112</v>
      </c>
      <c r="F73" t="s">
        <v>193</v>
      </c>
      <c r="G73" t="s">
        <v>2989</v>
      </c>
      <c r="H73" t="s">
        <v>351</v>
      </c>
      <c r="I73">
        <v>3.5</v>
      </c>
      <c r="J73" t="s">
        <v>3800</v>
      </c>
      <c r="K73" s="57" t="s">
        <v>610</v>
      </c>
      <c r="L73" t="s">
        <v>2</v>
      </c>
      <c r="M73" t="s">
        <v>2</v>
      </c>
      <c r="N73"/>
      <c r="O73" t="s">
        <v>350</v>
      </c>
    </row>
    <row r="74" spans="1:15" x14ac:dyDescent="0.25">
      <c r="A74" t="s">
        <v>3250</v>
      </c>
      <c r="B74" t="s">
        <v>127</v>
      </c>
      <c r="C74" t="s">
        <v>3251</v>
      </c>
      <c r="D74" t="s">
        <v>128</v>
      </c>
      <c r="E74" s="71">
        <v>45112</v>
      </c>
      <c r="F74" t="s">
        <v>193</v>
      </c>
      <c r="G74" t="s">
        <v>2989</v>
      </c>
      <c r="H74" t="s">
        <v>351</v>
      </c>
      <c r="I74">
        <v>3.6</v>
      </c>
      <c r="J74" t="s">
        <v>3801</v>
      </c>
      <c r="K74" s="57" t="s">
        <v>610</v>
      </c>
      <c r="L74" t="s">
        <v>2</v>
      </c>
      <c r="M74" t="s">
        <v>2</v>
      </c>
      <c r="N74"/>
      <c r="O74" t="s">
        <v>350</v>
      </c>
    </row>
    <row r="75" spans="1:15" x14ac:dyDescent="0.25">
      <c r="A75" t="s">
        <v>3250</v>
      </c>
      <c r="B75" t="s">
        <v>127</v>
      </c>
      <c r="C75" t="s">
        <v>3251</v>
      </c>
      <c r="D75" t="s">
        <v>128</v>
      </c>
      <c r="E75" s="71">
        <v>45112</v>
      </c>
      <c r="F75" t="s">
        <v>193</v>
      </c>
      <c r="G75" t="s">
        <v>2989</v>
      </c>
      <c r="H75" t="s">
        <v>351</v>
      </c>
      <c r="I75">
        <v>3.7</v>
      </c>
      <c r="J75" t="s">
        <v>3802</v>
      </c>
      <c r="K75" s="57" t="s">
        <v>610</v>
      </c>
      <c r="L75" t="s">
        <v>2</v>
      </c>
      <c r="M75" t="s">
        <v>2</v>
      </c>
      <c r="N75"/>
      <c r="O75" t="s">
        <v>350</v>
      </c>
    </row>
    <row r="76" spans="1:15" x14ac:dyDescent="0.25">
      <c r="A76" t="s">
        <v>3250</v>
      </c>
      <c r="B76" t="s">
        <v>127</v>
      </c>
      <c r="C76" t="s">
        <v>3251</v>
      </c>
      <c r="D76" t="s">
        <v>128</v>
      </c>
      <c r="E76" s="71">
        <v>45112</v>
      </c>
      <c r="F76" t="s">
        <v>193</v>
      </c>
      <c r="G76" t="s">
        <v>2989</v>
      </c>
      <c r="H76" t="s">
        <v>351</v>
      </c>
      <c r="I76">
        <v>4</v>
      </c>
      <c r="J76" t="s">
        <v>3803</v>
      </c>
      <c r="K76" s="57" t="s">
        <v>13</v>
      </c>
      <c r="L76" t="s">
        <v>2</v>
      </c>
      <c r="M76" t="s">
        <v>2</v>
      </c>
      <c r="N76"/>
      <c r="O76" t="s">
        <v>350</v>
      </c>
    </row>
    <row r="77" spans="1:15" x14ac:dyDescent="0.25">
      <c r="A77" t="s">
        <v>3250</v>
      </c>
      <c r="B77" t="s">
        <v>127</v>
      </c>
      <c r="C77" t="s">
        <v>3251</v>
      </c>
      <c r="D77" t="s">
        <v>128</v>
      </c>
      <c r="E77" s="71">
        <v>45112</v>
      </c>
      <c r="F77" t="s">
        <v>193</v>
      </c>
      <c r="G77" t="s">
        <v>2989</v>
      </c>
      <c r="H77" t="s">
        <v>351</v>
      </c>
      <c r="I77" t="s">
        <v>422</v>
      </c>
      <c r="J77" t="s">
        <v>129</v>
      </c>
      <c r="K77" s="57" t="s">
        <v>13</v>
      </c>
      <c r="L77" t="s">
        <v>72</v>
      </c>
      <c r="M77" t="s">
        <v>3</v>
      </c>
      <c r="N77"/>
      <c r="O77" t="s">
        <v>350</v>
      </c>
    </row>
    <row r="78" spans="1:15" x14ac:dyDescent="0.25">
      <c r="A78" t="s">
        <v>3250</v>
      </c>
      <c r="B78" t="s">
        <v>127</v>
      </c>
      <c r="C78" t="s">
        <v>3251</v>
      </c>
      <c r="D78" t="s">
        <v>128</v>
      </c>
      <c r="E78" s="71">
        <v>45112</v>
      </c>
      <c r="F78" t="s">
        <v>193</v>
      </c>
      <c r="G78" t="s">
        <v>2989</v>
      </c>
      <c r="H78" t="s">
        <v>351</v>
      </c>
      <c r="I78" t="s">
        <v>636</v>
      </c>
      <c r="J78" t="s">
        <v>637</v>
      </c>
      <c r="K78" s="57" t="s">
        <v>13</v>
      </c>
      <c r="L78" t="s">
        <v>72</v>
      </c>
      <c r="M78" t="s">
        <v>3</v>
      </c>
      <c r="N78"/>
      <c r="O78" t="s">
        <v>350</v>
      </c>
    </row>
    <row r="79" spans="1:15" x14ac:dyDescent="0.25">
      <c r="A79" t="s">
        <v>3250</v>
      </c>
      <c r="B79" t="s">
        <v>127</v>
      </c>
      <c r="C79" t="s">
        <v>3251</v>
      </c>
      <c r="D79" t="s">
        <v>128</v>
      </c>
      <c r="E79" s="71">
        <v>45112</v>
      </c>
      <c r="F79" t="s">
        <v>193</v>
      </c>
      <c r="G79" t="s">
        <v>2989</v>
      </c>
      <c r="H79" t="s">
        <v>351</v>
      </c>
      <c r="I79" t="s">
        <v>638</v>
      </c>
      <c r="J79" t="s">
        <v>639</v>
      </c>
      <c r="K79" s="57" t="s">
        <v>13</v>
      </c>
      <c r="L79" t="s">
        <v>72</v>
      </c>
      <c r="M79" t="s">
        <v>3</v>
      </c>
      <c r="N79"/>
      <c r="O79" t="s">
        <v>350</v>
      </c>
    </row>
    <row r="80" spans="1:15" x14ac:dyDescent="0.25">
      <c r="A80" t="s">
        <v>3250</v>
      </c>
      <c r="B80" t="s">
        <v>127</v>
      </c>
      <c r="C80" t="s">
        <v>3251</v>
      </c>
      <c r="D80" t="s">
        <v>128</v>
      </c>
      <c r="E80" s="71">
        <v>45112</v>
      </c>
      <c r="F80" t="s">
        <v>193</v>
      </c>
      <c r="G80" t="s">
        <v>2989</v>
      </c>
      <c r="H80" t="s">
        <v>351</v>
      </c>
      <c r="I80" t="s">
        <v>640</v>
      </c>
      <c r="J80" t="s">
        <v>641</v>
      </c>
      <c r="K80" s="57" t="s">
        <v>13</v>
      </c>
      <c r="L80" t="s">
        <v>72</v>
      </c>
      <c r="M80" t="s">
        <v>2</v>
      </c>
      <c r="N80"/>
      <c r="O80" t="s">
        <v>350</v>
      </c>
    </row>
    <row r="81" spans="1:15" x14ac:dyDescent="0.25">
      <c r="A81" t="s">
        <v>1330</v>
      </c>
      <c r="B81" t="s">
        <v>1331</v>
      </c>
      <c r="C81" t="s">
        <v>3804</v>
      </c>
      <c r="D81" t="s">
        <v>46</v>
      </c>
      <c r="E81" s="71">
        <v>45112</v>
      </c>
      <c r="F81" t="s">
        <v>193</v>
      </c>
      <c r="G81" t="s">
        <v>2989</v>
      </c>
      <c r="H81" t="s">
        <v>351</v>
      </c>
      <c r="I81">
        <v>1</v>
      </c>
      <c r="J81" t="s">
        <v>53</v>
      </c>
      <c r="K81" s="57" t="s">
        <v>608</v>
      </c>
      <c r="L81" t="s">
        <v>2</v>
      </c>
      <c r="M81" t="s">
        <v>2</v>
      </c>
      <c r="N81"/>
      <c r="O81" t="s">
        <v>350</v>
      </c>
    </row>
    <row r="82" spans="1:15" x14ac:dyDescent="0.25">
      <c r="A82" t="s">
        <v>1330</v>
      </c>
      <c r="B82" t="s">
        <v>1331</v>
      </c>
      <c r="C82" t="s">
        <v>3804</v>
      </c>
      <c r="D82" t="s">
        <v>46</v>
      </c>
      <c r="E82" s="71">
        <v>45112</v>
      </c>
      <c r="F82" t="s">
        <v>193</v>
      </c>
      <c r="G82" t="s">
        <v>2989</v>
      </c>
      <c r="H82" t="s">
        <v>350</v>
      </c>
      <c r="I82">
        <v>2</v>
      </c>
      <c r="J82" t="s">
        <v>3018</v>
      </c>
      <c r="K82" s="57" t="s">
        <v>610</v>
      </c>
      <c r="L82" t="s">
        <v>3395</v>
      </c>
      <c r="M82" t="s">
        <v>3395</v>
      </c>
      <c r="N82"/>
      <c r="O82" t="s">
        <v>350</v>
      </c>
    </row>
    <row r="83" spans="1:15" x14ac:dyDescent="0.25">
      <c r="A83" t="s">
        <v>1330</v>
      </c>
      <c r="B83" t="s">
        <v>1331</v>
      </c>
      <c r="C83" t="s">
        <v>3804</v>
      </c>
      <c r="D83" t="s">
        <v>46</v>
      </c>
      <c r="E83" s="71">
        <v>45112</v>
      </c>
      <c r="F83" t="s">
        <v>193</v>
      </c>
      <c r="G83" t="s">
        <v>2989</v>
      </c>
      <c r="H83" t="s">
        <v>350</v>
      </c>
      <c r="I83">
        <v>3</v>
      </c>
      <c r="J83" t="s">
        <v>3202</v>
      </c>
      <c r="K83" s="57" t="s">
        <v>608</v>
      </c>
      <c r="L83" t="s">
        <v>3395</v>
      </c>
      <c r="M83" t="s">
        <v>3395</v>
      </c>
      <c r="N83"/>
      <c r="O83" t="s">
        <v>350</v>
      </c>
    </row>
    <row r="84" spans="1:15" x14ac:dyDescent="0.25">
      <c r="A84" t="s">
        <v>1330</v>
      </c>
      <c r="B84" t="s">
        <v>1331</v>
      </c>
      <c r="C84" t="s">
        <v>3804</v>
      </c>
      <c r="D84" t="s">
        <v>46</v>
      </c>
      <c r="E84" s="71">
        <v>45112</v>
      </c>
      <c r="F84" t="s">
        <v>193</v>
      </c>
      <c r="G84" t="s">
        <v>2989</v>
      </c>
      <c r="H84" t="s">
        <v>351</v>
      </c>
      <c r="I84">
        <v>4</v>
      </c>
      <c r="J84" t="s">
        <v>3805</v>
      </c>
      <c r="K84" s="57" t="s">
        <v>13</v>
      </c>
      <c r="L84" t="s">
        <v>2</v>
      </c>
      <c r="M84" t="s">
        <v>2</v>
      </c>
      <c r="N84"/>
      <c r="O84" t="s">
        <v>350</v>
      </c>
    </row>
    <row r="85" spans="1:15" x14ac:dyDescent="0.25">
      <c r="A85" t="s">
        <v>1330</v>
      </c>
      <c r="B85" t="s">
        <v>1331</v>
      </c>
      <c r="C85" t="s">
        <v>3804</v>
      </c>
      <c r="D85" t="s">
        <v>46</v>
      </c>
      <c r="E85" s="71">
        <v>45112</v>
      </c>
      <c r="F85" t="s">
        <v>193</v>
      </c>
      <c r="G85" t="s">
        <v>2989</v>
      </c>
      <c r="H85" t="s">
        <v>351</v>
      </c>
      <c r="I85">
        <v>5</v>
      </c>
      <c r="J85" t="s">
        <v>3203</v>
      </c>
      <c r="K85" s="57" t="s">
        <v>609</v>
      </c>
      <c r="L85" t="s">
        <v>2</v>
      </c>
      <c r="M85" t="s">
        <v>2</v>
      </c>
      <c r="N85"/>
      <c r="O85" t="s">
        <v>350</v>
      </c>
    </row>
    <row r="86" spans="1:15" x14ac:dyDescent="0.25">
      <c r="A86" t="s">
        <v>1330</v>
      </c>
      <c r="B86" t="s">
        <v>1331</v>
      </c>
      <c r="C86" t="s">
        <v>3804</v>
      </c>
      <c r="D86" t="s">
        <v>46</v>
      </c>
      <c r="E86" s="71">
        <v>45112</v>
      </c>
      <c r="F86" t="s">
        <v>193</v>
      </c>
      <c r="G86" t="s">
        <v>2989</v>
      </c>
      <c r="H86" t="s">
        <v>351</v>
      </c>
      <c r="I86">
        <v>6</v>
      </c>
      <c r="J86" t="s">
        <v>3806</v>
      </c>
      <c r="K86" s="57" t="s">
        <v>611</v>
      </c>
      <c r="L86" t="s">
        <v>2</v>
      </c>
      <c r="M86" t="s">
        <v>2</v>
      </c>
      <c r="N86"/>
      <c r="O86" t="s">
        <v>350</v>
      </c>
    </row>
    <row r="87" spans="1:15" x14ac:dyDescent="0.25">
      <c r="A87" t="s">
        <v>1330</v>
      </c>
      <c r="B87" t="s">
        <v>1331</v>
      </c>
      <c r="C87" t="s">
        <v>3804</v>
      </c>
      <c r="D87" t="s">
        <v>46</v>
      </c>
      <c r="E87" s="71">
        <v>45112</v>
      </c>
      <c r="F87" t="s">
        <v>193</v>
      </c>
      <c r="G87" t="s">
        <v>2989</v>
      </c>
      <c r="H87" t="s">
        <v>351</v>
      </c>
      <c r="I87">
        <v>7</v>
      </c>
      <c r="J87" t="s">
        <v>3023</v>
      </c>
      <c r="K87" s="57" t="s">
        <v>608</v>
      </c>
      <c r="L87" t="s">
        <v>2</v>
      </c>
      <c r="M87" t="s">
        <v>2</v>
      </c>
      <c r="N87"/>
      <c r="O87" t="s">
        <v>350</v>
      </c>
    </row>
    <row r="88" spans="1:15" x14ac:dyDescent="0.25">
      <c r="A88" t="s">
        <v>1330</v>
      </c>
      <c r="B88" t="s">
        <v>1331</v>
      </c>
      <c r="C88" t="s">
        <v>3804</v>
      </c>
      <c r="D88" t="s">
        <v>46</v>
      </c>
      <c r="E88" s="71">
        <v>45112</v>
      </c>
      <c r="F88" t="s">
        <v>193</v>
      </c>
      <c r="G88" t="s">
        <v>2989</v>
      </c>
      <c r="H88" t="s">
        <v>351</v>
      </c>
      <c r="I88">
        <v>8</v>
      </c>
      <c r="J88" t="s">
        <v>118</v>
      </c>
      <c r="K88" s="57" t="s">
        <v>611</v>
      </c>
      <c r="L88" t="s">
        <v>2</v>
      </c>
      <c r="M88" t="s">
        <v>2</v>
      </c>
      <c r="N88"/>
      <c r="O88" t="s">
        <v>350</v>
      </c>
    </row>
    <row r="89" spans="1:15" x14ac:dyDescent="0.25">
      <c r="A89" t="s">
        <v>1330</v>
      </c>
      <c r="B89" t="s">
        <v>1331</v>
      </c>
      <c r="C89" t="s">
        <v>3804</v>
      </c>
      <c r="D89" t="s">
        <v>46</v>
      </c>
      <c r="E89" s="71">
        <v>45112</v>
      </c>
      <c r="F89" t="s">
        <v>193</v>
      </c>
      <c r="G89" t="s">
        <v>2989</v>
      </c>
      <c r="H89" t="s">
        <v>351</v>
      </c>
      <c r="I89">
        <v>9.1</v>
      </c>
      <c r="J89" t="s">
        <v>3807</v>
      </c>
      <c r="K89" s="57" t="s">
        <v>610</v>
      </c>
      <c r="L89" t="s">
        <v>2</v>
      </c>
      <c r="M89" t="s">
        <v>3</v>
      </c>
      <c r="N89" t="s">
        <v>3061</v>
      </c>
      <c r="O89" t="s">
        <v>351</v>
      </c>
    </row>
    <row r="90" spans="1:15" x14ac:dyDescent="0.25">
      <c r="A90" t="s">
        <v>1330</v>
      </c>
      <c r="B90" t="s">
        <v>1331</v>
      </c>
      <c r="C90" t="s">
        <v>3804</v>
      </c>
      <c r="D90" t="s">
        <v>46</v>
      </c>
      <c r="E90" s="71">
        <v>45112</v>
      </c>
      <c r="F90" t="s">
        <v>193</v>
      </c>
      <c r="G90" t="s">
        <v>2989</v>
      </c>
      <c r="H90" t="s">
        <v>351</v>
      </c>
      <c r="I90">
        <v>9.1</v>
      </c>
      <c r="J90" t="s">
        <v>3808</v>
      </c>
      <c r="K90" s="57" t="s">
        <v>610</v>
      </c>
      <c r="L90" t="s">
        <v>2</v>
      </c>
      <c r="M90" t="s">
        <v>2</v>
      </c>
      <c r="N90"/>
      <c r="O90" t="s">
        <v>350</v>
      </c>
    </row>
    <row r="91" spans="1:15" x14ac:dyDescent="0.25">
      <c r="A91" t="s">
        <v>1330</v>
      </c>
      <c r="B91" t="s">
        <v>1331</v>
      </c>
      <c r="C91" t="s">
        <v>3804</v>
      </c>
      <c r="D91" t="s">
        <v>46</v>
      </c>
      <c r="E91" s="71">
        <v>45112</v>
      </c>
      <c r="F91" t="s">
        <v>193</v>
      </c>
      <c r="G91" t="s">
        <v>2989</v>
      </c>
      <c r="H91" t="s">
        <v>351</v>
      </c>
      <c r="I91">
        <v>9.11</v>
      </c>
      <c r="J91" t="s">
        <v>3809</v>
      </c>
      <c r="K91" s="57" t="s">
        <v>610</v>
      </c>
      <c r="L91" t="s">
        <v>2</v>
      </c>
      <c r="M91" t="s">
        <v>2</v>
      </c>
      <c r="N91"/>
      <c r="O91" t="s">
        <v>350</v>
      </c>
    </row>
    <row r="92" spans="1:15" x14ac:dyDescent="0.25">
      <c r="A92" t="s">
        <v>1330</v>
      </c>
      <c r="B92" t="s">
        <v>1331</v>
      </c>
      <c r="C92" t="s">
        <v>3804</v>
      </c>
      <c r="D92" t="s">
        <v>46</v>
      </c>
      <c r="E92" s="71">
        <v>45112</v>
      </c>
      <c r="F92" t="s">
        <v>193</v>
      </c>
      <c r="G92" t="s">
        <v>2989</v>
      </c>
      <c r="H92" t="s">
        <v>351</v>
      </c>
      <c r="I92">
        <v>9.1199999999999992</v>
      </c>
      <c r="J92" t="s">
        <v>3810</v>
      </c>
      <c r="K92" s="57" t="s">
        <v>610</v>
      </c>
      <c r="L92" t="s">
        <v>2</v>
      </c>
      <c r="M92" t="s">
        <v>2</v>
      </c>
      <c r="N92"/>
      <c r="O92" t="s">
        <v>350</v>
      </c>
    </row>
    <row r="93" spans="1:15" x14ac:dyDescent="0.25">
      <c r="A93" t="s">
        <v>1330</v>
      </c>
      <c r="B93" t="s">
        <v>1331</v>
      </c>
      <c r="C93" t="s">
        <v>3804</v>
      </c>
      <c r="D93" t="s">
        <v>46</v>
      </c>
      <c r="E93" s="71">
        <v>45112</v>
      </c>
      <c r="F93" t="s">
        <v>193</v>
      </c>
      <c r="G93" t="s">
        <v>2989</v>
      </c>
      <c r="H93" t="s">
        <v>351</v>
      </c>
      <c r="I93">
        <v>9.1300000000000008</v>
      </c>
      <c r="J93" t="s">
        <v>3811</v>
      </c>
      <c r="K93" s="57" t="s">
        <v>610</v>
      </c>
      <c r="L93" t="s">
        <v>2</v>
      </c>
      <c r="M93" t="s">
        <v>2</v>
      </c>
      <c r="N93"/>
      <c r="O93" t="s">
        <v>350</v>
      </c>
    </row>
    <row r="94" spans="1:15" x14ac:dyDescent="0.25">
      <c r="A94" t="s">
        <v>1330</v>
      </c>
      <c r="B94" t="s">
        <v>1331</v>
      </c>
      <c r="C94" t="s">
        <v>3804</v>
      </c>
      <c r="D94" t="s">
        <v>46</v>
      </c>
      <c r="E94" s="71">
        <v>45112</v>
      </c>
      <c r="F94" t="s">
        <v>193</v>
      </c>
      <c r="G94" t="s">
        <v>2989</v>
      </c>
      <c r="H94" t="s">
        <v>351</v>
      </c>
      <c r="I94">
        <v>9.1999999999999993</v>
      </c>
      <c r="J94" t="s">
        <v>3812</v>
      </c>
      <c r="K94" s="57" t="s">
        <v>610</v>
      </c>
      <c r="L94" t="s">
        <v>2</v>
      </c>
      <c r="M94" t="s">
        <v>2</v>
      </c>
      <c r="N94"/>
      <c r="O94" t="s">
        <v>350</v>
      </c>
    </row>
    <row r="95" spans="1:15" x14ac:dyDescent="0.25">
      <c r="A95" t="s">
        <v>1330</v>
      </c>
      <c r="B95" t="s">
        <v>1331</v>
      </c>
      <c r="C95" t="s">
        <v>3804</v>
      </c>
      <c r="D95" t="s">
        <v>46</v>
      </c>
      <c r="E95" s="71">
        <v>45112</v>
      </c>
      <c r="F95" t="s">
        <v>193</v>
      </c>
      <c r="G95" t="s">
        <v>2989</v>
      </c>
      <c r="H95" t="s">
        <v>351</v>
      </c>
      <c r="I95">
        <v>9.3000000000000007</v>
      </c>
      <c r="J95" t="s">
        <v>3813</v>
      </c>
      <c r="K95" s="57" t="s">
        <v>610</v>
      </c>
      <c r="L95" t="s">
        <v>2</v>
      </c>
      <c r="M95" t="s">
        <v>2</v>
      </c>
      <c r="N95"/>
      <c r="O95" t="s">
        <v>350</v>
      </c>
    </row>
    <row r="96" spans="1:15" x14ac:dyDescent="0.25">
      <c r="A96" t="s">
        <v>1330</v>
      </c>
      <c r="B96" t="s">
        <v>1331</v>
      </c>
      <c r="C96" t="s">
        <v>3804</v>
      </c>
      <c r="D96" t="s">
        <v>46</v>
      </c>
      <c r="E96" s="71">
        <v>45112</v>
      </c>
      <c r="F96" t="s">
        <v>193</v>
      </c>
      <c r="G96" t="s">
        <v>2989</v>
      </c>
      <c r="H96" t="s">
        <v>351</v>
      </c>
      <c r="I96">
        <v>9.4</v>
      </c>
      <c r="J96" t="s">
        <v>3814</v>
      </c>
      <c r="K96" s="57" t="s">
        <v>610</v>
      </c>
      <c r="L96" t="s">
        <v>2</v>
      </c>
      <c r="M96" t="s">
        <v>2</v>
      </c>
      <c r="N96"/>
      <c r="O96" t="s">
        <v>350</v>
      </c>
    </row>
    <row r="97" spans="1:15" x14ac:dyDescent="0.25">
      <c r="A97" t="s">
        <v>1330</v>
      </c>
      <c r="B97" t="s">
        <v>1331</v>
      </c>
      <c r="C97" t="s">
        <v>3804</v>
      </c>
      <c r="D97" t="s">
        <v>46</v>
      </c>
      <c r="E97" s="71">
        <v>45112</v>
      </c>
      <c r="F97" t="s">
        <v>193</v>
      </c>
      <c r="G97" t="s">
        <v>2989</v>
      </c>
      <c r="H97" t="s">
        <v>351</v>
      </c>
      <c r="I97">
        <v>9.5</v>
      </c>
      <c r="J97" t="s">
        <v>3815</v>
      </c>
      <c r="K97" s="57" t="s">
        <v>610</v>
      </c>
      <c r="L97" t="s">
        <v>2</v>
      </c>
      <c r="M97" t="s">
        <v>2</v>
      </c>
      <c r="N97"/>
      <c r="O97" t="s">
        <v>350</v>
      </c>
    </row>
    <row r="98" spans="1:15" x14ac:dyDescent="0.25">
      <c r="A98" t="s">
        <v>1330</v>
      </c>
      <c r="B98" t="s">
        <v>1331</v>
      </c>
      <c r="C98" t="s">
        <v>3804</v>
      </c>
      <c r="D98" t="s">
        <v>46</v>
      </c>
      <c r="E98" s="71">
        <v>45112</v>
      </c>
      <c r="F98" t="s">
        <v>193</v>
      </c>
      <c r="G98" t="s">
        <v>2989</v>
      </c>
      <c r="H98" t="s">
        <v>351</v>
      </c>
      <c r="I98">
        <v>9.6</v>
      </c>
      <c r="J98" t="s">
        <v>3816</v>
      </c>
      <c r="K98" s="57" t="s">
        <v>610</v>
      </c>
      <c r="L98" t="s">
        <v>2</v>
      </c>
      <c r="M98" t="s">
        <v>2</v>
      </c>
      <c r="N98"/>
      <c r="O98" t="s">
        <v>350</v>
      </c>
    </row>
    <row r="99" spans="1:15" x14ac:dyDescent="0.25">
      <c r="A99" t="s">
        <v>1330</v>
      </c>
      <c r="B99" t="s">
        <v>1331</v>
      </c>
      <c r="C99" t="s">
        <v>3804</v>
      </c>
      <c r="D99" t="s">
        <v>46</v>
      </c>
      <c r="E99" s="71">
        <v>45112</v>
      </c>
      <c r="F99" t="s">
        <v>193</v>
      </c>
      <c r="G99" t="s">
        <v>2989</v>
      </c>
      <c r="H99" t="s">
        <v>351</v>
      </c>
      <c r="I99">
        <v>9.6999999999999993</v>
      </c>
      <c r="J99" t="s">
        <v>3817</v>
      </c>
      <c r="K99" s="57" t="s">
        <v>610</v>
      </c>
      <c r="L99" t="s">
        <v>2</v>
      </c>
      <c r="M99" t="s">
        <v>2</v>
      </c>
      <c r="N99"/>
      <c r="O99" t="s">
        <v>350</v>
      </c>
    </row>
    <row r="100" spans="1:15" x14ac:dyDescent="0.25">
      <c r="A100" t="s">
        <v>1330</v>
      </c>
      <c r="B100" t="s">
        <v>1331</v>
      </c>
      <c r="C100" t="s">
        <v>3804</v>
      </c>
      <c r="D100" t="s">
        <v>46</v>
      </c>
      <c r="E100" s="71">
        <v>45112</v>
      </c>
      <c r="F100" t="s">
        <v>193</v>
      </c>
      <c r="G100" t="s">
        <v>2989</v>
      </c>
      <c r="H100" t="s">
        <v>351</v>
      </c>
      <c r="I100">
        <v>9.8000000000000007</v>
      </c>
      <c r="J100" t="s">
        <v>3818</v>
      </c>
      <c r="K100" s="57" t="s">
        <v>610</v>
      </c>
      <c r="L100" t="s">
        <v>2</v>
      </c>
      <c r="M100" t="s">
        <v>2</v>
      </c>
      <c r="N100"/>
      <c r="O100" t="s">
        <v>350</v>
      </c>
    </row>
    <row r="101" spans="1:15" x14ac:dyDescent="0.25">
      <c r="A101" t="s">
        <v>1330</v>
      </c>
      <c r="B101" t="s">
        <v>1331</v>
      </c>
      <c r="C101" t="s">
        <v>3804</v>
      </c>
      <c r="D101" t="s">
        <v>46</v>
      </c>
      <c r="E101" s="71">
        <v>45112</v>
      </c>
      <c r="F101" t="s">
        <v>193</v>
      </c>
      <c r="G101" t="s">
        <v>2989</v>
      </c>
      <c r="H101" t="s">
        <v>351</v>
      </c>
      <c r="I101">
        <v>9.9</v>
      </c>
      <c r="J101" t="s">
        <v>3819</v>
      </c>
      <c r="K101" s="57" t="s">
        <v>610</v>
      </c>
      <c r="L101" t="s">
        <v>2</v>
      </c>
      <c r="M101" t="s">
        <v>2</v>
      </c>
      <c r="N101"/>
      <c r="O101" t="s">
        <v>350</v>
      </c>
    </row>
    <row r="102" spans="1:15" x14ac:dyDescent="0.25">
      <c r="A102" t="s">
        <v>1330</v>
      </c>
      <c r="B102" t="s">
        <v>1331</v>
      </c>
      <c r="C102" t="s">
        <v>3804</v>
      </c>
      <c r="D102" t="s">
        <v>46</v>
      </c>
      <c r="E102" s="71">
        <v>45112</v>
      </c>
      <c r="F102" t="s">
        <v>193</v>
      </c>
      <c r="G102" t="s">
        <v>2989</v>
      </c>
      <c r="H102" t="s">
        <v>351</v>
      </c>
      <c r="I102">
        <v>10</v>
      </c>
      <c r="J102" t="s">
        <v>3380</v>
      </c>
      <c r="K102" s="57" t="s">
        <v>609</v>
      </c>
      <c r="L102" t="s">
        <v>2</v>
      </c>
      <c r="M102" t="s">
        <v>2</v>
      </c>
      <c r="N102"/>
      <c r="O102" t="s">
        <v>350</v>
      </c>
    </row>
    <row r="103" spans="1:15" x14ac:dyDescent="0.25">
      <c r="A103" t="s">
        <v>1330</v>
      </c>
      <c r="B103" t="s">
        <v>1331</v>
      </c>
      <c r="C103" t="s">
        <v>3804</v>
      </c>
      <c r="D103" t="s">
        <v>46</v>
      </c>
      <c r="E103" s="71">
        <v>45112</v>
      </c>
      <c r="F103" t="s">
        <v>193</v>
      </c>
      <c r="G103" t="s">
        <v>2989</v>
      </c>
      <c r="H103" t="s">
        <v>351</v>
      </c>
      <c r="I103">
        <v>11</v>
      </c>
      <c r="J103" t="s">
        <v>3324</v>
      </c>
      <c r="K103" s="57" t="s">
        <v>609</v>
      </c>
      <c r="L103" t="s">
        <v>2</v>
      </c>
      <c r="M103" t="s">
        <v>2</v>
      </c>
      <c r="N103"/>
      <c r="O103" t="s">
        <v>350</v>
      </c>
    </row>
    <row r="104" spans="1:15" x14ac:dyDescent="0.25">
      <c r="A104" t="s">
        <v>778</v>
      </c>
      <c r="B104" t="s">
        <v>111</v>
      </c>
      <c r="C104" t="s">
        <v>3144</v>
      </c>
      <c r="D104" t="s">
        <v>126</v>
      </c>
      <c r="E104" s="71">
        <v>45112</v>
      </c>
      <c r="F104" t="s">
        <v>193</v>
      </c>
      <c r="G104" t="s">
        <v>2989</v>
      </c>
      <c r="H104" t="s">
        <v>350</v>
      </c>
      <c r="I104">
        <v>1</v>
      </c>
      <c r="J104" t="s">
        <v>82</v>
      </c>
      <c r="K104" s="57" t="s">
        <v>13</v>
      </c>
      <c r="L104" t="s">
        <v>3395</v>
      </c>
      <c r="M104" t="s">
        <v>3395</v>
      </c>
      <c r="N104"/>
      <c r="O104" t="s">
        <v>350</v>
      </c>
    </row>
    <row r="105" spans="1:15" x14ac:dyDescent="0.25">
      <c r="A105" t="s">
        <v>778</v>
      </c>
      <c r="B105" t="s">
        <v>111</v>
      </c>
      <c r="C105" t="s">
        <v>3144</v>
      </c>
      <c r="D105" t="s">
        <v>126</v>
      </c>
      <c r="E105" s="71">
        <v>45112</v>
      </c>
      <c r="F105" t="s">
        <v>193</v>
      </c>
      <c r="G105" t="s">
        <v>2989</v>
      </c>
      <c r="H105" t="s">
        <v>351</v>
      </c>
      <c r="I105">
        <v>2</v>
      </c>
      <c r="J105" t="s">
        <v>3820</v>
      </c>
      <c r="K105" s="57" t="s">
        <v>13</v>
      </c>
      <c r="L105" t="s">
        <v>2</v>
      </c>
      <c r="M105" t="s">
        <v>2</v>
      </c>
      <c r="N105"/>
      <c r="O105" t="s">
        <v>350</v>
      </c>
    </row>
    <row r="106" spans="1:15" x14ac:dyDescent="0.25">
      <c r="A106" t="s">
        <v>778</v>
      </c>
      <c r="B106" t="s">
        <v>111</v>
      </c>
      <c r="C106" t="s">
        <v>3144</v>
      </c>
      <c r="D106" t="s">
        <v>126</v>
      </c>
      <c r="E106" s="71">
        <v>45112</v>
      </c>
      <c r="F106" t="s">
        <v>193</v>
      </c>
      <c r="G106" t="s">
        <v>2989</v>
      </c>
      <c r="H106" t="s">
        <v>350</v>
      </c>
      <c r="I106">
        <v>3</v>
      </c>
      <c r="J106" t="s">
        <v>83</v>
      </c>
      <c r="K106" s="57" t="s">
        <v>13</v>
      </c>
      <c r="L106" t="s">
        <v>3395</v>
      </c>
      <c r="M106" t="s">
        <v>3395</v>
      </c>
      <c r="N106"/>
      <c r="O106" t="s">
        <v>350</v>
      </c>
    </row>
    <row r="107" spans="1:15" x14ac:dyDescent="0.25">
      <c r="A107" t="s">
        <v>3821</v>
      </c>
      <c r="B107" t="s">
        <v>45</v>
      </c>
      <c r="C107" t="s">
        <v>3822</v>
      </c>
      <c r="D107" t="s">
        <v>46</v>
      </c>
      <c r="E107" s="71">
        <v>45112</v>
      </c>
      <c r="F107" t="s">
        <v>193</v>
      </c>
      <c r="G107" t="s">
        <v>2989</v>
      </c>
      <c r="H107" t="s">
        <v>351</v>
      </c>
      <c r="I107">
        <v>2</v>
      </c>
      <c r="J107" t="s">
        <v>50</v>
      </c>
      <c r="K107" s="57" t="s">
        <v>13</v>
      </c>
      <c r="L107" t="s">
        <v>2</v>
      </c>
      <c r="M107" t="s">
        <v>3</v>
      </c>
      <c r="N107" t="s">
        <v>5581</v>
      </c>
      <c r="O107" t="s">
        <v>351</v>
      </c>
    </row>
    <row r="108" spans="1:15" x14ac:dyDescent="0.25">
      <c r="A108" t="s">
        <v>3821</v>
      </c>
      <c r="B108" t="s">
        <v>45</v>
      </c>
      <c r="C108" t="s">
        <v>3822</v>
      </c>
      <c r="D108" t="s">
        <v>46</v>
      </c>
      <c r="E108" s="71">
        <v>45112</v>
      </c>
      <c r="F108" t="s">
        <v>193</v>
      </c>
      <c r="G108" t="s">
        <v>2989</v>
      </c>
      <c r="H108" t="s">
        <v>351</v>
      </c>
      <c r="I108">
        <v>3</v>
      </c>
      <c r="J108" t="s">
        <v>48</v>
      </c>
      <c r="K108" s="57" t="s">
        <v>609</v>
      </c>
      <c r="L108" t="s">
        <v>2</v>
      </c>
      <c r="M108" t="s">
        <v>2</v>
      </c>
      <c r="N108"/>
      <c r="O108" t="s">
        <v>350</v>
      </c>
    </row>
    <row r="109" spans="1:15" x14ac:dyDescent="0.25">
      <c r="A109" t="s">
        <v>3821</v>
      </c>
      <c r="B109" t="s">
        <v>45</v>
      </c>
      <c r="C109" t="s">
        <v>3822</v>
      </c>
      <c r="D109" t="s">
        <v>46</v>
      </c>
      <c r="E109" s="71">
        <v>45112</v>
      </c>
      <c r="F109" t="s">
        <v>193</v>
      </c>
      <c r="G109" t="s">
        <v>2989</v>
      </c>
      <c r="H109" t="s">
        <v>351</v>
      </c>
      <c r="I109" t="s">
        <v>307</v>
      </c>
      <c r="J109" t="s">
        <v>3325</v>
      </c>
      <c r="K109" s="57" t="s">
        <v>610</v>
      </c>
      <c r="L109" t="s">
        <v>2</v>
      </c>
      <c r="M109" t="s">
        <v>2</v>
      </c>
      <c r="N109"/>
      <c r="O109" t="s">
        <v>350</v>
      </c>
    </row>
    <row r="110" spans="1:15" x14ac:dyDescent="0.25">
      <c r="A110" t="s">
        <v>3821</v>
      </c>
      <c r="B110" t="s">
        <v>45</v>
      </c>
      <c r="C110" t="s">
        <v>3822</v>
      </c>
      <c r="D110" t="s">
        <v>46</v>
      </c>
      <c r="E110" s="71">
        <v>45112</v>
      </c>
      <c r="F110" t="s">
        <v>193</v>
      </c>
      <c r="G110" t="s">
        <v>2989</v>
      </c>
      <c r="H110" t="s">
        <v>351</v>
      </c>
      <c r="I110" t="s">
        <v>308</v>
      </c>
      <c r="J110" t="s">
        <v>3823</v>
      </c>
      <c r="K110" s="57" t="s">
        <v>610</v>
      </c>
      <c r="L110" t="s">
        <v>2</v>
      </c>
      <c r="M110" t="s">
        <v>2</v>
      </c>
      <c r="N110"/>
      <c r="O110" t="s">
        <v>350</v>
      </c>
    </row>
    <row r="111" spans="1:15" x14ac:dyDescent="0.25">
      <c r="A111" t="s">
        <v>3821</v>
      </c>
      <c r="B111" t="s">
        <v>45</v>
      </c>
      <c r="C111" t="s">
        <v>3822</v>
      </c>
      <c r="D111" t="s">
        <v>46</v>
      </c>
      <c r="E111" s="71">
        <v>45112</v>
      </c>
      <c r="F111" t="s">
        <v>193</v>
      </c>
      <c r="G111" t="s">
        <v>2989</v>
      </c>
      <c r="H111" t="s">
        <v>351</v>
      </c>
      <c r="I111" t="s">
        <v>309</v>
      </c>
      <c r="J111" t="s">
        <v>3824</v>
      </c>
      <c r="K111" s="57" t="s">
        <v>610</v>
      </c>
      <c r="L111" t="s">
        <v>2</v>
      </c>
      <c r="M111" t="s">
        <v>2</v>
      </c>
      <c r="N111"/>
      <c r="O111" t="s">
        <v>350</v>
      </c>
    </row>
    <row r="112" spans="1:15" x14ac:dyDescent="0.25">
      <c r="A112" t="s">
        <v>2374</v>
      </c>
      <c r="B112" t="s">
        <v>196</v>
      </c>
      <c r="C112" t="s">
        <v>3002</v>
      </c>
      <c r="D112" t="s">
        <v>46</v>
      </c>
      <c r="E112" s="71">
        <v>45112</v>
      </c>
      <c r="F112" t="s">
        <v>193</v>
      </c>
      <c r="G112" t="s">
        <v>2989</v>
      </c>
      <c r="H112" t="s">
        <v>351</v>
      </c>
      <c r="I112">
        <v>1</v>
      </c>
      <c r="J112" t="s">
        <v>3333</v>
      </c>
      <c r="K112" s="57" t="s">
        <v>608</v>
      </c>
      <c r="L112" t="s">
        <v>2</v>
      </c>
      <c r="M112" t="s">
        <v>2</v>
      </c>
      <c r="N112"/>
      <c r="O112" t="s">
        <v>350</v>
      </c>
    </row>
    <row r="113" spans="1:15" x14ac:dyDescent="0.25">
      <c r="A113" t="s">
        <v>2374</v>
      </c>
      <c r="B113" t="s">
        <v>196</v>
      </c>
      <c r="C113" t="s">
        <v>3002</v>
      </c>
      <c r="D113" t="s">
        <v>46</v>
      </c>
      <c r="E113" s="71">
        <v>45112</v>
      </c>
      <c r="F113" t="s">
        <v>193</v>
      </c>
      <c r="G113" t="s">
        <v>2989</v>
      </c>
      <c r="H113" t="s">
        <v>351</v>
      </c>
      <c r="I113">
        <v>2</v>
      </c>
      <c r="J113" t="s">
        <v>3334</v>
      </c>
      <c r="K113" s="57" t="s">
        <v>608</v>
      </c>
      <c r="L113" t="s">
        <v>2</v>
      </c>
      <c r="M113" t="s">
        <v>2</v>
      </c>
      <c r="N113"/>
      <c r="O113" t="s">
        <v>350</v>
      </c>
    </row>
    <row r="114" spans="1:15" x14ac:dyDescent="0.25">
      <c r="A114" t="s">
        <v>2374</v>
      </c>
      <c r="B114" t="s">
        <v>196</v>
      </c>
      <c r="C114" t="s">
        <v>3002</v>
      </c>
      <c r="D114" t="s">
        <v>46</v>
      </c>
      <c r="E114" s="71">
        <v>45112</v>
      </c>
      <c r="F114" t="s">
        <v>193</v>
      </c>
      <c r="G114" t="s">
        <v>2989</v>
      </c>
      <c r="H114" t="s">
        <v>351</v>
      </c>
      <c r="I114">
        <v>3</v>
      </c>
      <c r="J114" t="s">
        <v>3006</v>
      </c>
      <c r="K114" s="57" t="s">
        <v>13</v>
      </c>
      <c r="L114" t="s">
        <v>2</v>
      </c>
      <c r="M114" t="s">
        <v>2</v>
      </c>
      <c r="N114"/>
      <c r="O114" t="s">
        <v>350</v>
      </c>
    </row>
    <row r="115" spans="1:15" x14ac:dyDescent="0.25">
      <c r="A115" t="s">
        <v>2374</v>
      </c>
      <c r="B115" t="s">
        <v>196</v>
      </c>
      <c r="C115" t="s">
        <v>3002</v>
      </c>
      <c r="D115" t="s">
        <v>46</v>
      </c>
      <c r="E115" s="71">
        <v>45112</v>
      </c>
      <c r="F115" t="s">
        <v>193</v>
      </c>
      <c r="G115" t="s">
        <v>2989</v>
      </c>
      <c r="H115" t="s">
        <v>351</v>
      </c>
      <c r="I115">
        <v>4</v>
      </c>
      <c r="J115" t="s">
        <v>3335</v>
      </c>
      <c r="K115" s="57" t="s">
        <v>610</v>
      </c>
      <c r="L115" t="s">
        <v>2</v>
      </c>
      <c r="M115" t="s">
        <v>2</v>
      </c>
      <c r="N115"/>
      <c r="O115" t="s">
        <v>350</v>
      </c>
    </row>
    <row r="116" spans="1:15" x14ac:dyDescent="0.25">
      <c r="A116" t="s">
        <v>2374</v>
      </c>
      <c r="B116" t="s">
        <v>196</v>
      </c>
      <c r="C116" t="s">
        <v>3002</v>
      </c>
      <c r="D116" t="s">
        <v>46</v>
      </c>
      <c r="E116" s="71">
        <v>45112</v>
      </c>
      <c r="F116" t="s">
        <v>193</v>
      </c>
      <c r="G116" t="s">
        <v>2989</v>
      </c>
      <c r="H116" t="s">
        <v>351</v>
      </c>
      <c r="I116">
        <v>5</v>
      </c>
      <c r="J116" t="s">
        <v>3007</v>
      </c>
      <c r="K116" s="57" t="s">
        <v>609</v>
      </c>
      <c r="L116" t="s">
        <v>2</v>
      </c>
      <c r="M116" t="s">
        <v>2</v>
      </c>
      <c r="N116"/>
      <c r="O116" t="s">
        <v>350</v>
      </c>
    </row>
    <row r="117" spans="1:15" x14ac:dyDescent="0.25">
      <c r="A117" t="s">
        <v>2374</v>
      </c>
      <c r="B117" t="s">
        <v>196</v>
      </c>
      <c r="C117" t="s">
        <v>3002</v>
      </c>
      <c r="D117" t="s">
        <v>46</v>
      </c>
      <c r="E117" s="71">
        <v>45112</v>
      </c>
      <c r="F117" t="s">
        <v>193</v>
      </c>
      <c r="G117" t="s">
        <v>2989</v>
      </c>
      <c r="H117" t="s">
        <v>351</v>
      </c>
      <c r="I117">
        <v>6</v>
      </c>
      <c r="J117" t="s">
        <v>3825</v>
      </c>
      <c r="K117" s="57" t="s">
        <v>13</v>
      </c>
      <c r="L117" t="s">
        <v>2</v>
      </c>
      <c r="M117" t="s">
        <v>2</v>
      </c>
      <c r="N117"/>
      <c r="O117" t="s">
        <v>350</v>
      </c>
    </row>
    <row r="118" spans="1:15" x14ac:dyDescent="0.25">
      <c r="A118" t="s">
        <v>2374</v>
      </c>
      <c r="B118" t="s">
        <v>196</v>
      </c>
      <c r="C118" t="s">
        <v>3002</v>
      </c>
      <c r="D118" t="s">
        <v>46</v>
      </c>
      <c r="E118" s="71">
        <v>45112</v>
      </c>
      <c r="F118" t="s">
        <v>193</v>
      </c>
      <c r="G118" t="s">
        <v>2989</v>
      </c>
      <c r="H118" t="s">
        <v>351</v>
      </c>
      <c r="I118">
        <v>7</v>
      </c>
      <c r="J118" t="s">
        <v>3826</v>
      </c>
      <c r="K118" s="57" t="s">
        <v>13</v>
      </c>
      <c r="L118" t="s">
        <v>2</v>
      </c>
      <c r="M118" t="s">
        <v>2</v>
      </c>
      <c r="N118"/>
      <c r="O118" t="s">
        <v>350</v>
      </c>
    </row>
    <row r="119" spans="1:15" x14ac:dyDescent="0.25">
      <c r="A119" t="s">
        <v>2374</v>
      </c>
      <c r="B119" t="s">
        <v>196</v>
      </c>
      <c r="C119" t="s">
        <v>3002</v>
      </c>
      <c r="D119" t="s">
        <v>46</v>
      </c>
      <c r="E119" s="71">
        <v>45112</v>
      </c>
      <c r="F119" t="s">
        <v>193</v>
      </c>
      <c r="G119" t="s">
        <v>2989</v>
      </c>
      <c r="H119" t="s">
        <v>351</v>
      </c>
      <c r="I119">
        <v>8</v>
      </c>
      <c r="J119" t="s">
        <v>3827</v>
      </c>
      <c r="K119" s="57" t="s">
        <v>13</v>
      </c>
      <c r="L119" t="s">
        <v>2</v>
      </c>
      <c r="M119" t="s">
        <v>2</v>
      </c>
      <c r="N119"/>
      <c r="O119" t="s">
        <v>350</v>
      </c>
    </row>
    <row r="120" spans="1:15" x14ac:dyDescent="0.25">
      <c r="A120" t="s">
        <v>2374</v>
      </c>
      <c r="B120" t="s">
        <v>196</v>
      </c>
      <c r="C120" t="s">
        <v>3002</v>
      </c>
      <c r="D120" t="s">
        <v>46</v>
      </c>
      <c r="E120" s="71">
        <v>45112</v>
      </c>
      <c r="F120" t="s">
        <v>193</v>
      </c>
      <c r="G120" t="s">
        <v>2989</v>
      </c>
      <c r="H120" t="s">
        <v>351</v>
      </c>
      <c r="I120">
        <v>9</v>
      </c>
      <c r="J120" t="s">
        <v>3828</v>
      </c>
      <c r="K120" s="57" t="s">
        <v>13</v>
      </c>
      <c r="L120" t="s">
        <v>2</v>
      </c>
      <c r="M120" t="s">
        <v>2</v>
      </c>
      <c r="N120"/>
      <c r="O120" t="s">
        <v>350</v>
      </c>
    </row>
    <row r="121" spans="1:15" x14ac:dyDescent="0.25">
      <c r="A121" t="s">
        <v>2374</v>
      </c>
      <c r="B121" t="s">
        <v>196</v>
      </c>
      <c r="C121" t="s">
        <v>3002</v>
      </c>
      <c r="D121" t="s">
        <v>46</v>
      </c>
      <c r="E121" s="71">
        <v>45112</v>
      </c>
      <c r="F121" t="s">
        <v>193</v>
      </c>
      <c r="G121" t="s">
        <v>2989</v>
      </c>
      <c r="H121" t="s">
        <v>351</v>
      </c>
      <c r="I121">
        <v>10</v>
      </c>
      <c r="J121" t="s">
        <v>3829</v>
      </c>
      <c r="K121" s="57" t="s">
        <v>610</v>
      </c>
      <c r="L121" t="s">
        <v>2</v>
      </c>
      <c r="M121" t="s">
        <v>2</v>
      </c>
      <c r="N121"/>
      <c r="O121" t="s">
        <v>350</v>
      </c>
    </row>
    <row r="122" spans="1:15" x14ac:dyDescent="0.25">
      <c r="A122" t="s">
        <v>3830</v>
      </c>
      <c r="B122" t="s">
        <v>3042</v>
      </c>
      <c r="C122" t="s">
        <v>3831</v>
      </c>
      <c r="D122" t="s">
        <v>46</v>
      </c>
      <c r="E122" s="71">
        <v>45112</v>
      </c>
      <c r="F122" t="s">
        <v>193</v>
      </c>
      <c r="G122" t="s">
        <v>2989</v>
      </c>
      <c r="H122" t="s">
        <v>350</v>
      </c>
      <c r="I122">
        <v>1</v>
      </c>
      <c r="J122" t="s">
        <v>3832</v>
      </c>
      <c r="K122" s="57" t="s">
        <v>608</v>
      </c>
      <c r="L122" t="s">
        <v>3395</v>
      </c>
      <c r="M122" t="s">
        <v>3395</v>
      </c>
      <c r="N122"/>
      <c r="O122" t="s">
        <v>350</v>
      </c>
    </row>
    <row r="123" spans="1:15" x14ac:dyDescent="0.25">
      <c r="A123" t="s">
        <v>3830</v>
      </c>
      <c r="B123" t="s">
        <v>3042</v>
      </c>
      <c r="C123" t="s">
        <v>3831</v>
      </c>
      <c r="D123" t="s">
        <v>46</v>
      </c>
      <c r="E123" s="71">
        <v>45112</v>
      </c>
      <c r="F123" t="s">
        <v>193</v>
      </c>
      <c r="G123" t="s">
        <v>2989</v>
      </c>
      <c r="H123" t="s">
        <v>351</v>
      </c>
      <c r="I123">
        <v>2</v>
      </c>
      <c r="J123" t="s">
        <v>3197</v>
      </c>
      <c r="K123" s="57" t="s">
        <v>13</v>
      </c>
      <c r="L123" t="s">
        <v>2</v>
      </c>
      <c r="M123" t="s">
        <v>2</v>
      </c>
      <c r="N123"/>
      <c r="O123" t="s">
        <v>350</v>
      </c>
    </row>
    <row r="124" spans="1:15" x14ac:dyDescent="0.25">
      <c r="A124" t="s">
        <v>3830</v>
      </c>
      <c r="B124" t="s">
        <v>3042</v>
      </c>
      <c r="C124" t="s">
        <v>3831</v>
      </c>
      <c r="D124" t="s">
        <v>46</v>
      </c>
      <c r="E124" s="71">
        <v>45112</v>
      </c>
      <c r="F124" t="s">
        <v>193</v>
      </c>
      <c r="G124" t="s">
        <v>2989</v>
      </c>
      <c r="H124" t="s">
        <v>351</v>
      </c>
      <c r="I124">
        <v>3</v>
      </c>
      <c r="J124" t="s">
        <v>3833</v>
      </c>
      <c r="K124" s="57" t="s">
        <v>13</v>
      </c>
      <c r="L124" t="s">
        <v>2</v>
      </c>
      <c r="M124" t="s">
        <v>2</v>
      </c>
      <c r="N124"/>
      <c r="O124" t="s">
        <v>350</v>
      </c>
    </row>
    <row r="125" spans="1:15" x14ac:dyDescent="0.25">
      <c r="A125" t="s">
        <v>3830</v>
      </c>
      <c r="B125" t="s">
        <v>3042</v>
      </c>
      <c r="C125" t="s">
        <v>3831</v>
      </c>
      <c r="D125" t="s">
        <v>46</v>
      </c>
      <c r="E125" s="71">
        <v>45112</v>
      </c>
      <c r="F125" t="s">
        <v>193</v>
      </c>
      <c r="G125" t="s">
        <v>2989</v>
      </c>
      <c r="H125" t="s">
        <v>351</v>
      </c>
      <c r="I125">
        <v>4</v>
      </c>
      <c r="J125" t="s">
        <v>3834</v>
      </c>
      <c r="K125" s="57" t="s">
        <v>13</v>
      </c>
      <c r="L125" t="s">
        <v>2</v>
      </c>
      <c r="M125" t="s">
        <v>2</v>
      </c>
      <c r="N125"/>
      <c r="O125" t="s">
        <v>350</v>
      </c>
    </row>
    <row r="126" spans="1:15" x14ac:dyDescent="0.25">
      <c r="A126" t="s">
        <v>3830</v>
      </c>
      <c r="B126" t="s">
        <v>3042</v>
      </c>
      <c r="C126" t="s">
        <v>3831</v>
      </c>
      <c r="D126" t="s">
        <v>46</v>
      </c>
      <c r="E126" s="71">
        <v>45112</v>
      </c>
      <c r="F126" t="s">
        <v>193</v>
      </c>
      <c r="G126" t="s">
        <v>2989</v>
      </c>
      <c r="H126" t="s">
        <v>351</v>
      </c>
      <c r="I126">
        <v>5</v>
      </c>
      <c r="J126" t="s">
        <v>3043</v>
      </c>
      <c r="K126" s="57" t="s">
        <v>611</v>
      </c>
      <c r="L126" t="s">
        <v>2</v>
      </c>
      <c r="M126" t="s">
        <v>2</v>
      </c>
      <c r="N126"/>
      <c r="O126" t="s">
        <v>350</v>
      </c>
    </row>
    <row r="127" spans="1:15" x14ac:dyDescent="0.25">
      <c r="A127" t="s">
        <v>3830</v>
      </c>
      <c r="B127" t="s">
        <v>3042</v>
      </c>
      <c r="C127" t="s">
        <v>3831</v>
      </c>
      <c r="D127" t="s">
        <v>46</v>
      </c>
      <c r="E127" s="71">
        <v>45112</v>
      </c>
      <c r="F127" t="s">
        <v>193</v>
      </c>
      <c r="G127" t="s">
        <v>2989</v>
      </c>
      <c r="H127" t="s">
        <v>351</v>
      </c>
      <c r="I127">
        <v>6</v>
      </c>
      <c r="J127" t="s">
        <v>3835</v>
      </c>
      <c r="K127" s="57" t="s">
        <v>609</v>
      </c>
      <c r="L127" t="s">
        <v>2</v>
      </c>
      <c r="M127" t="s">
        <v>2</v>
      </c>
      <c r="N127"/>
      <c r="O127" t="s">
        <v>350</v>
      </c>
    </row>
    <row r="128" spans="1:15" x14ac:dyDescent="0.25">
      <c r="A128" t="s">
        <v>3830</v>
      </c>
      <c r="B128" t="s">
        <v>3042</v>
      </c>
      <c r="C128" t="s">
        <v>3831</v>
      </c>
      <c r="D128" t="s">
        <v>46</v>
      </c>
      <c r="E128" s="71">
        <v>45112</v>
      </c>
      <c r="F128" t="s">
        <v>193</v>
      </c>
      <c r="G128" t="s">
        <v>2989</v>
      </c>
      <c r="H128" t="s">
        <v>351</v>
      </c>
      <c r="I128">
        <v>7</v>
      </c>
      <c r="J128" t="s">
        <v>71</v>
      </c>
      <c r="K128" s="57" t="s">
        <v>608</v>
      </c>
      <c r="L128" t="s">
        <v>2</v>
      </c>
      <c r="M128" t="s">
        <v>2</v>
      </c>
      <c r="N128"/>
      <c r="O128" t="s">
        <v>350</v>
      </c>
    </row>
    <row r="129" spans="1:15" x14ac:dyDescent="0.25">
      <c r="A129" t="s">
        <v>3830</v>
      </c>
      <c r="B129" t="s">
        <v>3042</v>
      </c>
      <c r="C129" t="s">
        <v>3831</v>
      </c>
      <c r="D129" t="s">
        <v>46</v>
      </c>
      <c r="E129" s="71">
        <v>45112</v>
      </c>
      <c r="F129" t="s">
        <v>193</v>
      </c>
      <c r="G129" t="s">
        <v>2989</v>
      </c>
      <c r="H129" t="s">
        <v>351</v>
      </c>
      <c r="I129">
        <v>8</v>
      </c>
      <c r="J129" t="s">
        <v>3004</v>
      </c>
      <c r="K129" s="57" t="s">
        <v>13</v>
      </c>
      <c r="L129" t="s">
        <v>2</v>
      </c>
      <c r="M129" t="s">
        <v>2</v>
      </c>
      <c r="N129"/>
      <c r="O129" t="s">
        <v>350</v>
      </c>
    </row>
    <row r="130" spans="1:15" x14ac:dyDescent="0.25">
      <c r="A130" t="s">
        <v>3830</v>
      </c>
      <c r="B130" t="s">
        <v>3042</v>
      </c>
      <c r="C130" t="s">
        <v>3831</v>
      </c>
      <c r="D130" t="s">
        <v>46</v>
      </c>
      <c r="E130" s="71">
        <v>45112</v>
      </c>
      <c r="F130" t="s">
        <v>193</v>
      </c>
      <c r="G130" t="s">
        <v>2989</v>
      </c>
      <c r="H130" t="s">
        <v>351</v>
      </c>
      <c r="I130">
        <v>9</v>
      </c>
      <c r="J130" t="s">
        <v>3044</v>
      </c>
      <c r="K130" s="57" t="s">
        <v>13</v>
      </c>
      <c r="L130" t="s">
        <v>72</v>
      </c>
      <c r="M130" t="s">
        <v>4</v>
      </c>
      <c r="N130"/>
      <c r="O130" t="s">
        <v>350</v>
      </c>
    </row>
    <row r="131" spans="1:15" x14ac:dyDescent="0.25">
      <c r="A131" t="s">
        <v>3836</v>
      </c>
      <c r="B131" t="s">
        <v>98</v>
      </c>
      <c r="C131" t="s">
        <v>3837</v>
      </c>
      <c r="D131" t="s">
        <v>46</v>
      </c>
      <c r="E131" s="71">
        <v>45113</v>
      </c>
      <c r="F131" t="s">
        <v>193</v>
      </c>
      <c r="G131" t="s">
        <v>2989</v>
      </c>
      <c r="H131" t="s">
        <v>351</v>
      </c>
      <c r="I131">
        <v>1</v>
      </c>
      <c r="J131" t="s">
        <v>53</v>
      </c>
      <c r="K131" s="57" t="s">
        <v>608</v>
      </c>
      <c r="L131" t="s">
        <v>2</v>
      </c>
      <c r="M131" t="s">
        <v>2</v>
      </c>
      <c r="N131"/>
      <c r="O131" t="s">
        <v>350</v>
      </c>
    </row>
    <row r="132" spans="1:15" x14ac:dyDescent="0.25">
      <c r="A132" t="s">
        <v>3836</v>
      </c>
      <c r="B132" t="s">
        <v>98</v>
      </c>
      <c r="C132" t="s">
        <v>3837</v>
      </c>
      <c r="D132" t="s">
        <v>46</v>
      </c>
      <c r="E132" s="71">
        <v>45113</v>
      </c>
      <c r="F132" t="s">
        <v>193</v>
      </c>
      <c r="G132" t="s">
        <v>2989</v>
      </c>
      <c r="H132" t="s">
        <v>351</v>
      </c>
      <c r="I132">
        <v>2</v>
      </c>
      <c r="J132" t="s">
        <v>71</v>
      </c>
      <c r="K132" s="57" t="s">
        <v>608</v>
      </c>
      <c r="L132" t="s">
        <v>2</v>
      </c>
      <c r="M132" t="s">
        <v>2</v>
      </c>
      <c r="N132"/>
      <c r="O132" t="s">
        <v>350</v>
      </c>
    </row>
    <row r="133" spans="1:15" x14ac:dyDescent="0.25">
      <c r="A133" t="s">
        <v>3836</v>
      </c>
      <c r="B133" t="s">
        <v>98</v>
      </c>
      <c r="C133" t="s">
        <v>3837</v>
      </c>
      <c r="D133" t="s">
        <v>46</v>
      </c>
      <c r="E133" s="71">
        <v>45113</v>
      </c>
      <c r="F133" t="s">
        <v>193</v>
      </c>
      <c r="G133" t="s">
        <v>2989</v>
      </c>
      <c r="H133" t="s">
        <v>351</v>
      </c>
      <c r="I133">
        <v>3</v>
      </c>
      <c r="J133" t="s">
        <v>118</v>
      </c>
      <c r="K133" s="57" t="s">
        <v>611</v>
      </c>
      <c r="L133" t="s">
        <v>2</v>
      </c>
      <c r="M133" t="s">
        <v>2</v>
      </c>
      <c r="N133"/>
      <c r="O133" t="s">
        <v>350</v>
      </c>
    </row>
    <row r="134" spans="1:15" x14ac:dyDescent="0.25">
      <c r="A134" t="s">
        <v>3836</v>
      </c>
      <c r="B134" t="s">
        <v>98</v>
      </c>
      <c r="C134" t="s">
        <v>3837</v>
      </c>
      <c r="D134" t="s">
        <v>46</v>
      </c>
      <c r="E134" s="71">
        <v>45113</v>
      </c>
      <c r="F134" t="s">
        <v>193</v>
      </c>
      <c r="G134" t="s">
        <v>2989</v>
      </c>
      <c r="H134" t="s">
        <v>351</v>
      </c>
      <c r="I134">
        <v>4</v>
      </c>
      <c r="J134" t="s">
        <v>91</v>
      </c>
      <c r="K134" s="57" t="s">
        <v>13</v>
      </c>
      <c r="L134" t="s">
        <v>2</v>
      </c>
      <c r="M134" t="s">
        <v>2</v>
      </c>
      <c r="N134"/>
      <c r="O134" t="s">
        <v>350</v>
      </c>
    </row>
    <row r="135" spans="1:15" x14ac:dyDescent="0.25">
      <c r="A135" t="s">
        <v>3836</v>
      </c>
      <c r="B135" t="s">
        <v>98</v>
      </c>
      <c r="C135" t="s">
        <v>3837</v>
      </c>
      <c r="D135" t="s">
        <v>46</v>
      </c>
      <c r="E135" s="71">
        <v>45113</v>
      </c>
      <c r="F135" t="s">
        <v>193</v>
      </c>
      <c r="G135" t="s">
        <v>2989</v>
      </c>
      <c r="H135" t="s">
        <v>351</v>
      </c>
      <c r="I135">
        <v>5</v>
      </c>
      <c r="J135" t="s">
        <v>3838</v>
      </c>
      <c r="K135" s="57" t="s">
        <v>610</v>
      </c>
      <c r="L135" t="s">
        <v>2</v>
      </c>
      <c r="M135" t="s">
        <v>2</v>
      </c>
      <c r="N135"/>
      <c r="O135" t="s">
        <v>350</v>
      </c>
    </row>
    <row r="136" spans="1:15" x14ac:dyDescent="0.25">
      <c r="A136" t="s">
        <v>3836</v>
      </c>
      <c r="B136" t="s">
        <v>98</v>
      </c>
      <c r="C136" t="s">
        <v>3837</v>
      </c>
      <c r="D136" t="s">
        <v>46</v>
      </c>
      <c r="E136" s="71">
        <v>45113</v>
      </c>
      <c r="F136" t="s">
        <v>193</v>
      </c>
      <c r="G136" t="s">
        <v>2989</v>
      </c>
      <c r="H136" t="s">
        <v>351</v>
      </c>
      <c r="I136">
        <v>6</v>
      </c>
      <c r="J136" t="s">
        <v>3839</v>
      </c>
      <c r="K136" s="57" t="s">
        <v>610</v>
      </c>
      <c r="L136" t="s">
        <v>2</v>
      </c>
      <c r="M136" t="s">
        <v>2</v>
      </c>
      <c r="N136"/>
      <c r="O136" t="s">
        <v>350</v>
      </c>
    </row>
    <row r="137" spans="1:15" x14ac:dyDescent="0.25">
      <c r="A137" t="s">
        <v>3836</v>
      </c>
      <c r="B137" t="s">
        <v>98</v>
      </c>
      <c r="C137" t="s">
        <v>3837</v>
      </c>
      <c r="D137" t="s">
        <v>46</v>
      </c>
      <c r="E137" s="71">
        <v>45113</v>
      </c>
      <c r="F137" t="s">
        <v>193</v>
      </c>
      <c r="G137" t="s">
        <v>2989</v>
      </c>
      <c r="H137" t="s">
        <v>351</v>
      </c>
      <c r="I137">
        <v>7</v>
      </c>
      <c r="J137" t="s">
        <v>3840</v>
      </c>
      <c r="K137" s="57" t="s">
        <v>610</v>
      </c>
      <c r="L137" t="s">
        <v>2</v>
      </c>
      <c r="M137" t="s">
        <v>2</v>
      </c>
      <c r="N137"/>
      <c r="O137" t="s">
        <v>350</v>
      </c>
    </row>
    <row r="138" spans="1:15" x14ac:dyDescent="0.25">
      <c r="A138" t="s">
        <v>3836</v>
      </c>
      <c r="B138" t="s">
        <v>98</v>
      </c>
      <c r="C138" t="s">
        <v>3837</v>
      </c>
      <c r="D138" t="s">
        <v>46</v>
      </c>
      <c r="E138" s="71">
        <v>45113</v>
      </c>
      <c r="F138" t="s">
        <v>193</v>
      </c>
      <c r="G138" t="s">
        <v>2989</v>
      </c>
      <c r="H138" t="s">
        <v>351</v>
      </c>
      <c r="I138">
        <v>8</v>
      </c>
      <c r="J138" t="s">
        <v>3248</v>
      </c>
      <c r="K138" s="57" t="s">
        <v>610</v>
      </c>
      <c r="L138" t="s">
        <v>2</v>
      </c>
      <c r="M138" t="s">
        <v>2</v>
      </c>
      <c r="N138"/>
      <c r="O138" t="s">
        <v>350</v>
      </c>
    </row>
    <row r="139" spans="1:15" x14ac:dyDescent="0.25">
      <c r="A139" t="s">
        <v>3836</v>
      </c>
      <c r="B139" t="s">
        <v>98</v>
      </c>
      <c r="C139" t="s">
        <v>3837</v>
      </c>
      <c r="D139" t="s">
        <v>46</v>
      </c>
      <c r="E139" s="71">
        <v>45113</v>
      </c>
      <c r="F139" t="s">
        <v>193</v>
      </c>
      <c r="G139" t="s">
        <v>2989</v>
      </c>
      <c r="H139" t="s">
        <v>351</v>
      </c>
      <c r="I139">
        <v>9</v>
      </c>
      <c r="J139" t="s">
        <v>3231</v>
      </c>
      <c r="K139" s="57" t="s">
        <v>610</v>
      </c>
      <c r="L139" t="s">
        <v>2</v>
      </c>
      <c r="M139" t="s">
        <v>2</v>
      </c>
      <c r="N139"/>
      <c r="O139" t="s">
        <v>350</v>
      </c>
    </row>
    <row r="140" spans="1:15" x14ac:dyDescent="0.25">
      <c r="A140" t="s">
        <v>3836</v>
      </c>
      <c r="B140" t="s">
        <v>98</v>
      </c>
      <c r="C140" t="s">
        <v>3837</v>
      </c>
      <c r="D140" t="s">
        <v>46</v>
      </c>
      <c r="E140" s="71">
        <v>45113</v>
      </c>
      <c r="F140" t="s">
        <v>193</v>
      </c>
      <c r="G140" t="s">
        <v>2989</v>
      </c>
      <c r="H140" t="s">
        <v>351</v>
      </c>
      <c r="I140">
        <v>10</v>
      </c>
      <c r="J140" t="s">
        <v>3841</v>
      </c>
      <c r="K140" s="57" t="s">
        <v>610</v>
      </c>
      <c r="L140" t="s">
        <v>2</v>
      </c>
      <c r="M140" t="s">
        <v>2</v>
      </c>
      <c r="N140"/>
      <c r="O140" t="s">
        <v>350</v>
      </c>
    </row>
    <row r="141" spans="1:15" x14ac:dyDescent="0.25">
      <c r="A141" t="s">
        <v>3836</v>
      </c>
      <c r="B141" t="s">
        <v>98</v>
      </c>
      <c r="C141" t="s">
        <v>3837</v>
      </c>
      <c r="D141" t="s">
        <v>46</v>
      </c>
      <c r="E141" s="71">
        <v>45113</v>
      </c>
      <c r="F141" t="s">
        <v>193</v>
      </c>
      <c r="G141" t="s">
        <v>2989</v>
      </c>
      <c r="H141" t="s">
        <v>351</v>
      </c>
      <c r="I141">
        <v>11</v>
      </c>
      <c r="J141" t="s">
        <v>3842</v>
      </c>
      <c r="K141" s="57" t="s">
        <v>610</v>
      </c>
      <c r="L141" t="s">
        <v>2</v>
      </c>
      <c r="M141" t="s">
        <v>2</v>
      </c>
      <c r="N141"/>
      <c r="O141" t="s">
        <v>350</v>
      </c>
    </row>
    <row r="142" spans="1:15" x14ac:dyDescent="0.25">
      <c r="A142" t="s">
        <v>3836</v>
      </c>
      <c r="B142" t="s">
        <v>98</v>
      </c>
      <c r="C142" t="s">
        <v>3837</v>
      </c>
      <c r="D142" t="s">
        <v>46</v>
      </c>
      <c r="E142" s="71">
        <v>45113</v>
      </c>
      <c r="F142" t="s">
        <v>193</v>
      </c>
      <c r="G142" t="s">
        <v>2989</v>
      </c>
      <c r="H142" t="s">
        <v>351</v>
      </c>
      <c r="I142">
        <v>12</v>
      </c>
      <c r="J142" t="s">
        <v>3843</v>
      </c>
      <c r="K142" s="57" t="s">
        <v>610</v>
      </c>
      <c r="L142" t="s">
        <v>2</v>
      </c>
      <c r="M142" t="s">
        <v>2</v>
      </c>
      <c r="N142"/>
      <c r="O142" t="s">
        <v>350</v>
      </c>
    </row>
    <row r="143" spans="1:15" x14ac:dyDescent="0.25">
      <c r="A143" t="s">
        <v>3836</v>
      </c>
      <c r="B143" t="s">
        <v>98</v>
      </c>
      <c r="C143" t="s">
        <v>3837</v>
      </c>
      <c r="D143" t="s">
        <v>46</v>
      </c>
      <c r="E143" s="71">
        <v>45113</v>
      </c>
      <c r="F143" t="s">
        <v>193</v>
      </c>
      <c r="G143" t="s">
        <v>2989</v>
      </c>
      <c r="H143" t="s">
        <v>351</v>
      </c>
      <c r="I143">
        <v>13</v>
      </c>
      <c r="J143" t="s">
        <v>3284</v>
      </c>
      <c r="K143" s="57" t="s">
        <v>610</v>
      </c>
      <c r="L143" t="s">
        <v>2</v>
      </c>
      <c r="M143" t="s">
        <v>2</v>
      </c>
      <c r="N143"/>
      <c r="O143" t="s">
        <v>350</v>
      </c>
    </row>
    <row r="144" spans="1:15" x14ac:dyDescent="0.25">
      <c r="A144" t="s">
        <v>3836</v>
      </c>
      <c r="B144" t="s">
        <v>98</v>
      </c>
      <c r="C144" t="s">
        <v>3837</v>
      </c>
      <c r="D144" t="s">
        <v>46</v>
      </c>
      <c r="E144" s="71">
        <v>45113</v>
      </c>
      <c r="F144" t="s">
        <v>193</v>
      </c>
      <c r="G144" t="s">
        <v>2989</v>
      </c>
      <c r="H144" t="s">
        <v>351</v>
      </c>
      <c r="I144">
        <v>14</v>
      </c>
      <c r="J144" t="s">
        <v>198</v>
      </c>
      <c r="K144" s="57" t="s">
        <v>609</v>
      </c>
      <c r="L144" t="s">
        <v>2</v>
      </c>
      <c r="M144" t="s">
        <v>2</v>
      </c>
      <c r="N144"/>
      <c r="O144" t="s">
        <v>350</v>
      </c>
    </row>
    <row r="145" spans="1:15" x14ac:dyDescent="0.25">
      <c r="A145" t="s">
        <v>3836</v>
      </c>
      <c r="B145" t="s">
        <v>98</v>
      </c>
      <c r="C145" t="s">
        <v>3837</v>
      </c>
      <c r="D145" t="s">
        <v>46</v>
      </c>
      <c r="E145" s="71">
        <v>45113</v>
      </c>
      <c r="F145" t="s">
        <v>193</v>
      </c>
      <c r="G145" t="s">
        <v>2989</v>
      </c>
      <c r="H145" t="s">
        <v>351</v>
      </c>
      <c r="I145">
        <v>15</v>
      </c>
      <c r="J145" t="s">
        <v>176</v>
      </c>
      <c r="K145" s="57" t="s">
        <v>609</v>
      </c>
      <c r="L145" t="s">
        <v>2</v>
      </c>
      <c r="M145" t="s">
        <v>2</v>
      </c>
      <c r="N145"/>
      <c r="O145" t="s">
        <v>350</v>
      </c>
    </row>
    <row r="146" spans="1:15" x14ac:dyDescent="0.25">
      <c r="A146" t="s">
        <v>3836</v>
      </c>
      <c r="B146" t="s">
        <v>98</v>
      </c>
      <c r="C146" t="s">
        <v>3837</v>
      </c>
      <c r="D146" t="s">
        <v>46</v>
      </c>
      <c r="E146" s="71">
        <v>45113</v>
      </c>
      <c r="F146" t="s">
        <v>193</v>
      </c>
      <c r="G146" t="s">
        <v>2989</v>
      </c>
      <c r="H146" t="s">
        <v>351</v>
      </c>
      <c r="I146">
        <v>16</v>
      </c>
      <c r="J146" t="s">
        <v>101</v>
      </c>
      <c r="K146" s="57" t="s">
        <v>13</v>
      </c>
      <c r="L146" t="s">
        <v>2</v>
      </c>
      <c r="M146" t="s">
        <v>3</v>
      </c>
      <c r="N146" t="s">
        <v>3055</v>
      </c>
      <c r="O146" t="s">
        <v>351</v>
      </c>
    </row>
    <row r="147" spans="1:15" x14ac:dyDescent="0.25">
      <c r="A147" t="s">
        <v>3836</v>
      </c>
      <c r="B147" t="s">
        <v>98</v>
      </c>
      <c r="C147" t="s">
        <v>3837</v>
      </c>
      <c r="D147" t="s">
        <v>46</v>
      </c>
      <c r="E147" s="71">
        <v>45113</v>
      </c>
      <c r="F147" t="s">
        <v>193</v>
      </c>
      <c r="G147" t="s">
        <v>2989</v>
      </c>
      <c r="H147" t="s">
        <v>351</v>
      </c>
      <c r="I147">
        <v>17</v>
      </c>
      <c r="J147" t="s">
        <v>102</v>
      </c>
      <c r="K147" s="57" t="s">
        <v>13</v>
      </c>
      <c r="L147" t="s">
        <v>2</v>
      </c>
      <c r="M147" t="s">
        <v>2</v>
      </c>
      <c r="N147"/>
      <c r="O147" t="s">
        <v>350</v>
      </c>
    </row>
    <row r="148" spans="1:15" x14ac:dyDescent="0.25">
      <c r="A148" t="s">
        <v>3836</v>
      </c>
      <c r="B148" t="s">
        <v>98</v>
      </c>
      <c r="C148" t="s">
        <v>3837</v>
      </c>
      <c r="D148" t="s">
        <v>46</v>
      </c>
      <c r="E148" s="71">
        <v>45113</v>
      </c>
      <c r="F148" t="s">
        <v>193</v>
      </c>
      <c r="G148" t="s">
        <v>2989</v>
      </c>
      <c r="H148" t="s">
        <v>351</v>
      </c>
      <c r="I148">
        <v>18</v>
      </c>
      <c r="J148" t="s">
        <v>103</v>
      </c>
      <c r="K148" s="57" t="s">
        <v>13</v>
      </c>
      <c r="L148" t="s">
        <v>2</v>
      </c>
      <c r="M148" t="s">
        <v>2</v>
      </c>
      <c r="N148"/>
      <c r="O148" t="s">
        <v>350</v>
      </c>
    </row>
    <row r="149" spans="1:15" x14ac:dyDescent="0.25">
      <c r="A149" t="s">
        <v>3836</v>
      </c>
      <c r="B149" t="s">
        <v>98</v>
      </c>
      <c r="C149" t="s">
        <v>3837</v>
      </c>
      <c r="D149" t="s">
        <v>46</v>
      </c>
      <c r="E149" s="71">
        <v>45113</v>
      </c>
      <c r="F149" t="s">
        <v>193</v>
      </c>
      <c r="G149" t="s">
        <v>2989</v>
      </c>
      <c r="H149" t="s">
        <v>351</v>
      </c>
      <c r="I149">
        <v>19</v>
      </c>
      <c r="J149" t="s">
        <v>104</v>
      </c>
      <c r="K149" s="57" t="s">
        <v>13</v>
      </c>
      <c r="L149" t="s">
        <v>2</v>
      </c>
      <c r="M149" t="s">
        <v>2</v>
      </c>
      <c r="N149"/>
      <c r="O149" t="s">
        <v>350</v>
      </c>
    </row>
    <row r="150" spans="1:15" x14ac:dyDescent="0.25">
      <c r="A150" t="s">
        <v>3836</v>
      </c>
      <c r="B150" t="s">
        <v>98</v>
      </c>
      <c r="C150" t="s">
        <v>3837</v>
      </c>
      <c r="D150" t="s">
        <v>46</v>
      </c>
      <c r="E150" s="71">
        <v>45113</v>
      </c>
      <c r="F150" t="s">
        <v>193</v>
      </c>
      <c r="G150" t="s">
        <v>2994</v>
      </c>
      <c r="H150" t="s">
        <v>351</v>
      </c>
      <c r="I150">
        <v>20</v>
      </c>
      <c r="J150" t="s">
        <v>147</v>
      </c>
      <c r="K150" s="57" t="s">
        <v>13</v>
      </c>
      <c r="L150" t="s">
        <v>2</v>
      </c>
      <c r="M150" t="s">
        <v>2</v>
      </c>
      <c r="N150"/>
      <c r="O150" t="s">
        <v>350</v>
      </c>
    </row>
    <row r="151" spans="1:15" x14ac:dyDescent="0.25">
      <c r="A151" t="s">
        <v>3836</v>
      </c>
      <c r="B151" t="s">
        <v>98</v>
      </c>
      <c r="C151" t="s">
        <v>3837</v>
      </c>
      <c r="D151" t="s">
        <v>46</v>
      </c>
      <c r="E151" s="71">
        <v>45113</v>
      </c>
      <c r="F151" t="s">
        <v>193</v>
      </c>
      <c r="G151" t="s">
        <v>2989</v>
      </c>
      <c r="H151" t="s">
        <v>351</v>
      </c>
      <c r="I151">
        <v>21</v>
      </c>
      <c r="J151" t="s">
        <v>106</v>
      </c>
      <c r="K151" s="57" t="s">
        <v>13</v>
      </c>
      <c r="L151" t="s">
        <v>2</v>
      </c>
      <c r="M151" t="s">
        <v>2</v>
      </c>
      <c r="N151"/>
      <c r="O151" t="s">
        <v>350</v>
      </c>
    </row>
    <row r="152" spans="1:15" x14ac:dyDescent="0.25">
      <c r="A152" t="s">
        <v>3844</v>
      </c>
      <c r="B152" t="s">
        <v>98</v>
      </c>
      <c r="C152" t="s">
        <v>3845</v>
      </c>
      <c r="D152" t="s">
        <v>46</v>
      </c>
      <c r="E152" s="71">
        <v>45113</v>
      </c>
      <c r="F152" t="s">
        <v>193</v>
      </c>
      <c r="G152" t="s">
        <v>2989</v>
      </c>
      <c r="H152" t="s">
        <v>351</v>
      </c>
      <c r="I152">
        <v>1</v>
      </c>
      <c r="J152" t="s">
        <v>53</v>
      </c>
      <c r="K152" s="57" t="s">
        <v>608</v>
      </c>
      <c r="L152" t="s">
        <v>2</v>
      </c>
      <c r="M152" t="s">
        <v>2</v>
      </c>
      <c r="N152"/>
      <c r="O152" t="s">
        <v>350</v>
      </c>
    </row>
    <row r="153" spans="1:15" x14ac:dyDescent="0.25">
      <c r="A153" t="s">
        <v>3844</v>
      </c>
      <c r="B153" t="s">
        <v>98</v>
      </c>
      <c r="C153" t="s">
        <v>3845</v>
      </c>
      <c r="D153" t="s">
        <v>46</v>
      </c>
      <c r="E153" s="71">
        <v>45113</v>
      </c>
      <c r="F153" t="s">
        <v>193</v>
      </c>
      <c r="G153" t="s">
        <v>2989</v>
      </c>
      <c r="H153" t="s">
        <v>351</v>
      </c>
      <c r="I153">
        <v>2</v>
      </c>
      <c r="J153" t="s">
        <v>71</v>
      </c>
      <c r="K153" s="57" t="s">
        <v>608</v>
      </c>
      <c r="L153" t="s">
        <v>2</v>
      </c>
      <c r="M153" t="s">
        <v>2</v>
      </c>
      <c r="N153"/>
      <c r="O153" t="s">
        <v>350</v>
      </c>
    </row>
    <row r="154" spans="1:15" x14ac:dyDescent="0.25">
      <c r="A154" t="s">
        <v>3844</v>
      </c>
      <c r="B154" t="s">
        <v>98</v>
      </c>
      <c r="C154" t="s">
        <v>3845</v>
      </c>
      <c r="D154" t="s">
        <v>46</v>
      </c>
      <c r="E154" s="71">
        <v>45113</v>
      </c>
      <c r="F154" t="s">
        <v>193</v>
      </c>
      <c r="G154" t="s">
        <v>2989</v>
      </c>
      <c r="H154" t="s">
        <v>351</v>
      </c>
      <c r="I154">
        <v>3</v>
      </c>
      <c r="J154" t="s">
        <v>91</v>
      </c>
      <c r="K154" s="57" t="s">
        <v>13</v>
      </c>
      <c r="L154" t="s">
        <v>2</v>
      </c>
      <c r="M154" t="s">
        <v>2</v>
      </c>
      <c r="N154"/>
      <c r="O154" t="s">
        <v>350</v>
      </c>
    </row>
    <row r="155" spans="1:15" x14ac:dyDescent="0.25">
      <c r="A155" t="s">
        <v>3844</v>
      </c>
      <c r="B155" t="s">
        <v>98</v>
      </c>
      <c r="C155" t="s">
        <v>3845</v>
      </c>
      <c r="D155" t="s">
        <v>46</v>
      </c>
      <c r="E155" s="71">
        <v>45113</v>
      </c>
      <c r="F155" t="s">
        <v>193</v>
      </c>
      <c r="G155" t="s">
        <v>2989</v>
      </c>
      <c r="H155" t="s">
        <v>351</v>
      </c>
      <c r="I155">
        <v>4</v>
      </c>
      <c r="J155" t="s">
        <v>3846</v>
      </c>
      <c r="K155" s="57" t="s">
        <v>610</v>
      </c>
      <c r="L155" t="s">
        <v>2</v>
      </c>
      <c r="M155" t="s">
        <v>2</v>
      </c>
      <c r="N155"/>
      <c r="O155" t="s">
        <v>350</v>
      </c>
    </row>
    <row r="156" spans="1:15" x14ac:dyDescent="0.25">
      <c r="A156" t="s">
        <v>3844</v>
      </c>
      <c r="B156" t="s">
        <v>98</v>
      </c>
      <c r="C156" t="s">
        <v>3845</v>
      </c>
      <c r="D156" t="s">
        <v>46</v>
      </c>
      <c r="E156" s="71">
        <v>45113</v>
      </c>
      <c r="F156" t="s">
        <v>193</v>
      </c>
      <c r="G156" t="s">
        <v>2989</v>
      </c>
      <c r="H156" t="s">
        <v>351</v>
      </c>
      <c r="I156">
        <v>5</v>
      </c>
      <c r="J156" t="s">
        <v>3847</v>
      </c>
      <c r="K156" s="57" t="s">
        <v>610</v>
      </c>
      <c r="L156" t="s">
        <v>2</v>
      </c>
      <c r="M156" t="s">
        <v>2</v>
      </c>
      <c r="N156"/>
      <c r="O156" t="s">
        <v>350</v>
      </c>
    </row>
    <row r="157" spans="1:15" x14ac:dyDescent="0.25">
      <c r="A157" t="s">
        <v>3844</v>
      </c>
      <c r="B157" t="s">
        <v>98</v>
      </c>
      <c r="C157" t="s">
        <v>3845</v>
      </c>
      <c r="D157" t="s">
        <v>46</v>
      </c>
      <c r="E157" s="71">
        <v>45113</v>
      </c>
      <c r="F157" t="s">
        <v>193</v>
      </c>
      <c r="G157" t="s">
        <v>2989</v>
      </c>
      <c r="H157" t="s">
        <v>351</v>
      </c>
      <c r="I157">
        <v>6</v>
      </c>
      <c r="J157" t="s">
        <v>3848</v>
      </c>
      <c r="K157" s="57" t="s">
        <v>610</v>
      </c>
      <c r="L157" t="s">
        <v>2</v>
      </c>
      <c r="M157" t="s">
        <v>2</v>
      </c>
      <c r="N157"/>
      <c r="O157" t="s">
        <v>350</v>
      </c>
    </row>
    <row r="158" spans="1:15" x14ac:dyDescent="0.25">
      <c r="A158" t="s">
        <v>3844</v>
      </c>
      <c r="B158" t="s">
        <v>98</v>
      </c>
      <c r="C158" t="s">
        <v>3845</v>
      </c>
      <c r="D158" t="s">
        <v>46</v>
      </c>
      <c r="E158" s="71">
        <v>45113</v>
      </c>
      <c r="F158" t="s">
        <v>193</v>
      </c>
      <c r="G158" t="s">
        <v>2989</v>
      </c>
      <c r="H158" t="s">
        <v>351</v>
      </c>
      <c r="I158">
        <v>7</v>
      </c>
      <c r="J158" t="s">
        <v>3849</v>
      </c>
      <c r="K158" s="57" t="s">
        <v>610</v>
      </c>
      <c r="L158" t="s">
        <v>2</v>
      </c>
      <c r="M158" t="s">
        <v>2</v>
      </c>
      <c r="N158"/>
      <c r="O158" t="s">
        <v>350</v>
      </c>
    </row>
    <row r="159" spans="1:15" x14ac:dyDescent="0.25">
      <c r="A159" t="s">
        <v>3844</v>
      </c>
      <c r="B159" t="s">
        <v>98</v>
      </c>
      <c r="C159" t="s">
        <v>3845</v>
      </c>
      <c r="D159" t="s">
        <v>46</v>
      </c>
      <c r="E159" s="71">
        <v>45113</v>
      </c>
      <c r="F159" t="s">
        <v>193</v>
      </c>
      <c r="G159" t="s">
        <v>2989</v>
      </c>
      <c r="H159" t="s">
        <v>351</v>
      </c>
      <c r="I159">
        <v>8</v>
      </c>
      <c r="J159" t="s">
        <v>3850</v>
      </c>
      <c r="K159" s="57" t="s">
        <v>610</v>
      </c>
      <c r="L159" t="s">
        <v>2</v>
      </c>
      <c r="M159" t="s">
        <v>3</v>
      </c>
      <c r="N159" t="s">
        <v>3071</v>
      </c>
      <c r="O159" t="s">
        <v>351</v>
      </c>
    </row>
    <row r="160" spans="1:15" x14ac:dyDescent="0.25">
      <c r="A160" t="s">
        <v>3844</v>
      </c>
      <c r="B160" t="s">
        <v>98</v>
      </c>
      <c r="C160" t="s">
        <v>3845</v>
      </c>
      <c r="D160" t="s">
        <v>46</v>
      </c>
      <c r="E160" s="71">
        <v>45113</v>
      </c>
      <c r="F160" t="s">
        <v>193</v>
      </c>
      <c r="G160" t="s">
        <v>2989</v>
      </c>
      <c r="H160" t="s">
        <v>351</v>
      </c>
      <c r="I160">
        <v>9</v>
      </c>
      <c r="J160" t="s">
        <v>3851</v>
      </c>
      <c r="K160" s="57" t="s">
        <v>610</v>
      </c>
      <c r="L160" t="s">
        <v>2</v>
      </c>
      <c r="M160" t="s">
        <v>2</v>
      </c>
      <c r="N160"/>
      <c r="O160" t="s">
        <v>350</v>
      </c>
    </row>
    <row r="161" spans="1:15" x14ac:dyDescent="0.25">
      <c r="A161" t="s">
        <v>3844</v>
      </c>
      <c r="B161" t="s">
        <v>98</v>
      </c>
      <c r="C161" t="s">
        <v>3845</v>
      </c>
      <c r="D161" t="s">
        <v>46</v>
      </c>
      <c r="E161" s="71">
        <v>45113</v>
      </c>
      <c r="F161" t="s">
        <v>193</v>
      </c>
      <c r="G161" t="s">
        <v>2989</v>
      </c>
      <c r="H161" t="s">
        <v>351</v>
      </c>
      <c r="I161">
        <v>10</v>
      </c>
      <c r="J161" t="s">
        <v>3852</v>
      </c>
      <c r="K161" s="57" t="s">
        <v>610</v>
      </c>
      <c r="L161" t="s">
        <v>2</v>
      </c>
      <c r="M161" t="s">
        <v>2</v>
      </c>
      <c r="N161"/>
      <c r="O161" t="s">
        <v>350</v>
      </c>
    </row>
    <row r="162" spans="1:15" x14ac:dyDescent="0.25">
      <c r="A162" t="s">
        <v>3844</v>
      </c>
      <c r="B162" t="s">
        <v>98</v>
      </c>
      <c r="C162" t="s">
        <v>3845</v>
      </c>
      <c r="D162" t="s">
        <v>46</v>
      </c>
      <c r="E162" s="71">
        <v>45113</v>
      </c>
      <c r="F162" t="s">
        <v>193</v>
      </c>
      <c r="G162" t="s">
        <v>2989</v>
      </c>
      <c r="H162" t="s">
        <v>351</v>
      </c>
      <c r="I162">
        <v>11</v>
      </c>
      <c r="J162" t="s">
        <v>3853</v>
      </c>
      <c r="K162" s="57" t="s">
        <v>610</v>
      </c>
      <c r="L162" t="s">
        <v>2</v>
      </c>
      <c r="M162" t="s">
        <v>2</v>
      </c>
      <c r="N162"/>
      <c r="O162" t="s">
        <v>350</v>
      </c>
    </row>
    <row r="163" spans="1:15" x14ac:dyDescent="0.25">
      <c r="A163" t="s">
        <v>3844</v>
      </c>
      <c r="B163" t="s">
        <v>98</v>
      </c>
      <c r="C163" t="s">
        <v>3845</v>
      </c>
      <c r="D163" t="s">
        <v>46</v>
      </c>
      <c r="E163" s="71">
        <v>45113</v>
      </c>
      <c r="F163" t="s">
        <v>193</v>
      </c>
      <c r="G163" t="s">
        <v>2989</v>
      </c>
      <c r="H163" t="s">
        <v>351</v>
      </c>
      <c r="I163">
        <v>12</v>
      </c>
      <c r="J163" t="s">
        <v>3854</v>
      </c>
      <c r="K163" s="57" t="s">
        <v>610</v>
      </c>
      <c r="L163" t="s">
        <v>2</v>
      </c>
      <c r="M163" t="s">
        <v>2</v>
      </c>
      <c r="N163"/>
      <c r="O163" t="s">
        <v>350</v>
      </c>
    </row>
    <row r="164" spans="1:15" x14ac:dyDescent="0.25">
      <c r="A164" t="s">
        <v>3844</v>
      </c>
      <c r="B164" t="s">
        <v>98</v>
      </c>
      <c r="C164" t="s">
        <v>3845</v>
      </c>
      <c r="D164" t="s">
        <v>46</v>
      </c>
      <c r="E164" s="71">
        <v>45113</v>
      </c>
      <c r="F164" t="s">
        <v>193</v>
      </c>
      <c r="G164" t="s">
        <v>2989</v>
      </c>
      <c r="H164" t="s">
        <v>351</v>
      </c>
      <c r="I164">
        <v>13</v>
      </c>
      <c r="J164" t="s">
        <v>198</v>
      </c>
      <c r="K164" s="57" t="s">
        <v>609</v>
      </c>
      <c r="L164" t="s">
        <v>2</v>
      </c>
      <c r="M164" t="s">
        <v>2</v>
      </c>
      <c r="N164"/>
      <c r="O164" t="s">
        <v>350</v>
      </c>
    </row>
    <row r="165" spans="1:15" x14ac:dyDescent="0.25">
      <c r="A165" t="s">
        <v>3844</v>
      </c>
      <c r="B165" t="s">
        <v>98</v>
      </c>
      <c r="C165" t="s">
        <v>3845</v>
      </c>
      <c r="D165" t="s">
        <v>46</v>
      </c>
      <c r="E165" s="71">
        <v>45113</v>
      </c>
      <c r="F165" t="s">
        <v>193</v>
      </c>
      <c r="G165" t="s">
        <v>2989</v>
      </c>
      <c r="H165" t="s">
        <v>351</v>
      </c>
      <c r="I165">
        <v>14</v>
      </c>
      <c r="J165" t="s">
        <v>176</v>
      </c>
      <c r="K165" s="57" t="s">
        <v>609</v>
      </c>
      <c r="L165" t="s">
        <v>2</v>
      </c>
      <c r="M165" t="s">
        <v>2</v>
      </c>
      <c r="N165"/>
      <c r="O165" t="s">
        <v>350</v>
      </c>
    </row>
    <row r="166" spans="1:15" x14ac:dyDescent="0.25">
      <c r="A166" t="s">
        <v>3844</v>
      </c>
      <c r="B166" t="s">
        <v>98</v>
      </c>
      <c r="C166" t="s">
        <v>3845</v>
      </c>
      <c r="D166" t="s">
        <v>46</v>
      </c>
      <c r="E166" s="71">
        <v>45113</v>
      </c>
      <c r="F166" t="s">
        <v>193</v>
      </c>
      <c r="G166" t="s">
        <v>2994</v>
      </c>
      <c r="H166" t="s">
        <v>351</v>
      </c>
      <c r="I166">
        <v>15</v>
      </c>
      <c r="J166" t="s">
        <v>147</v>
      </c>
      <c r="K166" s="57" t="s">
        <v>13</v>
      </c>
      <c r="L166" t="s">
        <v>2</v>
      </c>
      <c r="M166" t="s">
        <v>2</v>
      </c>
      <c r="N166"/>
      <c r="O166" t="s">
        <v>350</v>
      </c>
    </row>
    <row r="167" spans="1:15" x14ac:dyDescent="0.25">
      <c r="A167" t="s">
        <v>3844</v>
      </c>
      <c r="B167" t="s">
        <v>98</v>
      </c>
      <c r="C167" t="s">
        <v>3845</v>
      </c>
      <c r="D167" t="s">
        <v>46</v>
      </c>
      <c r="E167" s="71">
        <v>45113</v>
      </c>
      <c r="F167" t="s">
        <v>193</v>
      </c>
      <c r="G167" t="s">
        <v>2989</v>
      </c>
      <c r="H167" t="s">
        <v>351</v>
      </c>
      <c r="I167">
        <v>16</v>
      </c>
      <c r="J167" t="s">
        <v>101</v>
      </c>
      <c r="K167" s="57" t="s">
        <v>13</v>
      </c>
      <c r="L167" t="s">
        <v>2</v>
      </c>
      <c r="M167" t="s">
        <v>3</v>
      </c>
      <c r="N167" t="s">
        <v>3055</v>
      </c>
      <c r="O167" t="s">
        <v>351</v>
      </c>
    </row>
    <row r="168" spans="1:15" x14ac:dyDescent="0.25">
      <c r="A168" t="s">
        <v>3844</v>
      </c>
      <c r="B168" t="s">
        <v>98</v>
      </c>
      <c r="C168" t="s">
        <v>3845</v>
      </c>
      <c r="D168" t="s">
        <v>46</v>
      </c>
      <c r="E168" s="71">
        <v>45113</v>
      </c>
      <c r="F168" t="s">
        <v>193</v>
      </c>
      <c r="G168" t="s">
        <v>2989</v>
      </c>
      <c r="H168" t="s">
        <v>351</v>
      </c>
      <c r="I168">
        <v>17</v>
      </c>
      <c r="J168" t="s">
        <v>3855</v>
      </c>
      <c r="K168" s="57" t="s">
        <v>13</v>
      </c>
      <c r="L168" t="s">
        <v>2</v>
      </c>
      <c r="M168" t="s">
        <v>2</v>
      </c>
      <c r="N168"/>
      <c r="O168" t="s">
        <v>350</v>
      </c>
    </row>
    <row r="169" spans="1:15" x14ac:dyDescent="0.25">
      <c r="A169" t="s">
        <v>3844</v>
      </c>
      <c r="B169" t="s">
        <v>98</v>
      </c>
      <c r="C169" t="s">
        <v>3845</v>
      </c>
      <c r="D169" t="s">
        <v>46</v>
      </c>
      <c r="E169" s="71">
        <v>45113</v>
      </c>
      <c r="F169" t="s">
        <v>193</v>
      </c>
      <c r="G169" t="s">
        <v>2989</v>
      </c>
      <c r="H169" t="s">
        <v>351</v>
      </c>
      <c r="I169">
        <v>18</v>
      </c>
      <c r="J169" t="s">
        <v>102</v>
      </c>
      <c r="K169" s="57" t="s">
        <v>13</v>
      </c>
      <c r="L169" t="s">
        <v>2</v>
      </c>
      <c r="M169" t="s">
        <v>3</v>
      </c>
      <c r="N169" t="s">
        <v>3056</v>
      </c>
      <c r="O169" t="s">
        <v>351</v>
      </c>
    </row>
    <row r="170" spans="1:15" x14ac:dyDescent="0.25">
      <c r="A170" t="s">
        <v>3844</v>
      </c>
      <c r="B170" t="s">
        <v>98</v>
      </c>
      <c r="C170" t="s">
        <v>3845</v>
      </c>
      <c r="D170" t="s">
        <v>46</v>
      </c>
      <c r="E170" s="71">
        <v>45113</v>
      </c>
      <c r="F170" t="s">
        <v>193</v>
      </c>
      <c r="G170" t="s">
        <v>2989</v>
      </c>
      <c r="H170" t="s">
        <v>351</v>
      </c>
      <c r="I170">
        <v>19</v>
      </c>
      <c r="J170" t="s">
        <v>103</v>
      </c>
      <c r="K170" s="57" t="s">
        <v>13</v>
      </c>
      <c r="L170" t="s">
        <v>2</v>
      </c>
      <c r="M170" t="s">
        <v>3</v>
      </c>
      <c r="N170" t="s">
        <v>3056</v>
      </c>
      <c r="O170" t="s">
        <v>351</v>
      </c>
    </row>
    <row r="171" spans="1:15" x14ac:dyDescent="0.25">
      <c r="A171" t="s">
        <v>3844</v>
      </c>
      <c r="B171" t="s">
        <v>98</v>
      </c>
      <c r="C171" t="s">
        <v>3845</v>
      </c>
      <c r="D171" t="s">
        <v>46</v>
      </c>
      <c r="E171" s="71">
        <v>45113</v>
      </c>
      <c r="F171" t="s">
        <v>193</v>
      </c>
      <c r="G171" t="s">
        <v>2989</v>
      </c>
      <c r="H171" t="s">
        <v>351</v>
      </c>
      <c r="I171">
        <v>20</v>
      </c>
      <c r="J171" t="s">
        <v>104</v>
      </c>
      <c r="K171" s="57" t="s">
        <v>13</v>
      </c>
      <c r="L171" t="s">
        <v>2</v>
      </c>
      <c r="M171" t="s">
        <v>2</v>
      </c>
      <c r="N171"/>
      <c r="O171" t="s">
        <v>350</v>
      </c>
    </row>
    <row r="172" spans="1:15" x14ac:dyDescent="0.25">
      <c r="A172" t="s">
        <v>3856</v>
      </c>
      <c r="B172" t="s">
        <v>98</v>
      </c>
      <c r="C172" t="s">
        <v>3857</v>
      </c>
      <c r="D172" t="s">
        <v>46</v>
      </c>
      <c r="E172" s="71">
        <v>45113</v>
      </c>
      <c r="F172" t="s">
        <v>193</v>
      </c>
      <c r="G172" t="s">
        <v>2989</v>
      </c>
      <c r="H172" t="s">
        <v>351</v>
      </c>
      <c r="I172">
        <v>1</v>
      </c>
      <c r="J172" t="s">
        <v>53</v>
      </c>
      <c r="K172" s="57" t="s">
        <v>608</v>
      </c>
      <c r="L172" t="s">
        <v>2</v>
      </c>
      <c r="M172" t="s">
        <v>2</v>
      </c>
      <c r="N172"/>
      <c r="O172" t="s">
        <v>350</v>
      </c>
    </row>
    <row r="173" spans="1:15" x14ac:dyDescent="0.25">
      <c r="A173" t="s">
        <v>3856</v>
      </c>
      <c r="B173" t="s">
        <v>98</v>
      </c>
      <c r="C173" t="s">
        <v>3857</v>
      </c>
      <c r="D173" t="s">
        <v>46</v>
      </c>
      <c r="E173" s="71">
        <v>45113</v>
      </c>
      <c r="F173" t="s">
        <v>193</v>
      </c>
      <c r="G173" t="s">
        <v>2989</v>
      </c>
      <c r="H173" t="s">
        <v>351</v>
      </c>
      <c r="I173">
        <v>2</v>
      </c>
      <c r="J173" t="s">
        <v>71</v>
      </c>
      <c r="K173" s="57" t="s">
        <v>608</v>
      </c>
      <c r="L173" t="s">
        <v>2</v>
      </c>
      <c r="M173" t="s">
        <v>2</v>
      </c>
      <c r="N173"/>
      <c r="O173" t="s">
        <v>350</v>
      </c>
    </row>
    <row r="174" spans="1:15" x14ac:dyDescent="0.25">
      <c r="A174" t="s">
        <v>3856</v>
      </c>
      <c r="B174" t="s">
        <v>98</v>
      </c>
      <c r="C174" t="s">
        <v>3857</v>
      </c>
      <c r="D174" t="s">
        <v>46</v>
      </c>
      <c r="E174" s="71">
        <v>45113</v>
      </c>
      <c r="F174" t="s">
        <v>193</v>
      </c>
      <c r="G174" t="s">
        <v>2989</v>
      </c>
      <c r="H174" t="s">
        <v>351</v>
      </c>
      <c r="I174">
        <v>3</v>
      </c>
      <c r="J174" t="s">
        <v>91</v>
      </c>
      <c r="K174" s="57" t="s">
        <v>13</v>
      </c>
      <c r="L174" t="s">
        <v>2</v>
      </c>
      <c r="M174" t="s">
        <v>2</v>
      </c>
      <c r="N174"/>
      <c r="O174" t="s">
        <v>350</v>
      </c>
    </row>
    <row r="175" spans="1:15" x14ac:dyDescent="0.25">
      <c r="A175" t="s">
        <v>3856</v>
      </c>
      <c r="B175" t="s">
        <v>98</v>
      </c>
      <c r="C175" t="s">
        <v>3857</v>
      </c>
      <c r="D175" t="s">
        <v>46</v>
      </c>
      <c r="E175" s="71">
        <v>45113</v>
      </c>
      <c r="F175" t="s">
        <v>193</v>
      </c>
      <c r="G175" t="s">
        <v>2989</v>
      </c>
      <c r="H175" t="s">
        <v>351</v>
      </c>
      <c r="I175">
        <v>4</v>
      </c>
      <c r="J175" t="s">
        <v>3858</v>
      </c>
      <c r="K175" s="57" t="s">
        <v>610</v>
      </c>
      <c r="L175" t="s">
        <v>2</v>
      </c>
      <c r="M175" t="s">
        <v>2</v>
      </c>
      <c r="N175"/>
      <c r="O175" t="s">
        <v>350</v>
      </c>
    </row>
    <row r="176" spans="1:15" x14ac:dyDescent="0.25">
      <c r="A176" t="s">
        <v>3856</v>
      </c>
      <c r="B176" t="s">
        <v>98</v>
      </c>
      <c r="C176" t="s">
        <v>3857</v>
      </c>
      <c r="D176" t="s">
        <v>46</v>
      </c>
      <c r="E176" s="71">
        <v>45113</v>
      </c>
      <c r="F176" t="s">
        <v>193</v>
      </c>
      <c r="G176" t="s">
        <v>2989</v>
      </c>
      <c r="H176" t="s">
        <v>351</v>
      </c>
      <c r="I176">
        <v>5</v>
      </c>
      <c r="J176" t="s">
        <v>3859</v>
      </c>
      <c r="K176" s="57" t="s">
        <v>610</v>
      </c>
      <c r="L176" t="s">
        <v>2</v>
      </c>
      <c r="M176" t="s">
        <v>2</v>
      </c>
      <c r="N176"/>
      <c r="O176" t="s">
        <v>350</v>
      </c>
    </row>
    <row r="177" spans="1:15" x14ac:dyDescent="0.25">
      <c r="A177" t="s">
        <v>3856</v>
      </c>
      <c r="B177" t="s">
        <v>98</v>
      </c>
      <c r="C177" t="s">
        <v>3857</v>
      </c>
      <c r="D177" t="s">
        <v>46</v>
      </c>
      <c r="E177" s="71">
        <v>45113</v>
      </c>
      <c r="F177" t="s">
        <v>193</v>
      </c>
      <c r="G177" t="s">
        <v>2989</v>
      </c>
      <c r="H177" t="s">
        <v>351</v>
      </c>
      <c r="I177">
        <v>6</v>
      </c>
      <c r="J177" t="s">
        <v>3860</v>
      </c>
      <c r="K177" s="57" t="s">
        <v>610</v>
      </c>
      <c r="L177" t="s">
        <v>2</v>
      </c>
      <c r="M177" t="s">
        <v>2</v>
      </c>
      <c r="N177"/>
      <c r="O177" t="s">
        <v>350</v>
      </c>
    </row>
    <row r="178" spans="1:15" x14ac:dyDescent="0.25">
      <c r="A178" t="s">
        <v>3856</v>
      </c>
      <c r="B178" t="s">
        <v>98</v>
      </c>
      <c r="C178" t="s">
        <v>3857</v>
      </c>
      <c r="D178" t="s">
        <v>46</v>
      </c>
      <c r="E178" s="71">
        <v>45113</v>
      </c>
      <c r="F178" t="s">
        <v>193</v>
      </c>
      <c r="G178" t="s">
        <v>2989</v>
      </c>
      <c r="H178" t="s">
        <v>351</v>
      </c>
      <c r="I178">
        <v>7</v>
      </c>
      <c r="J178" t="s">
        <v>3861</v>
      </c>
      <c r="K178" s="57" t="s">
        <v>610</v>
      </c>
      <c r="L178" t="s">
        <v>2</v>
      </c>
      <c r="M178" t="s">
        <v>2</v>
      </c>
      <c r="N178"/>
      <c r="O178" t="s">
        <v>350</v>
      </c>
    </row>
    <row r="179" spans="1:15" x14ac:dyDescent="0.25">
      <c r="A179" t="s">
        <v>3856</v>
      </c>
      <c r="B179" t="s">
        <v>98</v>
      </c>
      <c r="C179" t="s">
        <v>3857</v>
      </c>
      <c r="D179" t="s">
        <v>46</v>
      </c>
      <c r="E179" s="71">
        <v>45113</v>
      </c>
      <c r="F179" t="s">
        <v>193</v>
      </c>
      <c r="G179" t="s">
        <v>2989</v>
      </c>
      <c r="H179" t="s">
        <v>351</v>
      </c>
      <c r="I179">
        <v>8</v>
      </c>
      <c r="J179" t="s">
        <v>3862</v>
      </c>
      <c r="K179" s="57" t="s">
        <v>610</v>
      </c>
      <c r="L179" t="s">
        <v>2</v>
      </c>
      <c r="M179" t="s">
        <v>2</v>
      </c>
      <c r="N179"/>
      <c r="O179" t="s">
        <v>350</v>
      </c>
    </row>
    <row r="180" spans="1:15" x14ac:dyDescent="0.25">
      <c r="A180" t="s">
        <v>3856</v>
      </c>
      <c r="B180" t="s">
        <v>98</v>
      </c>
      <c r="C180" t="s">
        <v>3857</v>
      </c>
      <c r="D180" t="s">
        <v>46</v>
      </c>
      <c r="E180" s="71">
        <v>45113</v>
      </c>
      <c r="F180" t="s">
        <v>193</v>
      </c>
      <c r="G180" t="s">
        <v>2989</v>
      </c>
      <c r="H180" t="s">
        <v>351</v>
      </c>
      <c r="I180">
        <v>9</v>
      </c>
      <c r="J180" t="s">
        <v>3863</v>
      </c>
      <c r="K180" s="57" t="s">
        <v>610</v>
      </c>
      <c r="L180" t="s">
        <v>2</v>
      </c>
      <c r="M180" t="s">
        <v>2</v>
      </c>
      <c r="N180"/>
      <c r="O180" t="s">
        <v>350</v>
      </c>
    </row>
    <row r="181" spans="1:15" x14ac:dyDescent="0.25">
      <c r="A181" t="s">
        <v>3856</v>
      </c>
      <c r="B181" t="s">
        <v>98</v>
      </c>
      <c r="C181" t="s">
        <v>3857</v>
      </c>
      <c r="D181" t="s">
        <v>46</v>
      </c>
      <c r="E181" s="71">
        <v>45113</v>
      </c>
      <c r="F181" t="s">
        <v>193</v>
      </c>
      <c r="G181" t="s">
        <v>2989</v>
      </c>
      <c r="H181" t="s">
        <v>351</v>
      </c>
      <c r="I181">
        <v>10</v>
      </c>
      <c r="J181" t="s">
        <v>3864</v>
      </c>
      <c r="K181" s="57" t="s">
        <v>610</v>
      </c>
      <c r="L181" t="s">
        <v>2</v>
      </c>
      <c r="M181" t="s">
        <v>2</v>
      </c>
      <c r="N181"/>
      <c r="O181" t="s">
        <v>350</v>
      </c>
    </row>
    <row r="182" spans="1:15" x14ac:dyDescent="0.25">
      <c r="A182" t="s">
        <v>3856</v>
      </c>
      <c r="B182" t="s">
        <v>98</v>
      </c>
      <c r="C182" t="s">
        <v>3857</v>
      </c>
      <c r="D182" t="s">
        <v>46</v>
      </c>
      <c r="E182" s="71">
        <v>45113</v>
      </c>
      <c r="F182" t="s">
        <v>193</v>
      </c>
      <c r="G182" t="s">
        <v>2989</v>
      </c>
      <c r="H182" t="s">
        <v>351</v>
      </c>
      <c r="I182">
        <v>11</v>
      </c>
      <c r="J182" t="s">
        <v>3865</v>
      </c>
      <c r="K182" s="57" t="s">
        <v>610</v>
      </c>
      <c r="L182" t="s">
        <v>2</v>
      </c>
      <c r="M182" t="s">
        <v>2</v>
      </c>
      <c r="N182"/>
      <c r="O182" t="s">
        <v>350</v>
      </c>
    </row>
    <row r="183" spans="1:15" x14ac:dyDescent="0.25">
      <c r="A183" t="s">
        <v>3856</v>
      </c>
      <c r="B183" t="s">
        <v>98</v>
      </c>
      <c r="C183" t="s">
        <v>3857</v>
      </c>
      <c r="D183" t="s">
        <v>46</v>
      </c>
      <c r="E183" s="71">
        <v>45113</v>
      </c>
      <c r="F183" t="s">
        <v>193</v>
      </c>
      <c r="G183" t="s">
        <v>2989</v>
      </c>
      <c r="H183" t="s">
        <v>351</v>
      </c>
      <c r="I183">
        <v>12</v>
      </c>
      <c r="J183" t="s">
        <v>3866</v>
      </c>
      <c r="K183" s="57" t="s">
        <v>610</v>
      </c>
      <c r="L183" t="s">
        <v>2</v>
      </c>
      <c r="M183" t="s">
        <v>2</v>
      </c>
      <c r="N183"/>
      <c r="O183" t="s">
        <v>350</v>
      </c>
    </row>
    <row r="184" spans="1:15" x14ac:dyDescent="0.25">
      <c r="A184" t="s">
        <v>3856</v>
      </c>
      <c r="B184" t="s">
        <v>98</v>
      </c>
      <c r="C184" t="s">
        <v>3857</v>
      </c>
      <c r="D184" t="s">
        <v>46</v>
      </c>
      <c r="E184" s="71">
        <v>45113</v>
      </c>
      <c r="F184" t="s">
        <v>193</v>
      </c>
      <c r="G184" t="s">
        <v>2989</v>
      </c>
      <c r="H184" t="s">
        <v>351</v>
      </c>
      <c r="I184">
        <v>13</v>
      </c>
      <c r="J184" t="s">
        <v>146</v>
      </c>
      <c r="K184" s="57" t="s">
        <v>609</v>
      </c>
      <c r="L184" t="s">
        <v>2</v>
      </c>
      <c r="M184" t="s">
        <v>2</v>
      </c>
      <c r="N184"/>
      <c r="O184" t="s">
        <v>350</v>
      </c>
    </row>
    <row r="185" spans="1:15" x14ac:dyDescent="0.25">
      <c r="A185" t="s">
        <v>3856</v>
      </c>
      <c r="B185" t="s">
        <v>98</v>
      </c>
      <c r="C185" t="s">
        <v>3857</v>
      </c>
      <c r="D185" t="s">
        <v>46</v>
      </c>
      <c r="E185" s="71">
        <v>45113</v>
      </c>
      <c r="F185" t="s">
        <v>193</v>
      </c>
      <c r="G185" t="s">
        <v>2989</v>
      </c>
      <c r="H185" t="s">
        <v>351</v>
      </c>
      <c r="I185">
        <v>14</v>
      </c>
      <c r="J185" t="s">
        <v>2983</v>
      </c>
      <c r="K185" s="57" t="s">
        <v>609</v>
      </c>
      <c r="L185" t="s">
        <v>2</v>
      </c>
      <c r="M185" t="s">
        <v>2</v>
      </c>
      <c r="N185"/>
      <c r="O185" t="s">
        <v>350</v>
      </c>
    </row>
    <row r="186" spans="1:15" x14ac:dyDescent="0.25">
      <c r="A186" t="s">
        <v>3856</v>
      </c>
      <c r="B186" t="s">
        <v>98</v>
      </c>
      <c r="C186" t="s">
        <v>3857</v>
      </c>
      <c r="D186" t="s">
        <v>46</v>
      </c>
      <c r="E186" s="71">
        <v>45113</v>
      </c>
      <c r="F186" t="s">
        <v>193</v>
      </c>
      <c r="G186" t="s">
        <v>2994</v>
      </c>
      <c r="H186" t="s">
        <v>351</v>
      </c>
      <c r="I186">
        <v>15</v>
      </c>
      <c r="J186" t="s">
        <v>147</v>
      </c>
      <c r="K186" s="57" t="s">
        <v>13</v>
      </c>
      <c r="L186" t="s">
        <v>2</v>
      </c>
      <c r="M186" t="s">
        <v>2</v>
      </c>
      <c r="N186"/>
      <c r="O186" t="s">
        <v>350</v>
      </c>
    </row>
    <row r="187" spans="1:15" x14ac:dyDescent="0.25">
      <c r="A187" t="s">
        <v>3856</v>
      </c>
      <c r="B187" t="s">
        <v>98</v>
      </c>
      <c r="C187" t="s">
        <v>3857</v>
      </c>
      <c r="D187" t="s">
        <v>46</v>
      </c>
      <c r="E187" s="71">
        <v>45113</v>
      </c>
      <c r="F187" t="s">
        <v>193</v>
      </c>
      <c r="G187" t="s">
        <v>2989</v>
      </c>
      <c r="H187" t="s">
        <v>351</v>
      </c>
      <c r="I187">
        <v>16</v>
      </c>
      <c r="J187" t="s">
        <v>101</v>
      </c>
      <c r="K187" s="57" t="s">
        <v>13</v>
      </c>
      <c r="L187" t="s">
        <v>2</v>
      </c>
      <c r="M187" t="s">
        <v>3</v>
      </c>
      <c r="N187" t="s">
        <v>3055</v>
      </c>
      <c r="O187" t="s">
        <v>351</v>
      </c>
    </row>
    <row r="188" spans="1:15" x14ac:dyDescent="0.25">
      <c r="A188" t="s">
        <v>3856</v>
      </c>
      <c r="B188" t="s">
        <v>98</v>
      </c>
      <c r="C188" t="s">
        <v>3857</v>
      </c>
      <c r="D188" t="s">
        <v>46</v>
      </c>
      <c r="E188" s="71">
        <v>45113</v>
      </c>
      <c r="F188" t="s">
        <v>193</v>
      </c>
      <c r="G188" t="s">
        <v>2989</v>
      </c>
      <c r="H188" t="s">
        <v>351</v>
      </c>
      <c r="I188">
        <v>17</v>
      </c>
      <c r="J188" t="s">
        <v>102</v>
      </c>
      <c r="K188" s="57" t="s">
        <v>13</v>
      </c>
      <c r="L188" t="s">
        <v>2</v>
      </c>
      <c r="M188" t="s">
        <v>3</v>
      </c>
      <c r="N188" t="s">
        <v>3056</v>
      </c>
      <c r="O188" t="s">
        <v>351</v>
      </c>
    </row>
    <row r="189" spans="1:15" x14ac:dyDescent="0.25">
      <c r="A189" t="s">
        <v>3856</v>
      </c>
      <c r="B189" t="s">
        <v>98</v>
      </c>
      <c r="C189" t="s">
        <v>3857</v>
      </c>
      <c r="D189" t="s">
        <v>46</v>
      </c>
      <c r="E189" s="71">
        <v>45113</v>
      </c>
      <c r="F189" t="s">
        <v>193</v>
      </c>
      <c r="G189" t="s">
        <v>2989</v>
      </c>
      <c r="H189" t="s">
        <v>351</v>
      </c>
      <c r="I189">
        <v>18</v>
      </c>
      <c r="J189" t="s">
        <v>103</v>
      </c>
      <c r="K189" s="57" t="s">
        <v>13</v>
      </c>
      <c r="L189" t="s">
        <v>2</v>
      </c>
      <c r="M189" t="s">
        <v>3</v>
      </c>
      <c r="N189" t="s">
        <v>3056</v>
      </c>
      <c r="O189" t="s">
        <v>351</v>
      </c>
    </row>
    <row r="190" spans="1:15" x14ac:dyDescent="0.25">
      <c r="A190" t="s">
        <v>3856</v>
      </c>
      <c r="B190" t="s">
        <v>98</v>
      </c>
      <c r="C190" t="s">
        <v>3857</v>
      </c>
      <c r="D190" t="s">
        <v>46</v>
      </c>
      <c r="E190" s="71">
        <v>45113</v>
      </c>
      <c r="F190" t="s">
        <v>193</v>
      </c>
      <c r="G190" t="s">
        <v>2989</v>
      </c>
      <c r="H190" t="s">
        <v>351</v>
      </c>
      <c r="I190">
        <v>19</v>
      </c>
      <c r="J190" t="s">
        <v>104</v>
      </c>
      <c r="K190" s="57" t="s">
        <v>13</v>
      </c>
      <c r="L190" t="s">
        <v>2</v>
      </c>
      <c r="M190" t="s">
        <v>2</v>
      </c>
      <c r="N190"/>
      <c r="O190" t="s">
        <v>350</v>
      </c>
    </row>
    <row r="191" spans="1:15" x14ac:dyDescent="0.25">
      <c r="A191" t="s">
        <v>3856</v>
      </c>
      <c r="B191" t="s">
        <v>98</v>
      </c>
      <c r="C191" t="s">
        <v>3857</v>
      </c>
      <c r="D191" t="s">
        <v>46</v>
      </c>
      <c r="E191" s="71">
        <v>45113</v>
      </c>
      <c r="F191" t="s">
        <v>193</v>
      </c>
      <c r="G191" t="s">
        <v>2989</v>
      </c>
      <c r="H191" t="s">
        <v>351</v>
      </c>
      <c r="I191">
        <v>20</v>
      </c>
      <c r="J191" t="s">
        <v>106</v>
      </c>
      <c r="K191" s="57" t="s">
        <v>13</v>
      </c>
      <c r="L191" t="s">
        <v>2</v>
      </c>
      <c r="M191" t="s">
        <v>2</v>
      </c>
      <c r="N191"/>
      <c r="O191" t="s">
        <v>350</v>
      </c>
    </row>
    <row r="192" spans="1:15" x14ac:dyDescent="0.25">
      <c r="A192" t="s">
        <v>3867</v>
      </c>
      <c r="B192" t="s">
        <v>127</v>
      </c>
      <c r="C192" t="s">
        <v>3868</v>
      </c>
      <c r="D192" t="s">
        <v>178</v>
      </c>
      <c r="E192" s="71">
        <v>45113</v>
      </c>
      <c r="F192" t="s">
        <v>193</v>
      </c>
      <c r="G192" t="s">
        <v>2989</v>
      </c>
      <c r="H192" t="s">
        <v>351</v>
      </c>
      <c r="I192">
        <v>1</v>
      </c>
      <c r="J192" t="s">
        <v>3869</v>
      </c>
      <c r="K192" s="57" t="s">
        <v>610</v>
      </c>
      <c r="L192" t="s">
        <v>2</v>
      </c>
      <c r="M192" t="s">
        <v>2</v>
      </c>
      <c r="N192"/>
      <c r="O192" t="s">
        <v>350</v>
      </c>
    </row>
    <row r="193" spans="1:15" x14ac:dyDescent="0.25">
      <c r="A193" t="s">
        <v>3867</v>
      </c>
      <c r="B193" t="s">
        <v>127</v>
      </c>
      <c r="C193" t="s">
        <v>3868</v>
      </c>
      <c r="D193" t="s">
        <v>178</v>
      </c>
      <c r="E193" s="71">
        <v>45113</v>
      </c>
      <c r="F193" t="s">
        <v>193</v>
      </c>
      <c r="G193" t="s">
        <v>2989</v>
      </c>
      <c r="H193" t="s">
        <v>351</v>
      </c>
      <c r="I193">
        <v>2</v>
      </c>
      <c r="J193" t="s">
        <v>3870</v>
      </c>
      <c r="K193" s="57" t="s">
        <v>610</v>
      </c>
      <c r="L193" t="s">
        <v>2</v>
      </c>
      <c r="M193" t="s">
        <v>2</v>
      </c>
      <c r="N193"/>
      <c r="O193" t="s">
        <v>350</v>
      </c>
    </row>
    <row r="194" spans="1:15" x14ac:dyDescent="0.25">
      <c r="A194" t="s">
        <v>3867</v>
      </c>
      <c r="B194" t="s">
        <v>127</v>
      </c>
      <c r="C194" t="s">
        <v>3868</v>
      </c>
      <c r="D194" t="s">
        <v>178</v>
      </c>
      <c r="E194" s="71">
        <v>45113</v>
      </c>
      <c r="F194" t="s">
        <v>193</v>
      </c>
      <c r="G194" t="s">
        <v>2989</v>
      </c>
      <c r="H194" t="s">
        <v>351</v>
      </c>
      <c r="I194" t="s">
        <v>422</v>
      </c>
      <c r="J194" t="s">
        <v>129</v>
      </c>
      <c r="K194" s="57" t="s">
        <v>13</v>
      </c>
      <c r="L194" t="s">
        <v>72</v>
      </c>
      <c r="M194" t="s">
        <v>3</v>
      </c>
      <c r="N194"/>
      <c r="O194" t="s">
        <v>350</v>
      </c>
    </row>
    <row r="195" spans="1:15" x14ac:dyDescent="0.25">
      <c r="A195" t="s">
        <v>3867</v>
      </c>
      <c r="B195" t="s">
        <v>127</v>
      </c>
      <c r="C195" t="s">
        <v>3868</v>
      </c>
      <c r="D195" t="s">
        <v>178</v>
      </c>
      <c r="E195" s="71">
        <v>45113</v>
      </c>
      <c r="F195" t="s">
        <v>193</v>
      </c>
      <c r="G195" t="s">
        <v>2989</v>
      </c>
      <c r="H195" t="s">
        <v>351</v>
      </c>
      <c r="I195" t="s">
        <v>636</v>
      </c>
      <c r="J195" t="s">
        <v>637</v>
      </c>
      <c r="K195" s="57" t="s">
        <v>13</v>
      </c>
      <c r="L195" t="s">
        <v>72</v>
      </c>
      <c r="M195" t="s">
        <v>3</v>
      </c>
      <c r="N195"/>
      <c r="O195" t="s">
        <v>350</v>
      </c>
    </row>
    <row r="196" spans="1:15" x14ac:dyDescent="0.25">
      <c r="A196" t="s">
        <v>3867</v>
      </c>
      <c r="B196" t="s">
        <v>127</v>
      </c>
      <c r="C196" t="s">
        <v>3868</v>
      </c>
      <c r="D196" t="s">
        <v>178</v>
      </c>
      <c r="E196" s="71">
        <v>45113</v>
      </c>
      <c r="F196" t="s">
        <v>193</v>
      </c>
      <c r="G196" t="s">
        <v>2989</v>
      </c>
      <c r="H196" t="s">
        <v>351</v>
      </c>
      <c r="I196" t="s">
        <v>638</v>
      </c>
      <c r="J196" t="s">
        <v>639</v>
      </c>
      <c r="K196" s="57" t="s">
        <v>13</v>
      </c>
      <c r="L196" t="s">
        <v>72</v>
      </c>
      <c r="M196" t="s">
        <v>3</v>
      </c>
      <c r="N196"/>
      <c r="O196" t="s">
        <v>350</v>
      </c>
    </row>
    <row r="197" spans="1:15" x14ac:dyDescent="0.25">
      <c r="A197" t="s">
        <v>3867</v>
      </c>
      <c r="B197" t="s">
        <v>127</v>
      </c>
      <c r="C197" t="s">
        <v>3868</v>
      </c>
      <c r="D197" t="s">
        <v>178</v>
      </c>
      <c r="E197" s="71">
        <v>45113</v>
      </c>
      <c r="F197" t="s">
        <v>193</v>
      </c>
      <c r="G197" t="s">
        <v>2989</v>
      </c>
      <c r="H197" t="s">
        <v>351</v>
      </c>
      <c r="I197" t="s">
        <v>640</v>
      </c>
      <c r="J197" t="s">
        <v>641</v>
      </c>
      <c r="K197" s="57" t="s">
        <v>13</v>
      </c>
      <c r="L197" t="s">
        <v>72</v>
      </c>
      <c r="M197" t="s">
        <v>2</v>
      </c>
      <c r="N197"/>
      <c r="O197" t="s">
        <v>350</v>
      </c>
    </row>
    <row r="198" spans="1:15" x14ac:dyDescent="0.25">
      <c r="A198" t="s">
        <v>2761</v>
      </c>
      <c r="B198" t="s">
        <v>196</v>
      </c>
      <c r="C198" t="s">
        <v>3871</v>
      </c>
      <c r="D198" t="s">
        <v>46</v>
      </c>
      <c r="E198" s="71">
        <v>45114</v>
      </c>
      <c r="F198" t="s">
        <v>193</v>
      </c>
      <c r="G198" t="s">
        <v>2989</v>
      </c>
      <c r="H198" t="s">
        <v>351</v>
      </c>
      <c r="I198">
        <v>1</v>
      </c>
      <c r="J198" t="s">
        <v>53</v>
      </c>
      <c r="K198" s="57" t="s">
        <v>608</v>
      </c>
      <c r="L198" t="s">
        <v>2</v>
      </c>
      <c r="M198" t="s">
        <v>2</v>
      </c>
      <c r="N198"/>
      <c r="O198" t="s">
        <v>350</v>
      </c>
    </row>
    <row r="199" spans="1:15" x14ac:dyDescent="0.25">
      <c r="A199" t="s">
        <v>2761</v>
      </c>
      <c r="B199" t="s">
        <v>196</v>
      </c>
      <c r="C199" t="s">
        <v>3871</v>
      </c>
      <c r="D199" t="s">
        <v>46</v>
      </c>
      <c r="E199" s="71">
        <v>45114</v>
      </c>
      <c r="F199" t="s">
        <v>193</v>
      </c>
      <c r="G199" t="s">
        <v>2989</v>
      </c>
      <c r="H199" t="s">
        <v>351</v>
      </c>
      <c r="I199">
        <v>2</v>
      </c>
      <c r="J199" t="s">
        <v>3006</v>
      </c>
      <c r="K199" s="57" t="s">
        <v>13</v>
      </c>
      <c r="L199" t="s">
        <v>2</v>
      </c>
      <c r="M199" t="s">
        <v>2</v>
      </c>
      <c r="N199"/>
      <c r="O199" t="s">
        <v>350</v>
      </c>
    </row>
    <row r="200" spans="1:15" x14ac:dyDescent="0.25">
      <c r="A200" t="s">
        <v>2761</v>
      </c>
      <c r="B200" t="s">
        <v>196</v>
      </c>
      <c r="C200" t="s">
        <v>3871</v>
      </c>
      <c r="D200" t="s">
        <v>46</v>
      </c>
      <c r="E200" s="71">
        <v>45114</v>
      </c>
      <c r="F200" t="s">
        <v>193</v>
      </c>
      <c r="G200" t="s">
        <v>2989</v>
      </c>
      <c r="H200" t="s">
        <v>351</v>
      </c>
      <c r="I200">
        <v>3</v>
      </c>
      <c r="J200" t="s">
        <v>3872</v>
      </c>
      <c r="K200" s="57" t="s">
        <v>610</v>
      </c>
      <c r="L200" t="s">
        <v>2</v>
      </c>
      <c r="M200" t="s">
        <v>2</v>
      </c>
      <c r="N200"/>
      <c r="O200" t="s">
        <v>350</v>
      </c>
    </row>
    <row r="201" spans="1:15" x14ac:dyDescent="0.25">
      <c r="A201" t="s">
        <v>2761</v>
      </c>
      <c r="B201" t="s">
        <v>196</v>
      </c>
      <c r="C201" t="s">
        <v>3871</v>
      </c>
      <c r="D201" t="s">
        <v>46</v>
      </c>
      <c r="E201" s="71">
        <v>45114</v>
      </c>
      <c r="F201" t="s">
        <v>193</v>
      </c>
      <c r="G201" t="s">
        <v>2989</v>
      </c>
      <c r="H201" t="s">
        <v>351</v>
      </c>
      <c r="I201">
        <v>4</v>
      </c>
      <c r="J201" t="s">
        <v>3873</v>
      </c>
      <c r="K201" s="57" t="s">
        <v>610</v>
      </c>
      <c r="L201" t="s">
        <v>2</v>
      </c>
      <c r="M201" t="s">
        <v>2</v>
      </c>
      <c r="N201"/>
      <c r="O201" t="s">
        <v>350</v>
      </c>
    </row>
    <row r="202" spans="1:15" x14ac:dyDescent="0.25">
      <c r="A202" t="s">
        <v>2761</v>
      </c>
      <c r="B202" t="s">
        <v>196</v>
      </c>
      <c r="C202" t="s">
        <v>3871</v>
      </c>
      <c r="D202" t="s">
        <v>46</v>
      </c>
      <c r="E202" s="71">
        <v>45114</v>
      </c>
      <c r="F202" t="s">
        <v>193</v>
      </c>
      <c r="G202" t="s">
        <v>2989</v>
      </c>
      <c r="H202" t="s">
        <v>351</v>
      </c>
      <c r="I202">
        <v>5</v>
      </c>
      <c r="J202" t="s">
        <v>3874</v>
      </c>
      <c r="K202" s="57" t="s">
        <v>610</v>
      </c>
      <c r="L202" t="s">
        <v>2</v>
      </c>
      <c r="M202" t="s">
        <v>3</v>
      </c>
      <c r="N202" t="s">
        <v>3067</v>
      </c>
      <c r="O202" t="s">
        <v>351</v>
      </c>
    </row>
    <row r="203" spans="1:15" x14ac:dyDescent="0.25">
      <c r="A203" t="s">
        <v>2761</v>
      </c>
      <c r="B203" t="s">
        <v>196</v>
      </c>
      <c r="C203" t="s">
        <v>3871</v>
      </c>
      <c r="D203" t="s">
        <v>46</v>
      </c>
      <c r="E203" s="71">
        <v>45114</v>
      </c>
      <c r="F203" t="s">
        <v>193</v>
      </c>
      <c r="G203" t="s">
        <v>2989</v>
      </c>
      <c r="H203" t="s">
        <v>351</v>
      </c>
      <c r="I203">
        <v>6</v>
      </c>
      <c r="J203" t="s">
        <v>3875</v>
      </c>
      <c r="K203" s="57" t="s">
        <v>610</v>
      </c>
      <c r="L203" t="s">
        <v>2</v>
      </c>
      <c r="M203" t="s">
        <v>2</v>
      </c>
      <c r="N203"/>
      <c r="O203" t="s">
        <v>350</v>
      </c>
    </row>
    <row r="204" spans="1:15" x14ac:dyDescent="0.25">
      <c r="A204" t="s">
        <v>3378</v>
      </c>
      <c r="B204" t="s">
        <v>194</v>
      </c>
      <c r="C204" t="s">
        <v>3379</v>
      </c>
      <c r="D204" t="s">
        <v>178</v>
      </c>
      <c r="E204" s="71">
        <v>45114</v>
      </c>
      <c r="F204" t="s">
        <v>193</v>
      </c>
      <c r="G204" t="s">
        <v>2989</v>
      </c>
      <c r="H204" t="s">
        <v>351</v>
      </c>
      <c r="I204">
        <v>1</v>
      </c>
      <c r="J204" t="s">
        <v>3033</v>
      </c>
      <c r="K204" s="57" t="s">
        <v>13</v>
      </c>
      <c r="L204" t="s">
        <v>2</v>
      </c>
      <c r="M204" t="s">
        <v>2</v>
      </c>
      <c r="N204"/>
      <c r="O204" t="s">
        <v>350</v>
      </c>
    </row>
    <row r="205" spans="1:15" x14ac:dyDescent="0.25">
      <c r="A205" t="s">
        <v>3876</v>
      </c>
      <c r="B205" t="s">
        <v>162</v>
      </c>
      <c r="C205" t="s">
        <v>3877</v>
      </c>
      <c r="D205" t="s">
        <v>46</v>
      </c>
      <c r="E205" s="71">
        <v>45114</v>
      </c>
      <c r="F205" t="s">
        <v>193</v>
      </c>
      <c r="G205" t="s">
        <v>2989</v>
      </c>
      <c r="H205" t="s">
        <v>351</v>
      </c>
      <c r="I205">
        <v>1</v>
      </c>
      <c r="J205" t="s">
        <v>53</v>
      </c>
      <c r="K205" s="57" t="s">
        <v>608</v>
      </c>
      <c r="L205" t="s">
        <v>2</v>
      </c>
      <c r="M205" t="s">
        <v>2</v>
      </c>
      <c r="N205"/>
      <c r="O205" t="s">
        <v>350</v>
      </c>
    </row>
    <row r="206" spans="1:15" x14ac:dyDescent="0.25">
      <c r="A206" t="s">
        <v>3876</v>
      </c>
      <c r="B206" t="s">
        <v>162</v>
      </c>
      <c r="C206" t="s">
        <v>3877</v>
      </c>
      <c r="D206" t="s">
        <v>46</v>
      </c>
      <c r="E206" s="71">
        <v>45114</v>
      </c>
      <c r="F206" t="s">
        <v>193</v>
      </c>
      <c r="G206" t="s">
        <v>2989</v>
      </c>
      <c r="H206" t="s">
        <v>351</v>
      </c>
      <c r="I206">
        <v>2</v>
      </c>
      <c r="J206" t="s">
        <v>3185</v>
      </c>
      <c r="K206" s="57" t="s">
        <v>13</v>
      </c>
      <c r="L206" t="s">
        <v>2</v>
      </c>
      <c r="M206" t="s">
        <v>2</v>
      </c>
      <c r="N206"/>
      <c r="O206" t="s">
        <v>350</v>
      </c>
    </row>
    <row r="207" spans="1:15" x14ac:dyDescent="0.25">
      <c r="A207" t="s">
        <v>3876</v>
      </c>
      <c r="B207" t="s">
        <v>162</v>
      </c>
      <c r="C207" t="s">
        <v>3877</v>
      </c>
      <c r="D207" t="s">
        <v>46</v>
      </c>
      <c r="E207" s="71">
        <v>45114</v>
      </c>
      <c r="F207" t="s">
        <v>193</v>
      </c>
      <c r="G207" t="s">
        <v>2989</v>
      </c>
      <c r="H207" t="s">
        <v>351</v>
      </c>
      <c r="I207">
        <v>4</v>
      </c>
      <c r="J207" t="s">
        <v>3129</v>
      </c>
      <c r="K207" s="57" t="s">
        <v>609</v>
      </c>
      <c r="L207" t="s">
        <v>2</v>
      </c>
      <c r="M207" t="s">
        <v>2</v>
      </c>
      <c r="N207"/>
      <c r="O207" t="s">
        <v>350</v>
      </c>
    </row>
    <row r="208" spans="1:15" x14ac:dyDescent="0.25">
      <c r="A208" t="s">
        <v>3876</v>
      </c>
      <c r="B208" t="s">
        <v>162</v>
      </c>
      <c r="C208" t="s">
        <v>3877</v>
      </c>
      <c r="D208" t="s">
        <v>46</v>
      </c>
      <c r="E208" s="71">
        <v>45114</v>
      </c>
      <c r="F208" t="s">
        <v>193</v>
      </c>
      <c r="G208" t="s">
        <v>2989</v>
      </c>
      <c r="H208" t="s">
        <v>351</v>
      </c>
      <c r="I208">
        <v>5</v>
      </c>
      <c r="J208" t="s">
        <v>157</v>
      </c>
      <c r="K208" s="57" t="s">
        <v>13</v>
      </c>
      <c r="L208" t="s">
        <v>2</v>
      </c>
      <c r="M208" t="s">
        <v>2</v>
      </c>
      <c r="N208"/>
      <c r="O208" t="s">
        <v>350</v>
      </c>
    </row>
    <row r="209" spans="1:15" x14ac:dyDescent="0.25">
      <c r="A209" t="s">
        <v>3876</v>
      </c>
      <c r="B209" t="s">
        <v>162</v>
      </c>
      <c r="C209" t="s">
        <v>3877</v>
      </c>
      <c r="D209" t="s">
        <v>46</v>
      </c>
      <c r="E209" s="71">
        <v>45114</v>
      </c>
      <c r="F209" t="s">
        <v>193</v>
      </c>
      <c r="G209" t="s">
        <v>2989</v>
      </c>
      <c r="H209" t="s">
        <v>351</v>
      </c>
      <c r="I209">
        <v>6</v>
      </c>
      <c r="J209" t="s">
        <v>158</v>
      </c>
      <c r="K209" s="57" t="s">
        <v>13</v>
      </c>
      <c r="L209" t="s">
        <v>2</v>
      </c>
      <c r="M209" t="s">
        <v>2</v>
      </c>
      <c r="N209"/>
      <c r="O209" t="s">
        <v>350</v>
      </c>
    </row>
    <row r="210" spans="1:15" x14ac:dyDescent="0.25">
      <c r="A210" t="s">
        <v>3876</v>
      </c>
      <c r="B210" t="s">
        <v>162</v>
      </c>
      <c r="C210" t="s">
        <v>3877</v>
      </c>
      <c r="D210" t="s">
        <v>46</v>
      </c>
      <c r="E210" s="71">
        <v>45114</v>
      </c>
      <c r="F210" t="s">
        <v>193</v>
      </c>
      <c r="G210" t="s">
        <v>2989</v>
      </c>
      <c r="H210" t="s">
        <v>351</v>
      </c>
      <c r="I210">
        <v>7</v>
      </c>
      <c r="J210" t="s">
        <v>3878</v>
      </c>
      <c r="K210" s="57" t="s">
        <v>13</v>
      </c>
      <c r="L210" t="s">
        <v>2</v>
      </c>
      <c r="M210" t="s">
        <v>3</v>
      </c>
      <c r="N210" t="s">
        <v>3069</v>
      </c>
      <c r="O210" t="s">
        <v>351</v>
      </c>
    </row>
    <row r="211" spans="1:15" x14ac:dyDescent="0.25">
      <c r="A211" t="s">
        <v>3876</v>
      </c>
      <c r="B211" t="s">
        <v>162</v>
      </c>
      <c r="C211" t="s">
        <v>3877</v>
      </c>
      <c r="D211" t="s">
        <v>46</v>
      </c>
      <c r="E211" s="71">
        <v>45114</v>
      </c>
      <c r="F211" t="s">
        <v>193</v>
      </c>
      <c r="G211" t="s">
        <v>2989</v>
      </c>
      <c r="H211" t="s">
        <v>351</v>
      </c>
      <c r="I211" t="s">
        <v>320</v>
      </c>
      <c r="J211" t="s">
        <v>3879</v>
      </c>
      <c r="K211" s="57" t="s">
        <v>610</v>
      </c>
      <c r="L211" t="s">
        <v>2</v>
      </c>
      <c r="M211" t="s">
        <v>3</v>
      </c>
      <c r="N211" t="s">
        <v>5582</v>
      </c>
      <c r="O211" t="s">
        <v>351</v>
      </c>
    </row>
    <row r="212" spans="1:15" x14ac:dyDescent="0.25">
      <c r="A212" t="s">
        <v>3876</v>
      </c>
      <c r="B212" t="s">
        <v>162</v>
      </c>
      <c r="C212" t="s">
        <v>3877</v>
      </c>
      <c r="D212" t="s">
        <v>46</v>
      </c>
      <c r="E212" s="71">
        <v>45114</v>
      </c>
      <c r="F212" t="s">
        <v>193</v>
      </c>
      <c r="G212" t="s">
        <v>2989</v>
      </c>
      <c r="H212" t="s">
        <v>351</v>
      </c>
      <c r="I212" t="s">
        <v>321</v>
      </c>
      <c r="J212" t="s">
        <v>3880</v>
      </c>
      <c r="K212" s="57" t="s">
        <v>610</v>
      </c>
      <c r="L212" t="s">
        <v>2</v>
      </c>
      <c r="M212" t="s">
        <v>2</v>
      </c>
      <c r="N212"/>
      <c r="O212" t="s">
        <v>350</v>
      </c>
    </row>
    <row r="213" spans="1:15" x14ac:dyDescent="0.25">
      <c r="A213" t="s">
        <v>3876</v>
      </c>
      <c r="B213" t="s">
        <v>162</v>
      </c>
      <c r="C213" t="s">
        <v>3877</v>
      </c>
      <c r="D213" t="s">
        <v>46</v>
      </c>
      <c r="E213" s="71">
        <v>45114</v>
      </c>
      <c r="F213" t="s">
        <v>193</v>
      </c>
      <c r="G213" t="s">
        <v>2989</v>
      </c>
      <c r="H213" t="s">
        <v>351</v>
      </c>
      <c r="I213" t="s">
        <v>322</v>
      </c>
      <c r="J213" t="s">
        <v>3881</v>
      </c>
      <c r="K213" s="57" t="s">
        <v>610</v>
      </c>
      <c r="L213" t="s">
        <v>2</v>
      </c>
      <c r="M213" t="s">
        <v>2</v>
      </c>
      <c r="N213"/>
      <c r="O213" t="s">
        <v>350</v>
      </c>
    </row>
    <row r="214" spans="1:15" x14ac:dyDescent="0.25">
      <c r="A214" t="s">
        <v>3876</v>
      </c>
      <c r="B214" t="s">
        <v>162</v>
      </c>
      <c r="C214" t="s">
        <v>3877</v>
      </c>
      <c r="D214" t="s">
        <v>46</v>
      </c>
      <c r="E214" s="71">
        <v>45114</v>
      </c>
      <c r="F214" t="s">
        <v>193</v>
      </c>
      <c r="G214" t="s">
        <v>2989</v>
      </c>
      <c r="H214" t="s">
        <v>351</v>
      </c>
      <c r="I214" t="s">
        <v>323</v>
      </c>
      <c r="J214" t="s">
        <v>3882</v>
      </c>
      <c r="K214" s="57" t="s">
        <v>610</v>
      </c>
      <c r="L214" t="s">
        <v>2</v>
      </c>
      <c r="M214" t="s">
        <v>3</v>
      </c>
      <c r="N214" t="s">
        <v>3086</v>
      </c>
      <c r="O214" t="s">
        <v>351</v>
      </c>
    </row>
    <row r="215" spans="1:15" x14ac:dyDescent="0.25">
      <c r="A215" t="s">
        <v>3876</v>
      </c>
      <c r="B215" t="s">
        <v>162</v>
      </c>
      <c r="C215" t="s">
        <v>3877</v>
      </c>
      <c r="D215" t="s">
        <v>46</v>
      </c>
      <c r="E215" s="71">
        <v>45114</v>
      </c>
      <c r="F215" t="s">
        <v>193</v>
      </c>
      <c r="G215" t="s">
        <v>2989</v>
      </c>
      <c r="H215" t="s">
        <v>351</v>
      </c>
      <c r="I215" t="s">
        <v>324</v>
      </c>
      <c r="J215" t="s">
        <v>3883</v>
      </c>
      <c r="K215" s="57" t="s">
        <v>610</v>
      </c>
      <c r="L215" t="s">
        <v>2</v>
      </c>
      <c r="M215" t="s">
        <v>2</v>
      </c>
      <c r="N215"/>
      <c r="O215" t="s">
        <v>350</v>
      </c>
    </row>
    <row r="216" spans="1:15" x14ac:dyDescent="0.25">
      <c r="A216" t="s">
        <v>3876</v>
      </c>
      <c r="B216" t="s">
        <v>162</v>
      </c>
      <c r="C216" t="s">
        <v>3877</v>
      </c>
      <c r="D216" t="s">
        <v>46</v>
      </c>
      <c r="E216" s="71">
        <v>45114</v>
      </c>
      <c r="F216" t="s">
        <v>193</v>
      </c>
      <c r="G216" t="s">
        <v>2989</v>
      </c>
      <c r="H216" t="s">
        <v>351</v>
      </c>
      <c r="I216" t="s">
        <v>3217</v>
      </c>
      <c r="J216" t="s">
        <v>163</v>
      </c>
      <c r="K216" s="57" t="s">
        <v>610</v>
      </c>
      <c r="L216" t="s">
        <v>2</v>
      </c>
      <c r="M216" t="s">
        <v>2</v>
      </c>
      <c r="N216"/>
      <c r="O216" t="s">
        <v>350</v>
      </c>
    </row>
    <row r="217" spans="1:15" x14ac:dyDescent="0.25">
      <c r="A217" t="s">
        <v>2654</v>
      </c>
      <c r="B217" t="s">
        <v>194</v>
      </c>
      <c r="C217" t="s">
        <v>3330</v>
      </c>
      <c r="D217" t="s">
        <v>178</v>
      </c>
      <c r="E217" s="71">
        <v>45114</v>
      </c>
      <c r="F217" t="s">
        <v>193</v>
      </c>
      <c r="G217" t="s">
        <v>2989</v>
      </c>
      <c r="H217" t="s">
        <v>351</v>
      </c>
      <c r="I217">
        <v>1.1000000000000001</v>
      </c>
      <c r="J217" t="s">
        <v>3884</v>
      </c>
      <c r="K217" s="57" t="s">
        <v>610</v>
      </c>
      <c r="L217" t="s">
        <v>2</v>
      </c>
      <c r="M217" t="s">
        <v>3</v>
      </c>
      <c r="N217" t="s">
        <v>5583</v>
      </c>
      <c r="O217" t="s">
        <v>351</v>
      </c>
    </row>
    <row r="218" spans="1:15" x14ac:dyDescent="0.25">
      <c r="A218" t="s">
        <v>2654</v>
      </c>
      <c r="B218" t="s">
        <v>194</v>
      </c>
      <c r="C218" t="s">
        <v>3330</v>
      </c>
      <c r="D218" t="s">
        <v>178</v>
      </c>
      <c r="E218" s="71">
        <v>45114</v>
      </c>
      <c r="F218" t="s">
        <v>193</v>
      </c>
      <c r="G218" t="s">
        <v>2989</v>
      </c>
      <c r="H218" t="s">
        <v>351</v>
      </c>
      <c r="I218">
        <v>1.2</v>
      </c>
      <c r="J218" t="s">
        <v>3885</v>
      </c>
      <c r="K218" s="57" t="s">
        <v>610</v>
      </c>
      <c r="L218" t="s">
        <v>2</v>
      </c>
      <c r="M218" t="s">
        <v>3</v>
      </c>
      <c r="N218" t="s">
        <v>3072</v>
      </c>
      <c r="O218" t="s">
        <v>351</v>
      </c>
    </row>
    <row r="219" spans="1:15" x14ac:dyDescent="0.25">
      <c r="A219" t="s">
        <v>2654</v>
      </c>
      <c r="B219" t="s">
        <v>194</v>
      </c>
      <c r="C219" t="s">
        <v>3330</v>
      </c>
      <c r="D219" t="s">
        <v>178</v>
      </c>
      <c r="E219" s="71">
        <v>45114</v>
      </c>
      <c r="F219" t="s">
        <v>193</v>
      </c>
      <c r="G219" t="s">
        <v>2989</v>
      </c>
      <c r="H219" t="s">
        <v>351</v>
      </c>
      <c r="I219">
        <v>1.3</v>
      </c>
      <c r="J219" t="s">
        <v>3886</v>
      </c>
      <c r="K219" s="57" t="s">
        <v>610</v>
      </c>
      <c r="L219" t="s">
        <v>2</v>
      </c>
      <c r="M219" t="s">
        <v>2</v>
      </c>
      <c r="N219"/>
      <c r="O219" t="s">
        <v>350</v>
      </c>
    </row>
    <row r="220" spans="1:15" x14ac:dyDescent="0.25">
      <c r="A220" t="s">
        <v>2654</v>
      </c>
      <c r="B220" t="s">
        <v>194</v>
      </c>
      <c r="C220" t="s">
        <v>3330</v>
      </c>
      <c r="D220" t="s">
        <v>178</v>
      </c>
      <c r="E220" s="71">
        <v>45114</v>
      </c>
      <c r="F220" t="s">
        <v>193</v>
      </c>
      <c r="G220" t="s">
        <v>2989</v>
      </c>
      <c r="H220" t="s">
        <v>351</v>
      </c>
      <c r="I220">
        <v>1.4</v>
      </c>
      <c r="J220" t="s">
        <v>3887</v>
      </c>
      <c r="K220" s="57" t="s">
        <v>610</v>
      </c>
      <c r="L220" t="s">
        <v>2</v>
      </c>
      <c r="M220" t="s">
        <v>2</v>
      </c>
      <c r="N220"/>
      <c r="O220" t="s">
        <v>350</v>
      </c>
    </row>
    <row r="221" spans="1:15" x14ac:dyDescent="0.25">
      <c r="A221" t="s">
        <v>2654</v>
      </c>
      <c r="B221" t="s">
        <v>194</v>
      </c>
      <c r="C221" t="s">
        <v>3330</v>
      </c>
      <c r="D221" t="s">
        <v>178</v>
      </c>
      <c r="E221" s="71">
        <v>45114</v>
      </c>
      <c r="F221" t="s">
        <v>193</v>
      </c>
      <c r="G221" t="s">
        <v>2989</v>
      </c>
      <c r="H221" t="s">
        <v>351</v>
      </c>
      <c r="I221">
        <v>2.1</v>
      </c>
      <c r="J221" t="s">
        <v>3336</v>
      </c>
      <c r="K221" s="57" t="s">
        <v>610</v>
      </c>
      <c r="L221" t="s">
        <v>2</v>
      </c>
      <c r="M221" t="s">
        <v>2</v>
      </c>
      <c r="N221"/>
      <c r="O221" t="s">
        <v>350</v>
      </c>
    </row>
    <row r="222" spans="1:15" x14ac:dyDescent="0.25">
      <c r="A222" t="s">
        <v>2654</v>
      </c>
      <c r="B222" t="s">
        <v>194</v>
      </c>
      <c r="C222" t="s">
        <v>3330</v>
      </c>
      <c r="D222" t="s">
        <v>178</v>
      </c>
      <c r="E222" s="71">
        <v>45114</v>
      </c>
      <c r="F222" t="s">
        <v>193</v>
      </c>
      <c r="G222" t="s">
        <v>2989</v>
      </c>
      <c r="H222" t="s">
        <v>351</v>
      </c>
      <c r="I222">
        <v>2.2000000000000002</v>
      </c>
      <c r="J222" t="s">
        <v>3888</v>
      </c>
      <c r="K222" s="57" t="s">
        <v>610</v>
      </c>
      <c r="L222" t="s">
        <v>2</v>
      </c>
      <c r="M222" t="s">
        <v>2</v>
      </c>
      <c r="N222"/>
      <c r="O222" t="s">
        <v>350</v>
      </c>
    </row>
    <row r="223" spans="1:15" x14ac:dyDescent="0.25">
      <c r="A223" t="s">
        <v>2654</v>
      </c>
      <c r="B223" t="s">
        <v>194</v>
      </c>
      <c r="C223" t="s">
        <v>3330</v>
      </c>
      <c r="D223" t="s">
        <v>178</v>
      </c>
      <c r="E223" s="71">
        <v>45114</v>
      </c>
      <c r="F223" t="s">
        <v>193</v>
      </c>
      <c r="G223" t="s">
        <v>2989</v>
      </c>
      <c r="H223" t="s">
        <v>351</v>
      </c>
      <c r="I223">
        <v>2.2999999999999998</v>
      </c>
      <c r="J223" t="s">
        <v>3889</v>
      </c>
      <c r="K223" s="57" t="s">
        <v>610</v>
      </c>
      <c r="L223" t="s">
        <v>2</v>
      </c>
      <c r="M223" t="s">
        <v>2</v>
      </c>
      <c r="N223"/>
      <c r="O223" t="s">
        <v>350</v>
      </c>
    </row>
    <row r="224" spans="1:15" x14ac:dyDescent="0.25">
      <c r="A224" t="s">
        <v>2654</v>
      </c>
      <c r="B224" t="s">
        <v>194</v>
      </c>
      <c r="C224" t="s">
        <v>3330</v>
      </c>
      <c r="D224" t="s">
        <v>178</v>
      </c>
      <c r="E224" s="71">
        <v>45114</v>
      </c>
      <c r="F224" t="s">
        <v>193</v>
      </c>
      <c r="G224" t="s">
        <v>2989</v>
      </c>
      <c r="H224" t="s">
        <v>351</v>
      </c>
      <c r="I224">
        <v>3.1</v>
      </c>
      <c r="J224" t="s">
        <v>3890</v>
      </c>
      <c r="K224" s="57" t="s">
        <v>13</v>
      </c>
      <c r="L224" t="s">
        <v>2</v>
      </c>
      <c r="M224" t="s">
        <v>2</v>
      </c>
      <c r="N224"/>
      <c r="O224" t="s">
        <v>350</v>
      </c>
    </row>
    <row r="225" spans="1:15" x14ac:dyDescent="0.25">
      <c r="A225" t="s">
        <v>2654</v>
      </c>
      <c r="B225" t="s">
        <v>194</v>
      </c>
      <c r="C225" t="s">
        <v>3330</v>
      </c>
      <c r="D225" t="s">
        <v>178</v>
      </c>
      <c r="E225" s="71">
        <v>45114</v>
      </c>
      <c r="F225" t="s">
        <v>193</v>
      </c>
      <c r="G225" t="s">
        <v>2989</v>
      </c>
      <c r="H225" t="s">
        <v>351</v>
      </c>
      <c r="I225">
        <v>3.2</v>
      </c>
      <c r="J225" t="s">
        <v>3891</v>
      </c>
      <c r="K225" s="57" t="s">
        <v>13</v>
      </c>
      <c r="L225" t="s">
        <v>2</v>
      </c>
      <c r="M225" t="s">
        <v>2</v>
      </c>
      <c r="N225"/>
      <c r="O225" t="s">
        <v>350</v>
      </c>
    </row>
    <row r="226" spans="1:15" x14ac:dyDescent="0.25">
      <c r="A226" t="s">
        <v>625</v>
      </c>
      <c r="B226" t="s">
        <v>194</v>
      </c>
      <c r="C226" t="s">
        <v>2971</v>
      </c>
      <c r="D226" t="s">
        <v>178</v>
      </c>
      <c r="E226" s="71">
        <v>45114</v>
      </c>
      <c r="F226" t="s">
        <v>193</v>
      </c>
      <c r="G226" t="s">
        <v>2989</v>
      </c>
      <c r="H226" t="s">
        <v>351</v>
      </c>
      <c r="I226">
        <v>1</v>
      </c>
      <c r="J226" t="s">
        <v>3892</v>
      </c>
      <c r="K226" s="57" t="s">
        <v>13</v>
      </c>
      <c r="L226" t="s">
        <v>2</v>
      </c>
      <c r="M226" t="s">
        <v>2</v>
      </c>
      <c r="N226"/>
      <c r="O226" t="s">
        <v>350</v>
      </c>
    </row>
    <row r="227" spans="1:15" x14ac:dyDescent="0.25">
      <c r="A227" t="s">
        <v>625</v>
      </c>
      <c r="B227" t="s">
        <v>194</v>
      </c>
      <c r="C227" t="s">
        <v>2971</v>
      </c>
      <c r="D227" t="s">
        <v>178</v>
      </c>
      <c r="E227" s="71">
        <v>45114</v>
      </c>
      <c r="F227" t="s">
        <v>193</v>
      </c>
      <c r="G227" t="s">
        <v>2989</v>
      </c>
      <c r="H227" t="s">
        <v>351</v>
      </c>
      <c r="I227">
        <v>2</v>
      </c>
      <c r="J227" t="s">
        <v>3893</v>
      </c>
      <c r="K227" s="57" t="s">
        <v>608</v>
      </c>
      <c r="L227" t="s">
        <v>2</v>
      </c>
      <c r="M227" t="s">
        <v>2</v>
      </c>
      <c r="N227"/>
      <c r="O227" t="s">
        <v>350</v>
      </c>
    </row>
    <row r="228" spans="1:15" x14ac:dyDescent="0.25">
      <c r="A228" t="s">
        <v>625</v>
      </c>
      <c r="B228" t="s">
        <v>194</v>
      </c>
      <c r="C228" t="s">
        <v>2971</v>
      </c>
      <c r="D228" t="s">
        <v>178</v>
      </c>
      <c r="E228" s="71">
        <v>45114</v>
      </c>
      <c r="F228" t="s">
        <v>193</v>
      </c>
      <c r="G228" t="s">
        <v>2989</v>
      </c>
      <c r="H228" t="s">
        <v>351</v>
      </c>
      <c r="I228">
        <v>3</v>
      </c>
      <c r="J228" t="s">
        <v>787</v>
      </c>
      <c r="K228" s="57" t="s">
        <v>608</v>
      </c>
      <c r="L228" t="s">
        <v>2</v>
      </c>
      <c r="M228" t="s">
        <v>2</v>
      </c>
      <c r="N228"/>
      <c r="O228" t="s">
        <v>350</v>
      </c>
    </row>
    <row r="229" spans="1:15" x14ac:dyDescent="0.25">
      <c r="A229" t="s">
        <v>625</v>
      </c>
      <c r="B229" t="s">
        <v>194</v>
      </c>
      <c r="C229" t="s">
        <v>2971</v>
      </c>
      <c r="D229" t="s">
        <v>178</v>
      </c>
      <c r="E229" s="71">
        <v>45114</v>
      </c>
      <c r="F229" t="s">
        <v>193</v>
      </c>
      <c r="G229" t="s">
        <v>2989</v>
      </c>
      <c r="H229" t="s">
        <v>351</v>
      </c>
      <c r="I229">
        <v>4</v>
      </c>
      <c r="J229" t="s">
        <v>788</v>
      </c>
      <c r="K229" s="57" t="s">
        <v>608</v>
      </c>
      <c r="L229" t="s">
        <v>2</v>
      </c>
      <c r="M229" t="s">
        <v>2</v>
      </c>
      <c r="N229"/>
      <c r="O229" t="s">
        <v>350</v>
      </c>
    </row>
    <row r="230" spans="1:15" x14ac:dyDescent="0.25">
      <c r="A230" t="s">
        <v>625</v>
      </c>
      <c r="B230" t="s">
        <v>194</v>
      </c>
      <c r="C230" t="s">
        <v>2971</v>
      </c>
      <c r="D230" t="s">
        <v>178</v>
      </c>
      <c r="E230" s="71">
        <v>45114</v>
      </c>
      <c r="F230" t="s">
        <v>193</v>
      </c>
      <c r="G230" t="s">
        <v>2989</v>
      </c>
      <c r="H230" t="s">
        <v>351</v>
      </c>
      <c r="I230">
        <v>5</v>
      </c>
      <c r="J230" t="s">
        <v>789</v>
      </c>
      <c r="K230" s="57" t="s">
        <v>13</v>
      </c>
      <c r="L230" t="s">
        <v>2</v>
      </c>
      <c r="M230" t="s">
        <v>2</v>
      </c>
      <c r="N230"/>
      <c r="O230" t="s">
        <v>350</v>
      </c>
    </row>
    <row r="231" spans="1:15" x14ac:dyDescent="0.25">
      <c r="A231" t="s">
        <v>625</v>
      </c>
      <c r="B231" t="s">
        <v>194</v>
      </c>
      <c r="C231" t="s">
        <v>2971</v>
      </c>
      <c r="D231" t="s">
        <v>178</v>
      </c>
      <c r="E231" s="71">
        <v>45114</v>
      </c>
      <c r="F231" t="s">
        <v>193</v>
      </c>
      <c r="G231" t="s">
        <v>2989</v>
      </c>
      <c r="H231" t="s">
        <v>351</v>
      </c>
      <c r="I231">
        <v>6</v>
      </c>
      <c r="J231" t="s">
        <v>2990</v>
      </c>
      <c r="K231" s="57" t="s">
        <v>13</v>
      </c>
      <c r="L231" t="s">
        <v>2</v>
      </c>
      <c r="M231" t="s">
        <v>2</v>
      </c>
      <c r="N231"/>
      <c r="O231" t="s">
        <v>350</v>
      </c>
    </row>
    <row r="232" spans="1:15" x14ac:dyDescent="0.25">
      <c r="A232" t="s">
        <v>2120</v>
      </c>
      <c r="B232" t="s">
        <v>194</v>
      </c>
      <c r="C232" t="s">
        <v>2121</v>
      </c>
      <c r="D232" t="s">
        <v>126</v>
      </c>
      <c r="E232" s="71">
        <v>45117</v>
      </c>
      <c r="F232" t="s">
        <v>193</v>
      </c>
      <c r="G232" t="s">
        <v>2989</v>
      </c>
      <c r="H232" t="s">
        <v>351</v>
      </c>
      <c r="I232">
        <v>1</v>
      </c>
      <c r="J232" t="s">
        <v>3894</v>
      </c>
      <c r="K232" s="57" t="s">
        <v>13</v>
      </c>
      <c r="L232" t="s">
        <v>2</v>
      </c>
      <c r="M232" t="s">
        <v>2</v>
      </c>
      <c r="N232"/>
      <c r="O232" t="s">
        <v>350</v>
      </c>
    </row>
    <row r="233" spans="1:15" x14ac:dyDescent="0.25">
      <c r="A233" t="s">
        <v>3895</v>
      </c>
      <c r="B233" t="s">
        <v>98</v>
      </c>
      <c r="C233" t="s">
        <v>3896</v>
      </c>
      <c r="D233" t="s">
        <v>46</v>
      </c>
      <c r="E233" s="71">
        <v>45117</v>
      </c>
      <c r="F233" t="s">
        <v>193</v>
      </c>
      <c r="G233" t="s">
        <v>2989</v>
      </c>
      <c r="H233" t="s">
        <v>351</v>
      </c>
      <c r="I233">
        <v>1</v>
      </c>
      <c r="J233" t="s">
        <v>53</v>
      </c>
      <c r="K233" s="57" t="s">
        <v>608</v>
      </c>
      <c r="L233" t="s">
        <v>2</v>
      </c>
      <c r="M233" t="s">
        <v>2</v>
      </c>
      <c r="N233"/>
      <c r="O233" t="s">
        <v>350</v>
      </c>
    </row>
    <row r="234" spans="1:15" x14ac:dyDescent="0.25">
      <c r="A234" t="s">
        <v>3895</v>
      </c>
      <c r="B234" t="s">
        <v>98</v>
      </c>
      <c r="C234" t="s">
        <v>3896</v>
      </c>
      <c r="D234" t="s">
        <v>46</v>
      </c>
      <c r="E234" s="71">
        <v>45117</v>
      </c>
      <c r="F234" t="s">
        <v>193</v>
      </c>
      <c r="G234" t="s">
        <v>2989</v>
      </c>
      <c r="H234" t="s">
        <v>351</v>
      </c>
      <c r="I234">
        <v>2</v>
      </c>
      <c r="J234" t="s">
        <v>91</v>
      </c>
      <c r="K234" s="57" t="s">
        <v>13</v>
      </c>
      <c r="L234" t="s">
        <v>2</v>
      </c>
      <c r="M234" t="s">
        <v>2</v>
      </c>
      <c r="N234"/>
      <c r="O234" t="s">
        <v>350</v>
      </c>
    </row>
    <row r="235" spans="1:15" x14ac:dyDescent="0.25">
      <c r="A235" t="s">
        <v>3895</v>
      </c>
      <c r="B235" t="s">
        <v>98</v>
      </c>
      <c r="C235" t="s">
        <v>3896</v>
      </c>
      <c r="D235" t="s">
        <v>46</v>
      </c>
      <c r="E235" s="71">
        <v>45117</v>
      </c>
      <c r="F235" t="s">
        <v>193</v>
      </c>
      <c r="G235" t="s">
        <v>2989</v>
      </c>
      <c r="H235" t="s">
        <v>351</v>
      </c>
      <c r="I235">
        <v>3</v>
      </c>
      <c r="J235" t="s">
        <v>3196</v>
      </c>
      <c r="K235" s="57" t="s">
        <v>610</v>
      </c>
      <c r="L235" t="s">
        <v>2</v>
      </c>
      <c r="M235" t="s">
        <v>2</v>
      </c>
      <c r="N235"/>
      <c r="O235" t="s">
        <v>350</v>
      </c>
    </row>
    <row r="236" spans="1:15" x14ac:dyDescent="0.25">
      <c r="A236" t="s">
        <v>3895</v>
      </c>
      <c r="B236" t="s">
        <v>98</v>
      </c>
      <c r="C236" t="s">
        <v>3896</v>
      </c>
      <c r="D236" t="s">
        <v>46</v>
      </c>
      <c r="E236" s="71">
        <v>45117</v>
      </c>
      <c r="F236" t="s">
        <v>193</v>
      </c>
      <c r="G236" t="s">
        <v>2989</v>
      </c>
      <c r="H236" t="s">
        <v>351</v>
      </c>
      <c r="I236">
        <v>4</v>
      </c>
      <c r="J236" t="s">
        <v>3897</v>
      </c>
      <c r="K236" s="57" t="s">
        <v>610</v>
      </c>
      <c r="L236" t="s">
        <v>2</v>
      </c>
      <c r="M236" t="s">
        <v>2</v>
      </c>
      <c r="N236"/>
      <c r="O236" t="s">
        <v>350</v>
      </c>
    </row>
    <row r="237" spans="1:15" x14ac:dyDescent="0.25">
      <c r="A237" t="s">
        <v>3895</v>
      </c>
      <c r="B237" t="s">
        <v>98</v>
      </c>
      <c r="C237" t="s">
        <v>3896</v>
      </c>
      <c r="D237" t="s">
        <v>46</v>
      </c>
      <c r="E237" s="71">
        <v>45117</v>
      </c>
      <c r="F237" t="s">
        <v>193</v>
      </c>
      <c r="G237" t="s">
        <v>2989</v>
      </c>
      <c r="H237" t="s">
        <v>351</v>
      </c>
      <c r="I237">
        <v>5</v>
      </c>
      <c r="J237" t="s">
        <v>3898</v>
      </c>
      <c r="K237" s="57" t="s">
        <v>610</v>
      </c>
      <c r="L237" t="s">
        <v>2</v>
      </c>
      <c r="M237" t="s">
        <v>2</v>
      </c>
      <c r="N237"/>
      <c r="O237" t="s">
        <v>350</v>
      </c>
    </row>
    <row r="238" spans="1:15" x14ac:dyDescent="0.25">
      <c r="A238" t="s">
        <v>3895</v>
      </c>
      <c r="B238" t="s">
        <v>98</v>
      </c>
      <c r="C238" t="s">
        <v>3896</v>
      </c>
      <c r="D238" t="s">
        <v>46</v>
      </c>
      <c r="E238" s="71">
        <v>45117</v>
      </c>
      <c r="F238" t="s">
        <v>193</v>
      </c>
      <c r="G238" t="s">
        <v>2989</v>
      </c>
      <c r="H238" t="s">
        <v>351</v>
      </c>
      <c r="I238">
        <v>6</v>
      </c>
      <c r="J238" t="s">
        <v>3899</v>
      </c>
      <c r="K238" s="57" t="s">
        <v>610</v>
      </c>
      <c r="L238" t="s">
        <v>2</v>
      </c>
      <c r="M238" t="s">
        <v>2</v>
      </c>
      <c r="N238"/>
      <c r="O238" t="s">
        <v>350</v>
      </c>
    </row>
    <row r="239" spans="1:15" x14ac:dyDescent="0.25">
      <c r="A239" t="s">
        <v>3895</v>
      </c>
      <c r="B239" t="s">
        <v>98</v>
      </c>
      <c r="C239" t="s">
        <v>3896</v>
      </c>
      <c r="D239" t="s">
        <v>46</v>
      </c>
      <c r="E239" s="71">
        <v>45117</v>
      </c>
      <c r="F239" t="s">
        <v>193</v>
      </c>
      <c r="G239" t="s">
        <v>2989</v>
      </c>
      <c r="H239" t="s">
        <v>351</v>
      </c>
      <c r="I239">
        <v>7</v>
      </c>
      <c r="J239" t="s">
        <v>3900</v>
      </c>
      <c r="K239" s="57" t="s">
        <v>610</v>
      </c>
      <c r="L239" t="s">
        <v>2</v>
      </c>
      <c r="M239" t="s">
        <v>2</v>
      </c>
      <c r="N239"/>
      <c r="O239" t="s">
        <v>350</v>
      </c>
    </row>
    <row r="240" spans="1:15" x14ac:dyDescent="0.25">
      <c r="A240" t="s">
        <v>3895</v>
      </c>
      <c r="B240" t="s">
        <v>98</v>
      </c>
      <c r="C240" t="s">
        <v>3896</v>
      </c>
      <c r="D240" t="s">
        <v>46</v>
      </c>
      <c r="E240" s="71">
        <v>45117</v>
      </c>
      <c r="F240" t="s">
        <v>193</v>
      </c>
      <c r="G240" t="s">
        <v>2989</v>
      </c>
      <c r="H240" t="s">
        <v>351</v>
      </c>
      <c r="I240">
        <v>8</v>
      </c>
      <c r="J240" t="s">
        <v>3901</v>
      </c>
      <c r="K240" s="57" t="s">
        <v>610</v>
      </c>
      <c r="L240" t="s">
        <v>2</v>
      </c>
      <c r="M240" t="s">
        <v>2</v>
      </c>
      <c r="N240"/>
      <c r="O240" t="s">
        <v>350</v>
      </c>
    </row>
    <row r="241" spans="1:15" x14ac:dyDescent="0.25">
      <c r="A241" t="s">
        <v>3895</v>
      </c>
      <c r="B241" t="s">
        <v>98</v>
      </c>
      <c r="C241" t="s">
        <v>3896</v>
      </c>
      <c r="D241" t="s">
        <v>46</v>
      </c>
      <c r="E241" s="71">
        <v>45117</v>
      </c>
      <c r="F241" t="s">
        <v>193</v>
      </c>
      <c r="G241" t="s">
        <v>2989</v>
      </c>
      <c r="H241" t="s">
        <v>351</v>
      </c>
      <c r="I241">
        <v>9</v>
      </c>
      <c r="J241" t="s">
        <v>3902</v>
      </c>
      <c r="K241" s="57" t="s">
        <v>610</v>
      </c>
      <c r="L241" t="s">
        <v>2</v>
      </c>
      <c r="M241" t="s">
        <v>2</v>
      </c>
      <c r="N241"/>
      <c r="O241" t="s">
        <v>350</v>
      </c>
    </row>
    <row r="242" spans="1:15" x14ac:dyDescent="0.25">
      <c r="A242" t="s">
        <v>3895</v>
      </c>
      <c r="B242" t="s">
        <v>98</v>
      </c>
      <c r="C242" t="s">
        <v>3896</v>
      </c>
      <c r="D242" t="s">
        <v>46</v>
      </c>
      <c r="E242" s="71">
        <v>45117</v>
      </c>
      <c r="F242" t="s">
        <v>193</v>
      </c>
      <c r="G242" t="s">
        <v>2989</v>
      </c>
      <c r="H242" t="s">
        <v>351</v>
      </c>
      <c r="I242">
        <v>10</v>
      </c>
      <c r="J242" t="s">
        <v>3903</v>
      </c>
      <c r="K242" s="57" t="s">
        <v>610</v>
      </c>
      <c r="L242" t="s">
        <v>2</v>
      </c>
      <c r="M242" t="s">
        <v>2</v>
      </c>
      <c r="N242"/>
      <c r="O242" t="s">
        <v>350</v>
      </c>
    </row>
    <row r="243" spans="1:15" x14ac:dyDescent="0.25">
      <c r="A243" t="s">
        <v>3895</v>
      </c>
      <c r="B243" t="s">
        <v>98</v>
      </c>
      <c r="C243" t="s">
        <v>3896</v>
      </c>
      <c r="D243" t="s">
        <v>46</v>
      </c>
      <c r="E243" s="71">
        <v>45117</v>
      </c>
      <c r="F243" t="s">
        <v>193</v>
      </c>
      <c r="G243" t="s">
        <v>2989</v>
      </c>
      <c r="H243" t="s">
        <v>351</v>
      </c>
      <c r="I243">
        <v>11</v>
      </c>
      <c r="J243" t="s">
        <v>3904</v>
      </c>
      <c r="K243" s="57" t="s">
        <v>610</v>
      </c>
      <c r="L243" t="s">
        <v>2</v>
      </c>
      <c r="M243" t="s">
        <v>2</v>
      </c>
      <c r="N243"/>
      <c r="O243" t="s">
        <v>350</v>
      </c>
    </row>
    <row r="244" spans="1:15" x14ac:dyDescent="0.25">
      <c r="A244" t="s">
        <v>3895</v>
      </c>
      <c r="B244" t="s">
        <v>98</v>
      </c>
      <c r="C244" t="s">
        <v>3896</v>
      </c>
      <c r="D244" t="s">
        <v>46</v>
      </c>
      <c r="E244" s="71">
        <v>45117</v>
      </c>
      <c r="F244" t="s">
        <v>193</v>
      </c>
      <c r="G244" t="s">
        <v>2989</v>
      </c>
      <c r="H244" t="s">
        <v>351</v>
      </c>
      <c r="I244">
        <v>12</v>
      </c>
      <c r="J244" t="s">
        <v>3905</v>
      </c>
      <c r="K244" s="57" t="s">
        <v>610</v>
      </c>
      <c r="L244" t="s">
        <v>2</v>
      </c>
      <c r="M244" t="s">
        <v>2</v>
      </c>
      <c r="N244"/>
      <c r="O244" t="s">
        <v>350</v>
      </c>
    </row>
    <row r="245" spans="1:15" x14ac:dyDescent="0.25">
      <c r="A245" t="s">
        <v>3895</v>
      </c>
      <c r="B245" t="s">
        <v>98</v>
      </c>
      <c r="C245" t="s">
        <v>3896</v>
      </c>
      <c r="D245" t="s">
        <v>46</v>
      </c>
      <c r="E245" s="71">
        <v>45117</v>
      </c>
      <c r="F245" t="s">
        <v>193</v>
      </c>
      <c r="G245" t="s">
        <v>2989</v>
      </c>
      <c r="H245" t="s">
        <v>351</v>
      </c>
      <c r="I245">
        <v>13</v>
      </c>
      <c r="J245" t="s">
        <v>3906</v>
      </c>
      <c r="K245" s="57" t="s">
        <v>610</v>
      </c>
      <c r="L245" t="s">
        <v>2</v>
      </c>
      <c r="M245" t="s">
        <v>2</v>
      </c>
      <c r="N245"/>
      <c r="O245" t="s">
        <v>350</v>
      </c>
    </row>
    <row r="246" spans="1:15" x14ac:dyDescent="0.25">
      <c r="A246" t="s">
        <v>3895</v>
      </c>
      <c r="B246" t="s">
        <v>98</v>
      </c>
      <c r="C246" t="s">
        <v>3896</v>
      </c>
      <c r="D246" t="s">
        <v>46</v>
      </c>
      <c r="E246" s="71">
        <v>45117</v>
      </c>
      <c r="F246" t="s">
        <v>193</v>
      </c>
      <c r="G246" t="s">
        <v>2989</v>
      </c>
      <c r="H246" t="s">
        <v>351</v>
      </c>
      <c r="I246">
        <v>14</v>
      </c>
      <c r="J246" t="s">
        <v>3907</v>
      </c>
      <c r="K246" s="57" t="s">
        <v>610</v>
      </c>
      <c r="L246" t="s">
        <v>2</v>
      </c>
      <c r="M246" t="s">
        <v>2</v>
      </c>
      <c r="N246"/>
      <c r="O246" t="s">
        <v>350</v>
      </c>
    </row>
    <row r="247" spans="1:15" x14ac:dyDescent="0.25">
      <c r="A247" t="s">
        <v>3895</v>
      </c>
      <c r="B247" t="s">
        <v>98</v>
      </c>
      <c r="C247" t="s">
        <v>3896</v>
      </c>
      <c r="D247" t="s">
        <v>46</v>
      </c>
      <c r="E247" s="71">
        <v>45117</v>
      </c>
      <c r="F247" t="s">
        <v>193</v>
      </c>
      <c r="G247" t="s">
        <v>2989</v>
      </c>
      <c r="H247" t="s">
        <v>351</v>
      </c>
      <c r="I247">
        <v>15</v>
      </c>
      <c r="J247" t="s">
        <v>146</v>
      </c>
      <c r="K247" s="57" t="s">
        <v>609</v>
      </c>
      <c r="L247" t="s">
        <v>2</v>
      </c>
      <c r="M247" t="s">
        <v>2</v>
      </c>
      <c r="N247"/>
      <c r="O247" t="s">
        <v>350</v>
      </c>
    </row>
    <row r="248" spans="1:15" x14ac:dyDescent="0.25">
      <c r="A248" t="s">
        <v>3895</v>
      </c>
      <c r="B248" t="s">
        <v>98</v>
      </c>
      <c r="C248" t="s">
        <v>3896</v>
      </c>
      <c r="D248" t="s">
        <v>46</v>
      </c>
      <c r="E248" s="71">
        <v>45117</v>
      </c>
      <c r="F248" t="s">
        <v>193</v>
      </c>
      <c r="G248" t="s">
        <v>2989</v>
      </c>
      <c r="H248" t="s">
        <v>351</v>
      </c>
      <c r="I248">
        <v>16</v>
      </c>
      <c r="J248" t="s">
        <v>3116</v>
      </c>
      <c r="K248" s="57" t="s">
        <v>609</v>
      </c>
      <c r="L248" t="s">
        <v>2</v>
      </c>
      <c r="M248" t="s">
        <v>2</v>
      </c>
      <c r="N248"/>
      <c r="O248" t="s">
        <v>350</v>
      </c>
    </row>
    <row r="249" spans="1:15" x14ac:dyDescent="0.25">
      <c r="A249" t="s">
        <v>3895</v>
      </c>
      <c r="B249" t="s">
        <v>98</v>
      </c>
      <c r="C249" t="s">
        <v>3896</v>
      </c>
      <c r="D249" t="s">
        <v>46</v>
      </c>
      <c r="E249" s="71">
        <v>45117</v>
      </c>
      <c r="F249" t="s">
        <v>193</v>
      </c>
      <c r="G249" t="s">
        <v>2989</v>
      </c>
      <c r="H249" t="s">
        <v>351</v>
      </c>
      <c r="I249">
        <v>17</v>
      </c>
      <c r="J249" t="s">
        <v>71</v>
      </c>
      <c r="K249" s="57" t="s">
        <v>608</v>
      </c>
      <c r="L249" t="s">
        <v>2</v>
      </c>
      <c r="M249" t="s">
        <v>2</v>
      </c>
      <c r="N249"/>
      <c r="O249" t="s">
        <v>350</v>
      </c>
    </row>
    <row r="250" spans="1:15" x14ac:dyDescent="0.25">
      <c r="A250" t="s">
        <v>3895</v>
      </c>
      <c r="B250" t="s">
        <v>98</v>
      </c>
      <c r="C250" t="s">
        <v>3896</v>
      </c>
      <c r="D250" t="s">
        <v>46</v>
      </c>
      <c r="E250" s="71">
        <v>45117</v>
      </c>
      <c r="F250" t="s">
        <v>193</v>
      </c>
      <c r="G250" t="s">
        <v>2994</v>
      </c>
      <c r="H250" t="s">
        <v>351</v>
      </c>
      <c r="I250">
        <v>18</v>
      </c>
      <c r="J250" t="s">
        <v>147</v>
      </c>
      <c r="K250" s="57" t="s">
        <v>13</v>
      </c>
      <c r="L250" t="s">
        <v>2</v>
      </c>
      <c r="M250" t="s">
        <v>2</v>
      </c>
      <c r="N250"/>
      <c r="O250" t="s">
        <v>350</v>
      </c>
    </row>
    <row r="251" spans="1:15" x14ac:dyDescent="0.25">
      <c r="A251" t="s">
        <v>3895</v>
      </c>
      <c r="B251" t="s">
        <v>98</v>
      </c>
      <c r="C251" t="s">
        <v>3896</v>
      </c>
      <c r="D251" t="s">
        <v>46</v>
      </c>
      <c r="E251" s="71">
        <v>45117</v>
      </c>
      <c r="F251" t="s">
        <v>193</v>
      </c>
      <c r="G251" t="s">
        <v>2989</v>
      </c>
      <c r="H251" t="s">
        <v>351</v>
      </c>
      <c r="I251">
        <v>19</v>
      </c>
      <c r="J251" t="s">
        <v>101</v>
      </c>
      <c r="K251" s="57" t="s">
        <v>13</v>
      </c>
      <c r="L251" t="s">
        <v>2</v>
      </c>
      <c r="M251" t="s">
        <v>3</v>
      </c>
      <c r="N251" t="s">
        <v>3055</v>
      </c>
      <c r="O251" t="s">
        <v>351</v>
      </c>
    </row>
    <row r="252" spans="1:15" x14ac:dyDescent="0.25">
      <c r="A252" t="s">
        <v>3895</v>
      </c>
      <c r="B252" t="s">
        <v>98</v>
      </c>
      <c r="C252" t="s">
        <v>3896</v>
      </c>
      <c r="D252" t="s">
        <v>46</v>
      </c>
      <c r="E252" s="71">
        <v>45117</v>
      </c>
      <c r="F252" t="s">
        <v>193</v>
      </c>
      <c r="G252" t="s">
        <v>2989</v>
      </c>
      <c r="H252" t="s">
        <v>351</v>
      </c>
      <c r="I252">
        <v>20</v>
      </c>
      <c r="J252" t="s">
        <v>102</v>
      </c>
      <c r="K252" s="57" t="s">
        <v>13</v>
      </c>
      <c r="L252" t="s">
        <v>2</v>
      </c>
      <c r="M252" t="s">
        <v>2</v>
      </c>
      <c r="N252"/>
      <c r="O252" t="s">
        <v>350</v>
      </c>
    </row>
    <row r="253" spans="1:15" x14ac:dyDescent="0.25">
      <c r="A253" t="s">
        <v>3895</v>
      </c>
      <c r="B253" t="s">
        <v>98</v>
      </c>
      <c r="C253" t="s">
        <v>3896</v>
      </c>
      <c r="D253" t="s">
        <v>46</v>
      </c>
      <c r="E253" s="71">
        <v>45117</v>
      </c>
      <c r="F253" t="s">
        <v>193</v>
      </c>
      <c r="G253" t="s">
        <v>2989</v>
      </c>
      <c r="H253" t="s">
        <v>351</v>
      </c>
      <c r="I253">
        <v>21</v>
      </c>
      <c r="J253" t="s">
        <v>103</v>
      </c>
      <c r="K253" s="57" t="s">
        <v>13</v>
      </c>
      <c r="L253" t="s">
        <v>2</v>
      </c>
      <c r="M253" t="s">
        <v>2</v>
      </c>
      <c r="N253"/>
      <c r="O253" t="s">
        <v>350</v>
      </c>
    </row>
    <row r="254" spans="1:15" x14ac:dyDescent="0.25">
      <c r="A254" t="s">
        <v>3895</v>
      </c>
      <c r="B254" t="s">
        <v>98</v>
      </c>
      <c r="C254" t="s">
        <v>3896</v>
      </c>
      <c r="D254" t="s">
        <v>46</v>
      </c>
      <c r="E254" s="71">
        <v>45117</v>
      </c>
      <c r="F254" t="s">
        <v>193</v>
      </c>
      <c r="G254" t="s">
        <v>2989</v>
      </c>
      <c r="H254" t="s">
        <v>351</v>
      </c>
      <c r="I254">
        <v>22</v>
      </c>
      <c r="J254" t="s">
        <v>104</v>
      </c>
      <c r="K254" s="57" t="s">
        <v>13</v>
      </c>
      <c r="L254" t="s">
        <v>2</v>
      </c>
      <c r="M254" t="s">
        <v>2</v>
      </c>
      <c r="N254"/>
      <c r="O254" t="s">
        <v>350</v>
      </c>
    </row>
    <row r="255" spans="1:15" x14ac:dyDescent="0.25">
      <c r="A255" t="s">
        <v>3895</v>
      </c>
      <c r="B255" t="s">
        <v>98</v>
      </c>
      <c r="C255" t="s">
        <v>3896</v>
      </c>
      <c r="D255" t="s">
        <v>46</v>
      </c>
      <c r="E255" s="71">
        <v>45117</v>
      </c>
      <c r="F255" t="s">
        <v>193</v>
      </c>
      <c r="G255" t="s">
        <v>2989</v>
      </c>
      <c r="H255" t="s">
        <v>351</v>
      </c>
      <c r="I255">
        <v>23</v>
      </c>
      <c r="J255" t="s">
        <v>106</v>
      </c>
      <c r="K255" s="57" t="s">
        <v>13</v>
      </c>
      <c r="L255" t="s">
        <v>2</v>
      </c>
      <c r="M255" t="s">
        <v>2</v>
      </c>
      <c r="N255"/>
      <c r="O255" t="s">
        <v>350</v>
      </c>
    </row>
    <row r="256" spans="1:15" x14ac:dyDescent="0.25">
      <c r="A256" t="s">
        <v>3908</v>
      </c>
      <c r="B256" t="s">
        <v>133</v>
      </c>
      <c r="C256" t="s">
        <v>3909</v>
      </c>
      <c r="D256" t="s">
        <v>128</v>
      </c>
      <c r="E256" s="71">
        <v>45118</v>
      </c>
      <c r="F256" t="s">
        <v>193</v>
      </c>
      <c r="G256" t="s">
        <v>2989</v>
      </c>
      <c r="H256" t="s">
        <v>351</v>
      </c>
      <c r="I256">
        <v>1</v>
      </c>
      <c r="J256" t="s">
        <v>134</v>
      </c>
      <c r="K256" s="57" t="s">
        <v>608</v>
      </c>
      <c r="L256" t="s">
        <v>2</v>
      </c>
      <c r="M256" t="s">
        <v>2</v>
      </c>
      <c r="N256"/>
      <c r="O256" t="s">
        <v>350</v>
      </c>
    </row>
    <row r="257" spans="1:15" x14ac:dyDescent="0.25">
      <c r="A257" t="s">
        <v>3908</v>
      </c>
      <c r="B257" t="s">
        <v>133</v>
      </c>
      <c r="C257" t="s">
        <v>3909</v>
      </c>
      <c r="D257" t="s">
        <v>128</v>
      </c>
      <c r="E257" s="71">
        <v>45118</v>
      </c>
      <c r="F257" t="s">
        <v>193</v>
      </c>
      <c r="G257" t="s">
        <v>2989</v>
      </c>
      <c r="H257" t="s">
        <v>351</v>
      </c>
      <c r="I257">
        <v>2</v>
      </c>
      <c r="J257" t="s">
        <v>141</v>
      </c>
      <c r="K257" s="57" t="s">
        <v>608</v>
      </c>
      <c r="L257" t="s">
        <v>2</v>
      </c>
      <c r="M257" t="s">
        <v>2</v>
      </c>
      <c r="N257"/>
      <c r="O257" t="s">
        <v>350</v>
      </c>
    </row>
    <row r="258" spans="1:15" x14ac:dyDescent="0.25">
      <c r="A258" t="s">
        <v>3908</v>
      </c>
      <c r="B258" t="s">
        <v>133</v>
      </c>
      <c r="C258" t="s">
        <v>3909</v>
      </c>
      <c r="D258" t="s">
        <v>128</v>
      </c>
      <c r="E258" s="71">
        <v>45118</v>
      </c>
      <c r="F258" t="s">
        <v>193</v>
      </c>
      <c r="G258" t="s">
        <v>2989</v>
      </c>
      <c r="H258" t="s">
        <v>351</v>
      </c>
      <c r="I258">
        <v>3</v>
      </c>
      <c r="J258" t="s">
        <v>3910</v>
      </c>
      <c r="K258" s="57" t="s">
        <v>13</v>
      </c>
      <c r="L258" t="s">
        <v>2</v>
      </c>
      <c r="M258" t="s">
        <v>2</v>
      </c>
      <c r="N258"/>
      <c r="O258" t="s">
        <v>350</v>
      </c>
    </row>
    <row r="259" spans="1:15" x14ac:dyDescent="0.25">
      <c r="A259" t="s">
        <v>3908</v>
      </c>
      <c r="B259" t="s">
        <v>133</v>
      </c>
      <c r="C259" t="s">
        <v>3909</v>
      </c>
      <c r="D259" t="s">
        <v>128</v>
      </c>
      <c r="E259" s="71">
        <v>45118</v>
      </c>
      <c r="F259" t="s">
        <v>193</v>
      </c>
      <c r="G259" t="s">
        <v>2989</v>
      </c>
      <c r="H259" t="s">
        <v>351</v>
      </c>
      <c r="I259">
        <v>4</v>
      </c>
      <c r="J259" t="s">
        <v>261</v>
      </c>
      <c r="K259" s="57" t="s">
        <v>608</v>
      </c>
      <c r="L259" t="s">
        <v>2</v>
      </c>
      <c r="M259" t="s">
        <v>2</v>
      </c>
      <c r="N259"/>
      <c r="O259" t="s">
        <v>350</v>
      </c>
    </row>
    <row r="260" spans="1:15" x14ac:dyDescent="0.25">
      <c r="A260" t="s">
        <v>3908</v>
      </c>
      <c r="B260" t="s">
        <v>133</v>
      </c>
      <c r="C260" t="s">
        <v>3909</v>
      </c>
      <c r="D260" t="s">
        <v>128</v>
      </c>
      <c r="E260" s="71">
        <v>45118</v>
      </c>
      <c r="F260" t="s">
        <v>193</v>
      </c>
      <c r="G260" t="s">
        <v>2989</v>
      </c>
      <c r="H260" t="s">
        <v>351</v>
      </c>
      <c r="I260">
        <v>5</v>
      </c>
      <c r="J260" t="s">
        <v>3911</v>
      </c>
      <c r="K260" s="57" t="s">
        <v>610</v>
      </c>
      <c r="L260" t="s">
        <v>2</v>
      </c>
      <c r="M260" t="s">
        <v>2</v>
      </c>
      <c r="N260"/>
      <c r="O260" t="s">
        <v>350</v>
      </c>
    </row>
    <row r="261" spans="1:15" x14ac:dyDescent="0.25">
      <c r="A261" t="s">
        <v>3908</v>
      </c>
      <c r="B261" t="s">
        <v>133</v>
      </c>
      <c r="C261" t="s">
        <v>3909</v>
      </c>
      <c r="D261" t="s">
        <v>128</v>
      </c>
      <c r="E261" s="71">
        <v>45118</v>
      </c>
      <c r="F261" t="s">
        <v>193</v>
      </c>
      <c r="G261" t="s">
        <v>2989</v>
      </c>
      <c r="H261" t="s">
        <v>351</v>
      </c>
      <c r="I261">
        <v>6</v>
      </c>
      <c r="J261" t="s">
        <v>3912</v>
      </c>
      <c r="K261" s="57" t="s">
        <v>610</v>
      </c>
      <c r="L261" t="s">
        <v>2</v>
      </c>
      <c r="M261" t="s">
        <v>2</v>
      </c>
      <c r="N261"/>
      <c r="O261" t="s">
        <v>350</v>
      </c>
    </row>
    <row r="262" spans="1:15" x14ac:dyDescent="0.25">
      <c r="A262" t="s">
        <v>3908</v>
      </c>
      <c r="B262" t="s">
        <v>133</v>
      </c>
      <c r="C262" t="s">
        <v>3909</v>
      </c>
      <c r="D262" t="s">
        <v>128</v>
      </c>
      <c r="E262" s="71">
        <v>45118</v>
      </c>
      <c r="F262" t="s">
        <v>193</v>
      </c>
      <c r="G262" t="s">
        <v>2989</v>
      </c>
      <c r="H262" t="s">
        <v>351</v>
      </c>
      <c r="I262">
        <v>7</v>
      </c>
      <c r="J262" t="s">
        <v>3913</v>
      </c>
      <c r="K262" s="57" t="s">
        <v>610</v>
      </c>
      <c r="L262" t="s">
        <v>2</v>
      </c>
      <c r="M262" t="s">
        <v>2</v>
      </c>
      <c r="N262"/>
      <c r="O262" t="s">
        <v>350</v>
      </c>
    </row>
    <row r="263" spans="1:15" x14ac:dyDescent="0.25">
      <c r="A263" t="s">
        <v>3908</v>
      </c>
      <c r="B263" t="s">
        <v>133</v>
      </c>
      <c r="C263" t="s">
        <v>3909</v>
      </c>
      <c r="D263" t="s">
        <v>128</v>
      </c>
      <c r="E263" s="71">
        <v>45118</v>
      </c>
      <c r="F263" t="s">
        <v>193</v>
      </c>
      <c r="G263" t="s">
        <v>2989</v>
      </c>
      <c r="H263" t="s">
        <v>351</v>
      </c>
      <c r="I263">
        <v>8</v>
      </c>
      <c r="J263" t="s">
        <v>3914</v>
      </c>
      <c r="K263" s="57" t="s">
        <v>610</v>
      </c>
      <c r="L263" t="s">
        <v>2</v>
      </c>
      <c r="M263" t="s">
        <v>2</v>
      </c>
      <c r="N263"/>
      <c r="O263" t="s">
        <v>350</v>
      </c>
    </row>
    <row r="264" spans="1:15" x14ac:dyDescent="0.25">
      <c r="A264" t="s">
        <v>3908</v>
      </c>
      <c r="B264" t="s">
        <v>133</v>
      </c>
      <c r="C264" t="s">
        <v>3909</v>
      </c>
      <c r="D264" t="s">
        <v>128</v>
      </c>
      <c r="E264" s="71">
        <v>45118</v>
      </c>
      <c r="F264" t="s">
        <v>193</v>
      </c>
      <c r="G264" t="s">
        <v>2989</v>
      </c>
      <c r="H264" t="s">
        <v>351</v>
      </c>
      <c r="I264">
        <v>9</v>
      </c>
      <c r="J264" t="s">
        <v>3915</v>
      </c>
      <c r="K264" s="57" t="s">
        <v>610</v>
      </c>
      <c r="L264" t="s">
        <v>2</v>
      </c>
      <c r="M264" t="s">
        <v>2</v>
      </c>
      <c r="N264"/>
      <c r="O264" t="s">
        <v>350</v>
      </c>
    </row>
    <row r="265" spans="1:15" x14ac:dyDescent="0.25">
      <c r="A265" t="s">
        <v>3908</v>
      </c>
      <c r="B265" t="s">
        <v>133</v>
      </c>
      <c r="C265" t="s">
        <v>3909</v>
      </c>
      <c r="D265" t="s">
        <v>128</v>
      </c>
      <c r="E265" s="71">
        <v>45118</v>
      </c>
      <c r="F265" t="s">
        <v>193</v>
      </c>
      <c r="G265" t="s">
        <v>2989</v>
      </c>
      <c r="H265" t="s">
        <v>351</v>
      </c>
      <c r="I265">
        <v>10</v>
      </c>
      <c r="J265" t="s">
        <v>3034</v>
      </c>
      <c r="K265" s="57" t="s">
        <v>611</v>
      </c>
      <c r="L265" t="s">
        <v>2</v>
      </c>
      <c r="M265" t="s">
        <v>2</v>
      </c>
      <c r="N265"/>
      <c r="O265" t="s">
        <v>350</v>
      </c>
    </row>
    <row r="266" spans="1:15" x14ac:dyDescent="0.25">
      <c r="A266" t="s">
        <v>3908</v>
      </c>
      <c r="B266" t="s">
        <v>133</v>
      </c>
      <c r="C266" t="s">
        <v>3909</v>
      </c>
      <c r="D266" t="s">
        <v>128</v>
      </c>
      <c r="E266" s="71">
        <v>45118</v>
      </c>
      <c r="F266" t="s">
        <v>193</v>
      </c>
      <c r="G266" t="s">
        <v>2989</v>
      </c>
      <c r="H266" t="s">
        <v>351</v>
      </c>
      <c r="I266">
        <v>11</v>
      </c>
      <c r="J266" t="s">
        <v>3121</v>
      </c>
      <c r="K266" s="57" t="s">
        <v>610</v>
      </c>
      <c r="L266" t="s">
        <v>2</v>
      </c>
      <c r="M266" t="s">
        <v>2</v>
      </c>
      <c r="N266"/>
      <c r="O266" t="s">
        <v>350</v>
      </c>
    </row>
    <row r="267" spans="1:15" x14ac:dyDescent="0.25">
      <c r="A267" t="s">
        <v>3908</v>
      </c>
      <c r="B267" t="s">
        <v>133</v>
      </c>
      <c r="C267" t="s">
        <v>3909</v>
      </c>
      <c r="D267" t="s">
        <v>128</v>
      </c>
      <c r="E267" s="71">
        <v>45118</v>
      </c>
      <c r="F267" t="s">
        <v>193</v>
      </c>
      <c r="G267" t="s">
        <v>2989</v>
      </c>
      <c r="H267" t="s">
        <v>351</v>
      </c>
      <c r="I267">
        <v>12</v>
      </c>
      <c r="J267" t="s">
        <v>3146</v>
      </c>
      <c r="K267" s="57" t="s">
        <v>608</v>
      </c>
      <c r="L267" t="s">
        <v>2</v>
      </c>
      <c r="M267" t="s">
        <v>2</v>
      </c>
      <c r="N267"/>
      <c r="O267" t="s">
        <v>350</v>
      </c>
    </row>
    <row r="268" spans="1:15" x14ac:dyDescent="0.25">
      <c r="A268" t="s">
        <v>3908</v>
      </c>
      <c r="B268" t="s">
        <v>133</v>
      </c>
      <c r="C268" t="s">
        <v>3909</v>
      </c>
      <c r="D268" t="s">
        <v>128</v>
      </c>
      <c r="E268" s="71">
        <v>45118</v>
      </c>
      <c r="F268" t="s">
        <v>193</v>
      </c>
      <c r="G268" t="s">
        <v>2989</v>
      </c>
      <c r="H268" t="s">
        <v>351</v>
      </c>
      <c r="I268">
        <v>13</v>
      </c>
      <c r="J268" t="s">
        <v>3916</v>
      </c>
      <c r="K268" s="57" t="s">
        <v>13</v>
      </c>
      <c r="L268" t="s">
        <v>2</v>
      </c>
      <c r="M268" t="s">
        <v>2</v>
      </c>
      <c r="N268"/>
      <c r="O268" t="s">
        <v>350</v>
      </c>
    </row>
    <row r="269" spans="1:15" x14ac:dyDescent="0.25">
      <c r="A269" t="s">
        <v>3908</v>
      </c>
      <c r="B269" t="s">
        <v>133</v>
      </c>
      <c r="C269" t="s">
        <v>3909</v>
      </c>
      <c r="D269" t="s">
        <v>128</v>
      </c>
      <c r="E269" s="71">
        <v>45118</v>
      </c>
      <c r="F269" t="s">
        <v>193</v>
      </c>
      <c r="G269" t="s">
        <v>2989</v>
      </c>
      <c r="H269" t="s">
        <v>351</v>
      </c>
      <c r="I269">
        <v>14</v>
      </c>
      <c r="J269" t="s">
        <v>3195</v>
      </c>
      <c r="K269" s="57" t="s">
        <v>13</v>
      </c>
      <c r="L269" t="s">
        <v>2</v>
      </c>
      <c r="M269" t="s">
        <v>2</v>
      </c>
      <c r="N269"/>
      <c r="O269" t="s">
        <v>350</v>
      </c>
    </row>
    <row r="270" spans="1:15" x14ac:dyDescent="0.25">
      <c r="A270" t="s">
        <v>3908</v>
      </c>
      <c r="B270" t="s">
        <v>133</v>
      </c>
      <c r="C270" t="s">
        <v>3909</v>
      </c>
      <c r="D270" t="s">
        <v>128</v>
      </c>
      <c r="E270" s="71">
        <v>45118</v>
      </c>
      <c r="F270" t="s">
        <v>193</v>
      </c>
      <c r="G270" t="s">
        <v>2989</v>
      </c>
      <c r="H270" t="s">
        <v>351</v>
      </c>
      <c r="I270">
        <v>15</v>
      </c>
      <c r="J270" t="s">
        <v>135</v>
      </c>
      <c r="K270" s="57" t="s">
        <v>13</v>
      </c>
      <c r="L270" t="s">
        <v>2</v>
      </c>
      <c r="M270" t="s">
        <v>2</v>
      </c>
      <c r="N270"/>
      <c r="O270" t="s">
        <v>350</v>
      </c>
    </row>
    <row r="271" spans="1:15" x14ac:dyDescent="0.25">
      <c r="A271" t="s">
        <v>3908</v>
      </c>
      <c r="B271" t="s">
        <v>133</v>
      </c>
      <c r="C271" t="s">
        <v>3909</v>
      </c>
      <c r="D271" t="s">
        <v>128</v>
      </c>
      <c r="E271" s="71">
        <v>45118</v>
      </c>
      <c r="F271" t="s">
        <v>193</v>
      </c>
      <c r="G271" t="s">
        <v>2989</v>
      </c>
      <c r="H271" t="s">
        <v>351</v>
      </c>
      <c r="I271">
        <v>16</v>
      </c>
      <c r="J271" t="s">
        <v>3917</v>
      </c>
      <c r="K271" s="57" t="s">
        <v>13</v>
      </c>
      <c r="L271" t="s">
        <v>2</v>
      </c>
      <c r="M271" t="s">
        <v>2</v>
      </c>
      <c r="N271"/>
      <c r="O271" t="s">
        <v>350</v>
      </c>
    </row>
    <row r="272" spans="1:15" x14ac:dyDescent="0.25">
      <c r="A272" t="s">
        <v>3908</v>
      </c>
      <c r="B272" t="s">
        <v>133</v>
      </c>
      <c r="C272" t="s">
        <v>3909</v>
      </c>
      <c r="D272" t="s">
        <v>128</v>
      </c>
      <c r="E272" s="71">
        <v>45118</v>
      </c>
      <c r="F272" t="s">
        <v>193</v>
      </c>
      <c r="G272" t="s">
        <v>2989</v>
      </c>
      <c r="H272" t="s">
        <v>351</v>
      </c>
      <c r="I272">
        <v>17</v>
      </c>
      <c r="J272" t="s">
        <v>3918</v>
      </c>
      <c r="K272" s="57" t="s">
        <v>13</v>
      </c>
      <c r="L272" t="s">
        <v>2</v>
      </c>
      <c r="M272" t="s">
        <v>3</v>
      </c>
      <c r="N272" t="s">
        <v>3055</v>
      </c>
      <c r="O272" t="s">
        <v>351</v>
      </c>
    </row>
    <row r="273" spans="1:15" x14ac:dyDescent="0.25">
      <c r="A273" t="s">
        <v>3908</v>
      </c>
      <c r="B273" t="s">
        <v>133</v>
      </c>
      <c r="C273" t="s">
        <v>3909</v>
      </c>
      <c r="D273" t="s">
        <v>128</v>
      </c>
      <c r="E273" s="71">
        <v>45118</v>
      </c>
      <c r="F273" t="s">
        <v>193</v>
      </c>
      <c r="G273" t="s">
        <v>2989</v>
      </c>
      <c r="H273" t="s">
        <v>351</v>
      </c>
      <c r="I273">
        <v>18</v>
      </c>
      <c r="J273" t="s">
        <v>3919</v>
      </c>
      <c r="K273" s="57" t="s">
        <v>13</v>
      </c>
      <c r="L273" t="s">
        <v>2</v>
      </c>
      <c r="M273" t="s">
        <v>2</v>
      </c>
      <c r="N273"/>
      <c r="O273" t="s">
        <v>350</v>
      </c>
    </row>
    <row r="274" spans="1:15" x14ac:dyDescent="0.25">
      <c r="A274" t="s">
        <v>3908</v>
      </c>
      <c r="B274" t="s">
        <v>133</v>
      </c>
      <c r="C274" t="s">
        <v>3909</v>
      </c>
      <c r="D274" t="s">
        <v>128</v>
      </c>
      <c r="E274" s="71">
        <v>45118</v>
      </c>
      <c r="F274" t="s">
        <v>193</v>
      </c>
      <c r="G274" t="s">
        <v>2989</v>
      </c>
      <c r="H274" t="s">
        <v>351</v>
      </c>
      <c r="I274">
        <v>19</v>
      </c>
      <c r="J274" t="s">
        <v>3920</v>
      </c>
      <c r="K274" s="57" t="s">
        <v>13</v>
      </c>
      <c r="L274" t="s">
        <v>2</v>
      </c>
      <c r="M274" t="s">
        <v>2</v>
      </c>
      <c r="N274"/>
      <c r="O274" t="s">
        <v>350</v>
      </c>
    </row>
    <row r="275" spans="1:15" x14ac:dyDescent="0.25">
      <c r="A275" t="s">
        <v>3908</v>
      </c>
      <c r="B275" t="s">
        <v>133</v>
      </c>
      <c r="C275" t="s">
        <v>3909</v>
      </c>
      <c r="D275" t="s">
        <v>128</v>
      </c>
      <c r="E275" s="71">
        <v>45118</v>
      </c>
      <c r="F275" t="s">
        <v>193</v>
      </c>
      <c r="G275" t="s">
        <v>2989</v>
      </c>
      <c r="H275" t="s">
        <v>351</v>
      </c>
      <c r="I275">
        <v>20</v>
      </c>
      <c r="J275" t="s">
        <v>3921</v>
      </c>
      <c r="K275" s="57" t="s">
        <v>13</v>
      </c>
      <c r="L275" t="s">
        <v>2</v>
      </c>
      <c r="M275" t="s">
        <v>2</v>
      </c>
      <c r="N275"/>
      <c r="O275" t="s">
        <v>350</v>
      </c>
    </row>
    <row r="276" spans="1:15" x14ac:dyDescent="0.25">
      <c r="A276" t="s">
        <v>3908</v>
      </c>
      <c r="B276" t="s">
        <v>133</v>
      </c>
      <c r="C276" t="s">
        <v>3909</v>
      </c>
      <c r="D276" t="s">
        <v>128</v>
      </c>
      <c r="E276" s="71">
        <v>45118</v>
      </c>
      <c r="F276" t="s">
        <v>193</v>
      </c>
      <c r="G276" t="s">
        <v>2989</v>
      </c>
      <c r="H276" t="s">
        <v>351</v>
      </c>
      <c r="I276">
        <v>21</v>
      </c>
      <c r="J276" t="s">
        <v>3035</v>
      </c>
      <c r="K276" s="57" t="s">
        <v>13</v>
      </c>
      <c r="L276" t="s">
        <v>2</v>
      </c>
      <c r="M276" t="s">
        <v>2</v>
      </c>
      <c r="N276"/>
      <c r="O276" t="s">
        <v>350</v>
      </c>
    </row>
    <row r="277" spans="1:15" x14ac:dyDescent="0.25">
      <c r="A277" t="s">
        <v>3908</v>
      </c>
      <c r="B277" t="s">
        <v>133</v>
      </c>
      <c r="C277" t="s">
        <v>3909</v>
      </c>
      <c r="D277" t="s">
        <v>128</v>
      </c>
      <c r="E277" s="71">
        <v>45118</v>
      </c>
      <c r="F277" t="s">
        <v>193</v>
      </c>
      <c r="G277" t="s">
        <v>2989</v>
      </c>
      <c r="H277" t="s">
        <v>351</v>
      </c>
      <c r="I277">
        <v>22</v>
      </c>
      <c r="J277" t="s">
        <v>3205</v>
      </c>
      <c r="K277" s="57" t="s">
        <v>13</v>
      </c>
      <c r="L277" t="s">
        <v>2</v>
      </c>
      <c r="M277" t="s">
        <v>2</v>
      </c>
      <c r="N277"/>
      <c r="O277" t="s">
        <v>350</v>
      </c>
    </row>
    <row r="278" spans="1:15" x14ac:dyDescent="0.25">
      <c r="A278" t="s">
        <v>3908</v>
      </c>
      <c r="B278" t="s">
        <v>133</v>
      </c>
      <c r="C278" t="s">
        <v>3909</v>
      </c>
      <c r="D278" t="s">
        <v>128</v>
      </c>
      <c r="E278" s="71">
        <v>45118</v>
      </c>
      <c r="F278" t="s">
        <v>193</v>
      </c>
      <c r="G278" t="s">
        <v>2989</v>
      </c>
      <c r="H278" t="s">
        <v>351</v>
      </c>
      <c r="I278">
        <v>23</v>
      </c>
      <c r="J278" t="s">
        <v>3194</v>
      </c>
      <c r="K278" s="57" t="s">
        <v>13</v>
      </c>
      <c r="L278" t="s">
        <v>2</v>
      </c>
      <c r="M278" t="s">
        <v>2</v>
      </c>
      <c r="N278"/>
      <c r="O278" t="s">
        <v>350</v>
      </c>
    </row>
    <row r="279" spans="1:15" x14ac:dyDescent="0.25">
      <c r="A279" t="s">
        <v>3908</v>
      </c>
      <c r="B279" t="s">
        <v>133</v>
      </c>
      <c r="C279" t="s">
        <v>3909</v>
      </c>
      <c r="D279" t="s">
        <v>128</v>
      </c>
      <c r="E279" s="71">
        <v>45118</v>
      </c>
      <c r="F279" t="s">
        <v>193</v>
      </c>
      <c r="G279" t="s">
        <v>2989</v>
      </c>
      <c r="H279" t="s">
        <v>351</v>
      </c>
      <c r="I279">
        <v>24</v>
      </c>
      <c r="J279" t="s">
        <v>3922</v>
      </c>
      <c r="K279" s="57" t="s">
        <v>13</v>
      </c>
      <c r="L279" t="s">
        <v>2</v>
      </c>
      <c r="M279" t="s">
        <v>3</v>
      </c>
      <c r="N279" t="s">
        <v>3055</v>
      </c>
      <c r="O279" t="s">
        <v>351</v>
      </c>
    </row>
    <row r="280" spans="1:15" x14ac:dyDescent="0.25">
      <c r="A280" t="s">
        <v>3908</v>
      </c>
      <c r="B280" t="s">
        <v>133</v>
      </c>
      <c r="C280" t="s">
        <v>3909</v>
      </c>
      <c r="D280" t="s">
        <v>128</v>
      </c>
      <c r="E280" s="71">
        <v>45118</v>
      </c>
      <c r="F280" t="s">
        <v>193</v>
      </c>
      <c r="G280" t="s">
        <v>2989</v>
      </c>
      <c r="H280" t="s">
        <v>351</v>
      </c>
      <c r="I280">
        <v>25</v>
      </c>
      <c r="J280" t="s">
        <v>3122</v>
      </c>
      <c r="K280" s="57" t="s">
        <v>13</v>
      </c>
      <c r="L280" t="s">
        <v>2</v>
      </c>
      <c r="M280" t="s">
        <v>2</v>
      </c>
      <c r="N280"/>
      <c r="O280" t="s">
        <v>350</v>
      </c>
    </row>
    <row r="281" spans="1:15" x14ac:dyDescent="0.25">
      <c r="A281" t="s">
        <v>3908</v>
      </c>
      <c r="B281" t="s">
        <v>133</v>
      </c>
      <c r="C281" t="s">
        <v>3909</v>
      </c>
      <c r="D281" t="s">
        <v>128</v>
      </c>
      <c r="E281" s="71">
        <v>45118</v>
      </c>
      <c r="F281" t="s">
        <v>193</v>
      </c>
      <c r="G281" t="s">
        <v>2989</v>
      </c>
      <c r="H281" t="s">
        <v>351</v>
      </c>
      <c r="I281">
        <v>26</v>
      </c>
      <c r="J281" t="s">
        <v>3923</v>
      </c>
      <c r="K281" s="57" t="s">
        <v>13</v>
      </c>
      <c r="L281" t="s">
        <v>2</v>
      </c>
      <c r="M281" t="s">
        <v>2</v>
      </c>
      <c r="N281"/>
      <c r="O281" t="s">
        <v>350</v>
      </c>
    </row>
    <row r="282" spans="1:15" x14ac:dyDescent="0.25">
      <c r="A282" t="s">
        <v>3908</v>
      </c>
      <c r="B282" t="s">
        <v>133</v>
      </c>
      <c r="C282" t="s">
        <v>3909</v>
      </c>
      <c r="D282" t="s">
        <v>128</v>
      </c>
      <c r="E282" s="71">
        <v>45118</v>
      </c>
      <c r="F282" t="s">
        <v>193</v>
      </c>
      <c r="G282" t="s">
        <v>2989</v>
      </c>
      <c r="H282" t="s">
        <v>351</v>
      </c>
      <c r="I282">
        <v>27</v>
      </c>
      <c r="J282" t="s">
        <v>3924</v>
      </c>
      <c r="K282" s="57" t="s">
        <v>13</v>
      </c>
      <c r="L282" t="s">
        <v>2</v>
      </c>
      <c r="M282" t="s">
        <v>2</v>
      </c>
      <c r="N282"/>
      <c r="O282" t="s">
        <v>350</v>
      </c>
    </row>
    <row r="283" spans="1:15" x14ac:dyDescent="0.25">
      <c r="A283" t="s">
        <v>3908</v>
      </c>
      <c r="B283" t="s">
        <v>133</v>
      </c>
      <c r="C283" t="s">
        <v>3909</v>
      </c>
      <c r="D283" t="s">
        <v>128</v>
      </c>
      <c r="E283" s="71">
        <v>45118</v>
      </c>
      <c r="F283" t="s">
        <v>193</v>
      </c>
      <c r="G283" t="s">
        <v>2989</v>
      </c>
      <c r="H283" t="s">
        <v>351</v>
      </c>
      <c r="I283">
        <v>28</v>
      </c>
      <c r="J283" t="s">
        <v>136</v>
      </c>
      <c r="K283" s="57" t="s">
        <v>13</v>
      </c>
      <c r="L283" t="s">
        <v>2</v>
      </c>
      <c r="M283" t="s">
        <v>2</v>
      </c>
      <c r="N283"/>
      <c r="O283" t="s">
        <v>350</v>
      </c>
    </row>
    <row r="284" spans="1:15" x14ac:dyDescent="0.25">
      <c r="A284" t="s">
        <v>3925</v>
      </c>
      <c r="B284" t="s">
        <v>186</v>
      </c>
      <c r="C284" t="s">
        <v>3926</v>
      </c>
      <c r="D284" t="s">
        <v>46</v>
      </c>
      <c r="E284" s="71">
        <v>45118</v>
      </c>
      <c r="F284" t="s">
        <v>193</v>
      </c>
      <c r="G284" t="s">
        <v>2989</v>
      </c>
      <c r="H284" t="s">
        <v>351</v>
      </c>
      <c r="I284">
        <v>2</v>
      </c>
      <c r="J284" t="s">
        <v>3036</v>
      </c>
      <c r="K284" s="57" t="s">
        <v>13</v>
      </c>
      <c r="L284" t="s">
        <v>2</v>
      </c>
      <c r="M284" t="s">
        <v>2</v>
      </c>
      <c r="N284"/>
      <c r="O284" t="s">
        <v>350</v>
      </c>
    </row>
    <row r="285" spans="1:15" x14ac:dyDescent="0.25">
      <c r="A285" t="s">
        <v>3925</v>
      </c>
      <c r="B285" t="s">
        <v>186</v>
      </c>
      <c r="C285" t="s">
        <v>3926</v>
      </c>
      <c r="D285" t="s">
        <v>46</v>
      </c>
      <c r="E285" s="71">
        <v>45118</v>
      </c>
      <c r="F285" t="s">
        <v>193</v>
      </c>
      <c r="G285" t="s">
        <v>3001</v>
      </c>
      <c r="H285" t="s">
        <v>351</v>
      </c>
      <c r="I285">
        <v>3</v>
      </c>
      <c r="J285" t="s">
        <v>3021</v>
      </c>
      <c r="K285" s="57" t="s">
        <v>13</v>
      </c>
      <c r="L285" t="s">
        <v>2</v>
      </c>
      <c r="M285" t="s">
        <v>2</v>
      </c>
      <c r="N285"/>
      <c r="O285" t="s">
        <v>350</v>
      </c>
    </row>
    <row r="286" spans="1:15" x14ac:dyDescent="0.25">
      <c r="A286" t="s">
        <v>3925</v>
      </c>
      <c r="B286" t="s">
        <v>186</v>
      </c>
      <c r="C286" t="s">
        <v>3926</v>
      </c>
      <c r="D286" t="s">
        <v>46</v>
      </c>
      <c r="E286" s="71">
        <v>45118</v>
      </c>
      <c r="F286" t="s">
        <v>193</v>
      </c>
      <c r="G286" t="s">
        <v>2989</v>
      </c>
      <c r="H286" t="s">
        <v>351</v>
      </c>
      <c r="I286">
        <v>4</v>
      </c>
      <c r="J286" t="s">
        <v>3022</v>
      </c>
      <c r="K286" s="57" t="s">
        <v>13</v>
      </c>
      <c r="L286" t="s">
        <v>2</v>
      </c>
      <c r="M286" t="s">
        <v>2</v>
      </c>
      <c r="N286"/>
      <c r="O286" t="s">
        <v>350</v>
      </c>
    </row>
    <row r="287" spans="1:15" x14ac:dyDescent="0.25">
      <c r="A287" t="s">
        <v>3925</v>
      </c>
      <c r="B287" t="s">
        <v>186</v>
      </c>
      <c r="C287" t="s">
        <v>3926</v>
      </c>
      <c r="D287" t="s">
        <v>46</v>
      </c>
      <c r="E287" s="71">
        <v>45118</v>
      </c>
      <c r="F287" t="s">
        <v>193</v>
      </c>
      <c r="G287" t="s">
        <v>2989</v>
      </c>
      <c r="H287" t="s">
        <v>351</v>
      </c>
      <c r="I287">
        <v>6</v>
      </c>
      <c r="J287" t="s">
        <v>118</v>
      </c>
      <c r="K287" s="57" t="s">
        <v>611</v>
      </c>
      <c r="L287" t="s">
        <v>2</v>
      </c>
      <c r="M287" t="s">
        <v>3</v>
      </c>
      <c r="N287" t="s">
        <v>3058</v>
      </c>
      <c r="O287" t="s">
        <v>351</v>
      </c>
    </row>
    <row r="288" spans="1:15" x14ac:dyDescent="0.25">
      <c r="A288" t="s">
        <v>3925</v>
      </c>
      <c r="B288" t="s">
        <v>186</v>
      </c>
      <c r="C288" t="s">
        <v>3926</v>
      </c>
      <c r="D288" t="s">
        <v>46</v>
      </c>
      <c r="E288" s="71">
        <v>45118</v>
      </c>
      <c r="F288" t="s">
        <v>193</v>
      </c>
      <c r="G288" t="s">
        <v>2989</v>
      </c>
      <c r="H288" t="s">
        <v>351</v>
      </c>
      <c r="I288">
        <v>7</v>
      </c>
      <c r="J288" t="s">
        <v>3104</v>
      </c>
      <c r="K288" s="57" t="s">
        <v>13</v>
      </c>
      <c r="L288" t="s">
        <v>2</v>
      </c>
      <c r="M288" t="s">
        <v>2</v>
      </c>
      <c r="N288"/>
      <c r="O288" t="s">
        <v>350</v>
      </c>
    </row>
    <row r="289" spans="1:15" x14ac:dyDescent="0.25">
      <c r="A289" t="s">
        <v>3925</v>
      </c>
      <c r="B289" t="s">
        <v>186</v>
      </c>
      <c r="C289" t="s">
        <v>3926</v>
      </c>
      <c r="D289" t="s">
        <v>46</v>
      </c>
      <c r="E289" s="71">
        <v>45118</v>
      </c>
      <c r="F289" t="s">
        <v>193</v>
      </c>
      <c r="G289" t="s">
        <v>2989</v>
      </c>
      <c r="H289" t="s">
        <v>351</v>
      </c>
      <c r="I289">
        <v>8</v>
      </c>
      <c r="J289" t="s">
        <v>109</v>
      </c>
      <c r="K289" s="57" t="s">
        <v>13</v>
      </c>
      <c r="L289" t="s">
        <v>2</v>
      </c>
      <c r="M289" t="s">
        <v>2</v>
      </c>
      <c r="N289"/>
      <c r="O289" t="s">
        <v>350</v>
      </c>
    </row>
    <row r="290" spans="1:15" x14ac:dyDescent="0.25">
      <c r="A290" t="s">
        <v>3925</v>
      </c>
      <c r="B290" t="s">
        <v>186</v>
      </c>
      <c r="C290" t="s">
        <v>3926</v>
      </c>
      <c r="D290" t="s">
        <v>46</v>
      </c>
      <c r="E290" s="71">
        <v>45118</v>
      </c>
      <c r="F290" t="s">
        <v>193</v>
      </c>
      <c r="G290" t="s">
        <v>2989</v>
      </c>
      <c r="H290" t="s">
        <v>351</v>
      </c>
      <c r="I290">
        <v>9</v>
      </c>
      <c r="J290" t="s">
        <v>3023</v>
      </c>
      <c r="K290" s="57" t="s">
        <v>608</v>
      </c>
      <c r="L290" t="s">
        <v>2</v>
      </c>
      <c r="M290" t="s">
        <v>2</v>
      </c>
      <c r="N290"/>
      <c r="O290" t="s">
        <v>350</v>
      </c>
    </row>
    <row r="291" spans="1:15" x14ac:dyDescent="0.25">
      <c r="A291" t="s">
        <v>3925</v>
      </c>
      <c r="B291" t="s">
        <v>186</v>
      </c>
      <c r="C291" t="s">
        <v>3926</v>
      </c>
      <c r="D291" t="s">
        <v>46</v>
      </c>
      <c r="E291" s="71">
        <v>45118</v>
      </c>
      <c r="F291" t="s">
        <v>193</v>
      </c>
      <c r="G291" t="s">
        <v>2989</v>
      </c>
      <c r="H291" t="s">
        <v>351</v>
      </c>
      <c r="I291">
        <v>10</v>
      </c>
      <c r="J291" t="s">
        <v>188</v>
      </c>
      <c r="K291" s="57" t="s">
        <v>13</v>
      </c>
      <c r="L291" t="s">
        <v>2</v>
      </c>
      <c r="M291" t="s">
        <v>2</v>
      </c>
      <c r="N291"/>
      <c r="O291" t="s">
        <v>350</v>
      </c>
    </row>
    <row r="292" spans="1:15" x14ac:dyDescent="0.25">
      <c r="A292" t="s">
        <v>3925</v>
      </c>
      <c r="B292" t="s">
        <v>186</v>
      </c>
      <c r="C292" t="s">
        <v>3926</v>
      </c>
      <c r="D292" t="s">
        <v>46</v>
      </c>
      <c r="E292" s="71">
        <v>45118</v>
      </c>
      <c r="F292" t="s">
        <v>193</v>
      </c>
      <c r="G292" t="s">
        <v>2989</v>
      </c>
      <c r="H292" t="s">
        <v>350</v>
      </c>
      <c r="I292">
        <v>11</v>
      </c>
      <c r="J292" t="s">
        <v>3927</v>
      </c>
      <c r="K292" s="57" t="s">
        <v>610</v>
      </c>
      <c r="L292" t="s">
        <v>3395</v>
      </c>
      <c r="M292" t="s">
        <v>3395</v>
      </c>
      <c r="N292"/>
      <c r="O292" t="s">
        <v>350</v>
      </c>
    </row>
    <row r="293" spans="1:15" x14ac:dyDescent="0.25">
      <c r="A293" t="s">
        <v>3925</v>
      </c>
      <c r="B293" t="s">
        <v>186</v>
      </c>
      <c r="C293" t="s">
        <v>3926</v>
      </c>
      <c r="D293" t="s">
        <v>46</v>
      </c>
      <c r="E293" s="71">
        <v>45118</v>
      </c>
      <c r="F293" t="s">
        <v>193</v>
      </c>
      <c r="G293" t="s">
        <v>2989</v>
      </c>
      <c r="H293" t="s">
        <v>351</v>
      </c>
      <c r="I293" t="s">
        <v>3164</v>
      </c>
      <c r="J293" t="s">
        <v>3038</v>
      </c>
      <c r="K293" s="57" t="s">
        <v>13</v>
      </c>
      <c r="L293" t="s">
        <v>2</v>
      </c>
      <c r="M293" t="s">
        <v>2</v>
      </c>
      <c r="N293"/>
      <c r="O293" t="s">
        <v>350</v>
      </c>
    </row>
    <row r="294" spans="1:15" x14ac:dyDescent="0.25">
      <c r="A294" t="s">
        <v>3925</v>
      </c>
      <c r="B294" t="s">
        <v>186</v>
      </c>
      <c r="C294" t="s">
        <v>3926</v>
      </c>
      <c r="D294" t="s">
        <v>46</v>
      </c>
      <c r="E294" s="71">
        <v>45118</v>
      </c>
      <c r="F294" t="s">
        <v>193</v>
      </c>
      <c r="G294" t="s">
        <v>2989</v>
      </c>
      <c r="H294" t="s">
        <v>351</v>
      </c>
      <c r="I294" t="s">
        <v>3165</v>
      </c>
      <c r="J294" t="s">
        <v>187</v>
      </c>
      <c r="K294" s="57" t="s">
        <v>13</v>
      </c>
      <c r="L294" t="s">
        <v>2</v>
      </c>
      <c r="M294" t="s">
        <v>2</v>
      </c>
      <c r="N294"/>
      <c r="O294" t="s">
        <v>350</v>
      </c>
    </row>
    <row r="295" spans="1:15" x14ac:dyDescent="0.25">
      <c r="A295" t="s">
        <v>3925</v>
      </c>
      <c r="B295" t="s">
        <v>186</v>
      </c>
      <c r="C295" t="s">
        <v>3926</v>
      </c>
      <c r="D295" t="s">
        <v>46</v>
      </c>
      <c r="E295" s="71">
        <v>45118</v>
      </c>
      <c r="F295" t="s">
        <v>193</v>
      </c>
      <c r="G295" t="s">
        <v>2989</v>
      </c>
      <c r="H295" t="s">
        <v>351</v>
      </c>
      <c r="I295" t="s">
        <v>352</v>
      </c>
      <c r="J295" t="s">
        <v>3928</v>
      </c>
      <c r="K295" s="57" t="s">
        <v>610</v>
      </c>
      <c r="L295" t="s">
        <v>2</v>
      </c>
      <c r="M295" t="s">
        <v>2</v>
      </c>
      <c r="N295"/>
      <c r="O295" t="s">
        <v>350</v>
      </c>
    </row>
    <row r="296" spans="1:15" x14ac:dyDescent="0.25">
      <c r="A296" t="s">
        <v>3925</v>
      </c>
      <c r="B296" t="s">
        <v>186</v>
      </c>
      <c r="C296" t="s">
        <v>3926</v>
      </c>
      <c r="D296" t="s">
        <v>46</v>
      </c>
      <c r="E296" s="71">
        <v>45118</v>
      </c>
      <c r="F296" t="s">
        <v>193</v>
      </c>
      <c r="G296" t="s">
        <v>2989</v>
      </c>
      <c r="H296" t="s">
        <v>351</v>
      </c>
      <c r="I296" t="s">
        <v>353</v>
      </c>
      <c r="J296" t="s">
        <v>3929</v>
      </c>
      <c r="K296" s="57" t="s">
        <v>610</v>
      </c>
      <c r="L296" t="s">
        <v>2</v>
      </c>
      <c r="M296" t="s">
        <v>2</v>
      </c>
      <c r="N296"/>
      <c r="O296" t="s">
        <v>350</v>
      </c>
    </row>
    <row r="297" spans="1:15" x14ac:dyDescent="0.25">
      <c r="A297" t="s">
        <v>3925</v>
      </c>
      <c r="B297" t="s">
        <v>186</v>
      </c>
      <c r="C297" t="s">
        <v>3926</v>
      </c>
      <c r="D297" t="s">
        <v>46</v>
      </c>
      <c r="E297" s="71">
        <v>45118</v>
      </c>
      <c r="F297" t="s">
        <v>193</v>
      </c>
      <c r="G297" t="s">
        <v>2989</v>
      </c>
      <c r="H297" t="s">
        <v>351</v>
      </c>
      <c r="I297" t="s">
        <v>3026</v>
      </c>
      <c r="J297" t="s">
        <v>3930</v>
      </c>
      <c r="K297" s="57" t="s">
        <v>610</v>
      </c>
      <c r="L297" t="s">
        <v>2</v>
      </c>
      <c r="M297" t="s">
        <v>2</v>
      </c>
      <c r="N297"/>
      <c r="O297" t="s">
        <v>350</v>
      </c>
    </row>
    <row r="298" spans="1:15" x14ac:dyDescent="0.25">
      <c r="A298" t="s">
        <v>3931</v>
      </c>
      <c r="B298" t="s">
        <v>98</v>
      </c>
      <c r="C298" t="s">
        <v>3932</v>
      </c>
      <c r="D298" t="s">
        <v>46</v>
      </c>
      <c r="E298" s="71">
        <v>45118</v>
      </c>
      <c r="F298" t="s">
        <v>193</v>
      </c>
      <c r="G298" t="s">
        <v>2989</v>
      </c>
      <c r="H298" t="s">
        <v>351</v>
      </c>
      <c r="I298">
        <v>1</v>
      </c>
      <c r="J298" t="s">
        <v>53</v>
      </c>
      <c r="K298" s="57" t="s">
        <v>608</v>
      </c>
      <c r="L298" t="s">
        <v>2</v>
      </c>
      <c r="M298" t="s">
        <v>2</v>
      </c>
      <c r="N298"/>
      <c r="O298" t="s">
        <v>350</v>
      </c>
    </row>
    <row r="299" spans="1:15" x14ac:dyDescent="0.25">
      <c r="A299" t="s">
        <v>3931</v>
      </c>
      <c r="B299" t="s">
        <v>98</v>
      </c>
      <c r="C299" t="s">
        <v>3932</v>
      </c>
      <c r="D299" t="s">
        <v>46</v>
      </c>
      <c r="E299" s="71">
        <v>45118</v>
      </c>
      <c r="F299" t="s">
        <v>193</v>
      </c>
      <c r="G299" t="s">
        <v>2989</v>
      </c>
      <c r="H299" t="s">
        <v>351</v>
      </c>
      <c r="I299">
        <v>2</v>
      </c>
      <c r="J299" t="s">
        <v>71</v>
      </c>
      <c r="K299" s="57" t="s">
        <v>608</v>
      </c>
      <c r="L299" t="s">
        <v>2</v>
      </c>
      <c r="M299" t="s">
        <v>2</v>
      </c>
      <c r="N299"/>
      <c r="O299" t="s">
        <v>350</v>
      </c>
    </row>
    <row r="300" spans="1:15" x14ac:dyDescent="0.25">
      <c r="A300" t="s">
        <v>3931</v>
      </c>
      <c r="B300" t="s">
        <v>98</v>
      </c>
      <c r="C300" t="s">
        <v>3932</v>
      </c>
      <c r="D300" t="s">
        <v>46</v>
      </c>
      <c r="E300" s="71">
        <v>45118</v>
      </c>
      <c r="F300" t="s">
        <v>193</v>
      </c>
      <c r="G300" t="s">
        <v>2989</v>
      </c>
      <c r="H300" t="s">
        <v>351</v>
      </c>
      <c r="I300">
        <v>3</v>
      </c>
      <c r="J300" t="s">
        <v>91</v>
      </c>
      <c r="K300" s="57" t="s">
        <v>13</v>
      </c>
      <c r="L300" t="s">
        <v>2</v>
      </c>
      <c r="M300" t="s">
        <v>2</v>
      </c>
      <c r="N300"/>
      <c r="O300" t="s">
        <v>350</v>
      </c>
    </row>
    <row r="301" spans="1:15" x14ac:dyDescent="0.25">
      <c r="A301" t="s">
        <v>3931</v>
      </c>
      <c r="B301" t="s">
        <v>98</v>
      </c>
      <c r="C301" t="s">
        <v>3932</v>
      </c>
      <c r="D301" t="s">
        <v>46</v>
      </c>
      <c r="E301" s="71">
        <v>45118</v>
      </c>
      <c r="F301" t="s">
        <v>193</v>
      </c>
      <c r="G301" t="s">
        <v>2989</v>
      </c>
      <c r="H301" t="s">
        <v>351</v>
      </c>
      <c r="I301">
        <v>4</v>
      </c>
      <c r="J301" t="s">
        <v>3933</v>
      </c>
      <c r="K301" s="57" t="s">
        <v>610</v>
      </c>
      <c r="L301" t="s">
        <v>2</v>
      </c>
      <c r="M301" t="s">
        <v>2</v>
      </c>
      <c r="N301"/>
      <c r="O301" t="s">
        <v>350</v>
      </c>
    </row>
    <row r="302" spans="1:15" x14ac:dyDescent="0.25">
      <c r="A302" t="s">
        <v>3931</v>
      </c>
      <c r="B302" t="s">
        <v>98</v>
      </c>
      <c r="C302" t="s">
        <v>3932</v>
      </c>
      <c r="D302" t="s">
        <v>46</v>
      </c>
      <c r="E302" s="71">
        <v>45118</v>
      </c>
      <c r="F302" t="s">
        <v>193</v>
      </c>
      <c r="G302" t="s">
        <v>2989</v>
      </c>
      <c r="H302" t="s">
        <v>351</v>
      </c>
      <c r="I302">
        <v>5</v>
      </c>
      <c r="J302" t="s">
        <v>3934</v>
      </c>
      <c r="K302" s="57" t="s">
        <v>610</v>
      </c>
      <c r="L302" t="s">
        <v>2</v>
      </c>
      <c r="M302" t="s">
        <v>2</v>
      </c>
      <c r="N302"/>
      <c r="O302" t="s">
        <v>350</v>
      </c>
    </row>
    <row r="303" spans="1:15" x14ac:dyDescent="0.25">
      <c r="A303" t="s">
        <v>3931</v>
      </c>
      <c r="B303" t="s">
        <v>98</v>
      </c>
      <c r="C303" t="s">
        <v>3932</v>
      </c>
      <c r="D303" t="s">
        <v>46</v>
      </c>
      <c r="E303" s="71">
        <v>45118</v>
      </c>
      <c r="F303" t="s">
        <v>193</v>
      </c>
      <c r="G303" t="s">
        <v>2989</v>
      </c>
      <c r="H303" t="s">
        <v>351</v>
      </c>
      <c r="I303">
        <v>6</v>
      </c>
      <c r="J303" t="s">
        <v>3935</v>
      </c>
      <c r="K303" s="57" t="s">
        <v>610</v>
      </c>
      <c r="L303" t="s">
        <v>2</v>
      </c>
      <c r="M303" t="s">
        <v>2</v>
      </c>
      <c r="N303"/>
      <c r="O303" t="s">
        <v>350</v>
      </c>
    </row>
    <row r="304" spans="1:15" x14ac:dyDescent="0.25">
      <c r="A304" t="s">
        <v>3931</v>
      </c>
      <c r="B304" t="s">
        <v>98</v>
      </c>
      <c r="C304" t="s">
        <v>3932</v>
      </c>
      <c r="D304" t="s">
        <v>46</v>
      </c>
      <c r="E304" s="71">
        <v>45118</v>
      </c>
      <c r="F304" t="s">
        <v>193</v>
      </c>
      <c r="G304" t="s">
        <v>2989</v>
      </c>
      <c r="H304" t="s">
        <v>351</v>
      </c>
      <c r="I304">
        <v>7</v>
      </c>
      <c r="J304" t="s">
        <v>3936</v>
      </c>
      <c r="K304" s="57" t="s">
        <v>610</v>
      </c>
      <c r="L304" t="s">
        <v>2</v>
      </c>
      <c r="M304" t="s">
        <v>2</v>
      </c>
      <c r="N304"/>
      <c r="O304" t="s">
        <v>350</v>
      </c>
    </row>
    <row r="305" spans="1:15" x14ac:dyDescent="0.25">
      <c r="A305" t="s">
        <v>3931</v>
      </c>
      <c r="B305" t="s">
        <v>98</v>
      </c>
      <c r="C305" t="s">
        <v>3932</v>
      </c>
      <c r="D305" t="s">
        <v>46</v>
      </c>
      <c r="E305" s="71">
        <v>45118</v>
      </c>
      <c r="F305" t="s">
        <v>193</v>
      </c>
      <c r="G305" t="s">
        <v>2989</v>
      </c>
      <c r="H305" t="s">
        <v>351</v>
      </c>
      <c r="I305">
        <v>8</v>
      </c>
      <c r="J305" t="s">
        <v>3937</v>
      </c>
      <c r="K305" s="57" t="s">
        <v>610</v>
      </c>
      <c r="L305" t="s">
        <v>2</v>
      </c>
      <c r="M305" t="s">
        <v>2</v>
      </c>
      <c r="N305"/>
      <c r="O305" t="s">
        <v>350</v>
      </c>
    </row>
    <row r="306" spans="1:15" x14ac:dyDescent="0.25">
      <c r="A306" t="s">
        <v>3931</v>
      </c>
      <c r="B306" t="s">
        <v>98</v>
      </c>
      <c r="C306" t="s">
        <v>3932</v>
      </c>
      <c r="D306" t="s">
        <v>46</v>
      </c>
      <c r="E306" s="71">
        <v>45118</v>
      </c>
      <c r="F306" t="s">
        <v>193</v>
      </c>
      <c r="G306" t="s">
        <v>2989</v>
      </c>
      <c r="H306" t="s">
        <v>351</v>
      </c>
      <c r="I306">
        <v>9</v>
      </c>
      <c r="J306" t="s">
        <v>3938</v>
      </c>
      <c r="K306" s="57" t="s">
        <v>610</v>
      </c>
      <c r="L306" t="s">
        <v>2</v>
      </c>
      <c r="M306" t="s">
        <v>2</v>
      </c>
      <c r="N306"/>
      <c r="O306" t="s">
        <v>350</v>
      </c>
    </row>
    <row r="307" spans="1:15" x14ac:dyDescent="0.25">
      <c r="A307" t="s">
        <v>3931</v>
      </c>
      <c r="B307" t="s">
        <v>98</v>
      </c>
      <c r="C307" t="s">
        <v>3932</v>
      </c>
      <c r="D307" t="s">
        <v>46</v>
      </c>
      <c r="E307" s="71">
        <v>45118</v>
      </c>
      <c r="F307" t="s">
        <v>193</v>
      </c>
      <c r="G307" t="s">
        <v>2989</v>
      </c>
      <c r="H307" t="s">
        <v>351</v>
      </c>
      <c r="I307">
        <v>10</v>
      </c>
      <c r="J307" t="s">
        <v>3939</v>
      </c>
      <c r="K307" s="57" t="s">
        <v>610</v>
      </c>
      <c r="L307" t="s">
        <v>2</v>
      </c>
      <c r="M307" t="s">
        <v>2</v>
      </c>
      <c r="N307"/>
      <c r="O307" t="s">
        <v>350</v>
      </c>
    </row>
    <row r="308" spans="1:15" x14ac:dyDescent="0.25">
      <c r="A308" t="s">
        <v>3931</v>
      </c>
      <c r="B308" t="s">
        <v>98</v>
      </c>
      <c r="C308" t="s">
        <v>3932</v>
      </c>
      <c r="D308" t="s">
        <v>46</v>
      </c>
      <c r="E308" s="71">
        <v>45118</v>
      </c>
      <c r="F308" t="s">
        <v>193</v>
      </c>
      <c r="G308" t="s">
        <v>2989</v>
      </c>
      <c r="H308" t="s">
        <v>351</v>
      </c>
      <c r="I308">
        <v>11</v>
      </c>
      <c r="J308" t="s">
        <v>3218</v>
      </c>
      <c r="K308" s="57" t="s">
        <v>610</v>
      </c>
      <c r="L308" t="s">
        <v>2</v>
      </c>
      <c r="M308" t="s">
        <v>2</v>
      </c>
      <c r="N308"/>
      <c r="O308" t="s">
        <v>350</v>
      </c>
    </row>
    <row r="309" spans="1:15" x14ac:dyDescent="0.25">
      <c r="A309" t="s">
        <v>3931</v>
      </c>
      <c r="B309" t="s">
        <v>98</v>
      </c>
      <c r="C309" t="s">
        <v>3932</v>
      </c>
      <c r="D309" t="s">
        <v>46</v>
      </c>
      <c r="E309" s="71">
        <v>45118</v>
      </c>
      <c r="F309" t="s">
        <v>193</v>
      </c>
      <c r="G309" t="s">
        <v>2989</v>
      </c>
      <c r="H309" t="s">
        <v>351</v>
      </c>
      <c r="I309">
        <v>12</v>
      </c>
      <c r="J309" t="s">
        <v>3289</v>
      </c>
      <c r="K309" s="57" t="s">
        <v>610</v>
      </c>
      <c r="L309" t="s">
        <v>2</v>
      </c>
      <c r="M309" t="s">
        <v>2</v>
      </c>
      <c r="N309"/>
      <c r="O309" t="s">
        <v>350</v>
      </c>
    </row>
    <row r="310" spans="1:15" x14ac:dyDescent="0.25">
      <c r="A310" t="s">
        <v>3931</v>
      </c>
      <c r="B310" t="s">
        <v>98</v>
      </c>
      <c r="C310" t="s">
        <v>3932</v>
      </c>
      <c r="D310" t="s">
        <v>46</v>
      </c>
      <c r="E310" s="71">
        <v>45118</v>
      </c>
      <c r="F310" t="s">
        <v>193</v>
      </c>
      <c r="G310" t="s">
        <v>2989</v>
      </c>
      <c r="H310" t="s">
        <v>351</v>
      </c>
      <c r="I310">
        <v>13</v>
      </c>
      <c r="J310" t="s">
        <v>3940</v>
      </c>
      <c r="K310" s="57" t="s">
        <v>610</v>
      </c>
      <c r="L310" t="s">
        <v>2</v>
      </c>
      <c r="M310" t="s">
        <v>2</v>
      </c>
      <c r="N310"/>
      <c r="O310" t="s">
        <v>350</v>
      </c>
    </row>
    <row r="311" spans="1:15" x14ac:dyDescent="0.25">
      <c r="A311" t="s">
        <v>3931</v>
      </c>
      <c r="B311" t="s">
        <v>98</v>
      </c>
      <c r="C311" t="s">
        <v>3932</v>
      </c>
      <c r="D311" t="s">
        <v>46</v>
      </c>
      <c r="E311" s="71">
        <v>45118</v>
      </c>
      <c r="F311" t="s">
        <v>193</v>
      </c>
      <c r="G311" t="s">
        <v>2989</v>
      </c>
      <c r="H311" t="s">
        <v>351</v>
      </c>
      <c r="I311">
        <v>14</v>
      </c>
      <c r="J311" t="s">
        <v>99</v>
      </c>
      <c r="K311" s="57" t="s">
        <v>609</v>
      </c>
      <c r="L311" t="s">
        <v>2</v>
      </c>
      <c r="M311" t="s">
        <v>2</v>
      </c>
      <c r="N311"/>
      <c r="O311" t="s">
        <v>350</v>
      </c>
    </row>
    <row r="312" spans="1:15" x14ac:dyDescent="0.25">
      <c r="A312" t="s">
        <v>3931</v>
      </c>
      <c r="B312" t="s">
        <v>98</v>
      </c>
      <c r="C312" t="s">
        <v>3932</v>
      </c>
      <c r="D312" t="s">
        <v>46</v>
      </c>
      <c r="E312" s="71">
        <v>45118</v>
      </c>
      <c r="F312" t="s">
        <v>193</v>
      </c>
      <c r="G312" t="s">
        <v>2989</v>
      </c>
      <c r="H312" t="s">
        <v>351</v>
      </c>
      <c r="I312">
        <v>15</v>
      </c>
      <c r="J312" t="s">
        <v>176</v>
      </c>
      <c r="K312" s="57" t="s">
        <v>609</v>
      </c>
      <c r="L312" t="s">
        <v>2</v>
      </c>
      <c r="M312" t="s">
        <v>2</v>
      </c>
      <c r="N312"/>
      <c r="O312" t="s">
        <v>350</v>
      </c>
    </row>
    <row r="313" spans="1:15" x14ac:dyDescent="0.25">
      <c r="A313" t="s">
        <v>3931</v>
      </c>
      <c r="B313" t="s">
        <v>98</v>
      </c>
      <c r="C313" t="s">
        <v>3932</v>
      </c>
      <c r="D313" t="s">
        <v>46</v>
      </c>
      <c r="E313" s="71">
        <v>45118</v>
      </c>
      <c r="F313" t="s">
        <v>193</v>
      </c>
      <c r="G313" t="s">
        <v>2994</v>
      </c>
      <c r="H313" t="s">
        <v>351</v>
      </c>
      <c r="I313">
        <v>16</v>
      </c>
      <c r="J313" t="s">
        <v>147</v>
      </c>
      <c r="K313" s="57" t="s">
        <v>13</v>
      </c>
      <c r="L313" t="s">
        <v>2</v>
      </c>
      <c r="M313" t="s">
        <v>2</v>
      </c>
      <c r="N313"/>
      <c r="O313" t="s">
        <v>350</v>
      </c>
    </row>
    <row r="314" spans="1:15" x14ac:dyDescent="0.25">
      <c r="A314" t="s">
        <v>3931</v>
      </c>
      <c r="B314" t="s">
        <v>98</v>
      </c>
      <c r="C314" t="s">
        <v>3932</v>
      </c>
      <c r="D314" t="s">
        <v>46</v>
      </c>
      <c r="E314" s="71">
        <v>45118</v>
      </c>
      <c r="F314" t="s">
        <v>193</v>
      </c>
      <c r="G314" t="s">
        <v>2989</v>
      </c>
      <c r="H314" t="s">
        <v>351</v>
      </c>
      <c r="I314">
        <v>17</v>
      </c>
      <c r="J314" t="s">
        <v>101</v>
      </c>
      <c r="K314" s="57" t="s">
        <v>13</v>
      </c>
      <c r="L314" t="s">
        <v>2</v>
      </c>
      <c r="M314" t="s">
        <v>3</v>
      </c>
      <c r="N314" t="s">
        <v>3055</v>
      </c>
      <c r="O314" t="s">
        <v>351</v>
      </c>
    </row>
    <row r="315" spans="1:15" x14ac:dyDescent="0.25">
      <c r="A315" t="s">
        <v>3931</v>
      </c>
      <c r="B315" t="s">
        <v>98</v>
      </c>
      <c r="C315" t="s">
        <v>3932</v>
      </c>
      <c r="D315" t="s">
        <v>46</v>
      </c>
      <c r="E315" s="71">
        <v>45118</v>
      </c>
      <c r="F315" t="s">
        <v>193</v>
      </c>
      <c r="G315" t="s">
        <v>2989</v>
      </c>
      <c r="H315" t="s">
        <v>351</v>
      </c>
      <c r="I315">
        <v>18</v>
      </c>
      <c r="J315" t="s">
        <v>3941</v>
      </c>
      <c r="K315" s="57" t="s">
        <v>13</v>
      </c>
      <c r="L315" t="s">
        <v>2</v>
      </c>
      <c r="M315" t="s">
        <v>2</v>
      </c>
      <c r="N315"/>
      <c r="O315" t="s">
        <v>350</v>
      </c>
    </row>
    <row r="316" spans="1:15" x14ac:dyDescent="0.25">
      <c r="A316" t="s">
        <v>3931</v>
      </c>
      <c r="B316" t="s">
        <v>98</v>
      </c>
      <c r="C316" t="s">
        <v>3932</v>
      </c>
      <c r="D316" t="s">
        <v>46</v>
      </c>
      <c r="E316" s="71">
        <v>45118</v>
      </c>
      <c r="F316" t="s">
        <v>193</v>
      </c>
      <c r="G316" t="s">
        <v>2989</v>
      </c>
      <c r="H316" t="s">
        <v>351</v>
      </c>
      <c r="I316">
        <v>19</v>
      </c>
      <c r="J316" t="s">
        <v>3104</v>
      </c>
      <c r="K316" s="57" t="s">
        <v>13</v>
      </c>
      <c r="L316" t="s">
        <v>2</v>
      </c>
      <c r="M316" t="s">
        <v>2</v>
      </c>
      <c r="N316"/>
      <c r="O316" t="s">
        <v>350</v>
      </c>
    </row>
    <row r="317" spans="1:15" x14ac:dyDescent="0.25">
      <c r="A317" t="s">
        <v>3931</v>
      </c>
      <c r="B317" t="s">
        <v>98</v>
      </c>
      <c r="C317" t="s">
        <v>3932</v>
      </c>
      <c r="D317" t="s">
        <v>46</v>
      </c>
      <c r="E317" s="71">
        <v>45118</v>
      </c>
      <c r="F317" t="s">
        <v>193</v>
      </c>
      <c r="G317" t="s">
        <v>2989</v>
      </c>
      <c r="H317" t="s">
        <v>351</v>
      </c>
      <c r="I317">
        <v>20</v>
      </c>
      <c r="J317" t="s">
        <v>102</v>
      </c>
      <c r="K317" s="57" t="s">
        <v>13</v>
      </c>
      <c r="L317" t="s">
        <v>2</v>
      </c>
      <c r="M317" t="s">
        <v>2</v>
      </c>
      <c r="N317"/>
      <c r="O317" t="s">
        <v>350</v>
      </c>
    </row>
    <row r="318" spans="1:15" x14ac:dyDescent="0.25">
      <c r="A318" t="s">
        <v>3931</v>
      </c>
      <c r="B318" t="s">
        <v>98</v>
      </c>
      <c r="C318" t="s">
        <v>3932</v>
      </c>
      <c r="D318" t="s">
        <v>46</v>
      </c>
      <c r="E318" s="71">
        <v>45118</v>
      </c>
      <c r="F318" t="s">
        <v>193</v>
      </c>
      <c r="G318" t="s">
        <v>2989</v>
      </c>
      <c r="H318" t="s">
        <v>351</v>
      </c>
      <c r="I318">
        <v>21</v>
      </c>
      <c r="J318" t="s">
        <v>103</v>
      </c>
      <c r="K318" s="57" t="s">
        <v>13</v>
      </c>
      <c r="L318" t="s">
        <v>2</v>
      </c>
      <c r="M318" t="s">
        <v>2</v>
      </c>
      <c r="N318"/>
      <c r="O318" t="s">
        <v>350</v>
      </c>
    </row>
    <row r="319" spans="1:15" x14ac:dyDescent="0.25">
      <c r="A319" t="s">
        <v>3931</v>
      </c>
      <c r="B319" t="s">
        <v>98</v>
      </c>
      <c r="C319" t="s">
        <v>3932</v>
      </c>
      <c r="D319" t="s">
        <v>46</v>
      </c>
      <c r="E319" s="71">
        <v>45118</v>
      </c>
      <c r="F319" t="s">
        <v>193</v>
      </c>
      <c r="G319" t="s">
        <v>2989</v>
      </c>
      <c r="H319" t="s">
        <v>351</v>
      </c>
      <c r="I319">
        <v>22</v>
      </c>
      <c r="J319" t="s">
        <v>104</v>
      </c>
      <c r="K319" s="57" t="s">
        <v>13</v>
      </c>
      <c r="L319" t="s">
        <v>2</v>
      </c>
      <c r="M319" t="s">
        <v>2</v>
      </c>
      <c r="N319"/>
      <c r="O319" t="s">
        <v>350</v>
      </c>
    </row>
    <row r="320" spans="1:15" x14ac:dyDescent="0.25">
      <c r="A320" t="s">
        <v>3931</v>
      </c>
      <c r="B320" t="s">
        <v>98</v>
      </c>
      <c r="C320" t="s">
        <v>3932</v>
      </c>
      <c r="D320" t="s">
        <v>46</v>
      </c>
      <c r="E320" s="71">
        <v>45118</v>
      </c>
      <c r="F320" t="s">
        <v>193</v>
      </c>
      <c r="G320" t="s">
        <v>2989</v>
      </c>
      <c r="H320" t="s">
        <v>351</v>
      </c>
      <c r="I320">
        <v>23</v>
      </c>
      <c r="J320" t="s">
        <v>106</v>
      </c>
      <c r="K320" s="57" t="s">
        <v>13</v>
      </c>
      <c r="L320" t="s">
        <v>2</v>
      </c>
      <c r="M320" t="s">
        <v>2</v>
      </c>
      <c r="N320"/>
      <c r="O320" t="s">
        <v>350</v>
      </c>
    </row>
    <row r="321" spans="1:15" x14ac:dyDescent="0.25">
      <c r="A321" t="s">
        <v>3942</v>
      </c>
      <c r="B321" t="s">
        <v>98</v>
      </c>
      <c r="C321" t="s">
        <v>3943</v>
      </c>
      <c r="D321" t="s">
        <v>46</v>
      </c>
      <c r="E321" s="71">
        <v>45119</v>
      </c>
      <c r="F321" t="s">
        <v>193</v>
      </c>
      <c r="G321" t="s">
        <v>2989</v>
      </c>
      <c r="H321" t="s">
        <v>351</v>
      </c>
      <c r="I321">
        <v>1</v>
      </c>
      <c r="J321" t="s">
        <v>53</v>
      </c>
      <c r="K321" s="57" t="s">
        <v>608</v>
      </c>
      <c r="L321" t="s">
        <v>2</v>
      </c>
      <c r="M321" t="s">
        <v>2</v>
      </c>
      <c r="N321"/>
      <c r="O321" t="s">
        <v>350</v>
      </c>
    </row>
    <row r="322" spans="1:15" x14ac:dyDescent="0.25">
      <c r="A322" t="s">
        <v>3942</v>
      </c>
      <c r="B322" t="s">
        <v>98</v>
      </c>
      <c r="C322" t="s">
        <v>3943</v>
      </c>
      <c r="D322" t="s">
        <v>46</v>
      </c>
      <c r="E322" s="71">
        <v>45119</v>
      </c>
      <c r="F322" t="s">
        <v>193</v>
      </c>
      <c r="G322" t="s">
        <v>2989</v>
      </c>
      <c r="H322" t="s">
        <v>351</v>
      </c>
      <c r="I322">
        <v>2</v>
      </c>
      <c r="J322" t="s">
        <v>118</v>
      </c>
      <c r="K322" s="57" t="s">
        <v>611</v>
      </c>
      <c r="L322" t="s">
        <v>2</v>
      </c>
      <c r="M322" t="s">
        <v>2</v>
      </c>
      <c r="N322"/>
      <c r="O322" t="s">
        <v>350</v>
      </c>
    </row>
    <row r="323" spans="1:15" x14ac:dyDescent="0.25">
      <c r="A323" t="s">
        <v>3942</v>
      </c>
      <c r="B323" t="s">
        <v>98</v>
      </c>
      <c r="C323" t="s">
        <v>3943</v>
      </c>
      <c r="D323" t="s">
        <v>46</v>
      </c>
      <c r="E323" s="71">
        <v>45119</v>
      </c>
      <c r="F323" t="s">
        <v>193</v>
      </c>
      <c r="G323" t="s">
        <v>2989</v>
      </c>
      <c r="H323" t="s">
        <v>351</v>
      </c>
      <c r="I323">
        <v>3</v>
      </c>
      <c r="J323" t="s">
        <v>71</v>
      </c>
      <c r="K323" s="57" t="s">
        <v>608</v>
      </c>
      <c r="L323" t="s">
        <v>2</v>
      </c>
      <c r="M323" t="s">
        <v>2</v>
      </c>
      <c r="N323"/>
      <c r="O323" t="s">
        <v>350</v>
      </c>
    </row>
    <row r="324" spans="1:15" x14ac:dyDescent="0.25">
      <c r="A324" t="s">
        <v>3942</v>
      </c>
      <c r="B324" t="s">
        <v>98</v>
      </c>
      <c r="C324" t="s">
        <v>3943</v>
      </c>
      <c r="D324" t="s">
        <v>46</v>
      </c>
      <c r="E324" s="71">
        <v>45119</v>
      </c>
      <c r="F324" t="s">
        <v>193</v>
      </c>
      <c r="G324" t="s">
        <v>2989</v>
      </c>
      <c r="H324" t="s">
        <v>351</v>
      </c>
      <c r="I324">
        <v>4</v>
      </c>
      <c r="J324" t="s">
        <v>91</v>
      </c>
      <c r="K324" s="57" t="s">
        <v>13</v>
      </c>
      <c r="L324" t="s">
        <v>2</v>
      </c>
      <c r="M324" t="s">
        <v>2</v>
      </c>
      <c r="N324"/>
      <c r="O324" t="s">
        <v>350</v>
      </c>
    </row>
    <row r="325" spans="1:15" x14ac:dyDescent="0.25">
      <c r="A325" t="s">
        <v>3942</v>
      </c>
      <c r="B325" t="s">
        <v>98</v>
      </c>
      <c r="C325" t="s">
        <v>3943</v>
      </c>
      <c r="D325" t="s">
        <v>46</v>
      </c>
      <c r="E325" s="71">
        <v>45119</v>
      </c>
      <c r="F325" t="s">
        <v>193</v>
      </c>
      <c r="G325" t="s">
        <v>2989</v>
      </c>
      <c r="H325" t="s">
        <v>351</v>
      </c>
      <c r="I325">
        <v>5</v>
      </c>
      <c r="J325" t="s">
        <v>3944</v>
      </c>
      <c r="K325" s="57" t="s">
        <v>610</v>
      </c>
      <c r="L325" t="s">
        <v>2</v>
      </c>
      <c r="M325" t="s">
        <v>2</v>
      </c>
      <c r="N325"/>
      <c r="O325" t="s">
        <v>350</v>
      </c>
    </row>
    <row r="326" spans="1:15" x14ac:dyDescent="0.25">
      <c r="A326" t="s">
        <v>3942</v>
      </c>
      <c r="B326" t="s">
        <v>98</v>
      </c>
      <c r="C326" t="s">
        <v>3943</v>
      </c>
      <c r="D326" t="s">
        <v>46</v>
      </c>
      <c r="E326" s="71">
        <v>45119</v>
      </c>
      <c r="F326" t="s">
        <v>193</v>
      </c>
      <c r="G326" t="s">
        <v>2989</v>
      </c>
      <c r="H326" t="s">
        <v>351</v>
      </c>
      <c r="I326">
        <v>6</v>
      </c>
      <c r="J326" t="s">
        <v>3945</v>
      </c>
      <c r="K326" s="57" t="s">
        <v>610</v>
      </c>
      <c r="L326" t="s">
        <v>2</v>
      </c>
      <c r="M326" t="s">
        <v>2</v>
      </c>
      <c r="N326"/>
      <c r="O326" t="s">
        <v>350</v>
      </c>
    </row>
    <row r="327" spans="1:15" x14ac:dyDescent="0.25">
      <c r="A327" t="s">
        <v>3942</v>
      </c>
      <c r="B327" t="s">
        <v>98</v>
      </c>
      <c r="C327" t="s">
        <v>3943</v>
      </c>
      <c r="D327" t="s">
        <v>46</v>
      </c>
      <c r="E327" s="71">
        <v>45119</v>
      </c>
      <c r="F327" t="s">
        <v>193</v>
      </c>
      <c r="G327" t="s">
        <v>2989</v>
      </c>
      <c r="H327" t="s">
        <v>351</v>
      </c>
      <c r="I327">
        <v>7</v>
      </c>
      <c r="J327" t="s">
        <v>3946</v>
      </c>
      <c r="K327" s="57" t="s">
        <v>610</v>
      </c>
      <c r="L327" t="s">
        <v>2</v>
      </c>
      <c r="M327" t="s">
        <v>2</v>
      </c>
      <c r="N327"/>
      <c r="O327" t="s">
        <v>350</v>
      </c>
    </row>
    <row r="328" spans="1:15" x14ac:dyDescent="0.25">
      <c r="A328" t="s">
        <v>3942</v>
      </c>
      <c r="B328" t="s">
        <v>98</v>
      </c>
      <c r="C328" t="s">
        <v>3943</v>
      </c>
      <c r="D328" t="s">
        <v>46</v>
      </c>
      <c r="E328" s="71">
        <v>45119</v>
      </c>
      <c r="F328" t="s">
        <v>193</v>
      </c>
      <c r="G328" t="s">
        <v>2989</v>
      </c>
      <c r="H328" t="s">
        <v>351</v>
      </c>
      <c r="I328">
        <v>8</v>
      </c>
      <c r="J328" t="s">
        <v>3947</v>
      </c>
      <c r="K328" s="57" t="s">
        <v>610</v>
      </c>
      <c r="L328" t="s">
        <v>2</v>
      </c>
      <c r="M328" t="s">
        <v>2</v>
      </c>
      <c r="N328"/>
      <c r="O328" t="s">
        <v>350</v>
      </c>
    </row>
    <row r="329" spans="1:15" x14ac:dyDescent="0.25">
      <c r="A329" t="s">
        <v>3942</v>
      </c>
      <c r="B329" t="s">
        <v>98</v>
      </c>
      <c r="C329" t="s">
        <v>3943</v>
      </c>
      <c r="D329" t="s">
        <v>46</v>
      </c>
      <c r="E329" s="71">
        <v>45119</v>
      </c>
      <c r="F329" t="s">
        <v>193</v>
      </c>
      <c r="G329" t="s">
        <v>2989</v>
      </c>
      <c r="H329" t="s">
        <v>351</v>
      </c>
      <c r="I329">
        <v>9</v>
      </c>
      <c r="J329" t="s">
        <v>3948</v>
      </c>
      <c r="K329" s="57" t="s">
        <v>610</v>
      </c>
      <c r="L329" t="s">
        <v>2</v>
      </c>
      <c r="M329" t="s">
        <v>2</v>
      </c>
      <c r="N329"/>
      <c r="O329" t="s">
        <v>350</v>
      </c>
    </row>
    <row r="330" spans="1:15" x14ac:dyDescent="0.25">
      <c r="A330" t="s">
        <v>3942</v>
      </c>
      <c r="B330" t="s">
        <v>98</v>
      </c>
      <c r="C330" t="s">
        <v>3943</v>
      </c>
      <c r="D330" t="s">
        <v>46</v>
      </c>
      <c r="E330" s="71">
        <v>45119</v>
      </c>
      <c r="F330" t="s">
        <v>193</v>
      </c>
      <c r="G330" t="s">
        <v>2989</v>
      </c>
      <c r="H330" t="s">
        <v>351</v>
      </c>
      <c r="I330">
        <v>10</v>
      </c>
      <c r="J330" t="s">
        <v>3949</v>
      </c>
      <c r="K330" s="57" t="s">
        <v>610</v>
      </c>
      <c r="L330" t="s">
        <v>2</v>
      </c>
      <c r="M330" t="s">
        <v>2</v>
      </c>
      <c r="N330"/>
      <c r="O330" t="s">
        <v>350</v>
      </c>
    </row>
    <row r="331" spans="1:15" x14ac:dyDescent="0.25">
      <c r="A331" t="s">
        <v>3942</v>
      </c>
      <c r="B331" t="s">
        <v>98</v>
      </c>
      <c r="C331" t="s">
        <v>3943</v>
      </c>
      <c r="D331" t="s">
        <v>46</v>
      </c>
      <c r="E331" s="71">
        <v>45119</v>
      </c>
      <c r="F331" t="s">
        <v>193</v>
      </c>
      <c r="G331" t="s">
        <v>2989</v>
      </c>
      <c r="H331" t="s">
        <v>351</v>
      </c>
      <c r="I331">
        <v>11</v>
      </c>
      <c r="J331" t="s">
        <v>3254</v>
      </c>
      <c r="K331" s="57" t="s">
        <v>610</v>
      </c>
      <c r="L331" t="s">
        <v>2</v>
      </c>
      <c r="M331" t="s">
        <v>2</v>
      </c>
      <c r="N331"/>
      <c r="O331" t="s">
        <v>350</v>
      </c>
    </row>
    <row r="332" spans="1:15" x14ac:dyDescent="0.25">
      <c r="A332" t="s">
        <v>3942</v>
      </c>
      <c r="B332" t="s">
        <v>98</v>
      </c>
      <c r="C332" t="s">
        <v>3943</v>
      </c>
      <c r="D332" t="s">
        <v>46</v>
      </c>
      <c r="E332" s="71">
        <v>45119</v>
      </c>
      <c r="F332" t="s">
        <v>193</v>
      </c>
      <c r="G332" t="s">
        <v>2989</v>
      </c>
      <c r="H332" t="s">
        <v>351</v>
      </c>
      <c r="I332">
        <v>12</v>
      </c>
      <c r="J332" t="s">
        <v>3950</v>
      </c>
      <c r="K332" s="57" t="s">
        <v>610</v>
      </c>
      <c r="L332" t="s">
        <v>2</v>
      </c>
      <c r="M332" t="s">
        <v>2</v>
      </c>
      <c r="N332"/>
      <c r="O332" t="s">
        <v>350</v>
      </c>
    </row>
    <row r="333" spans="1:15" x14ac:dyDescent="0.25">
      <c r="A333" t="s">
        <v>3942</v>
      </c>
      <c r="B333" t="s">
        <v>98</v>
      </c>
      <c r="C333" t="s">
        <v>3943</v>
      </c>
      <c r="D333" t="s">
        <v>46</v>
      </c>
      <c r="E333" s="71">
        <v>45119</v>
      </c>
      <c r="F333" t="s">
        <v>193</v>
      </c>
      <c r="G333" t="s">
        <v>2989</v>
      </c>
      <c r="H333" t="s">
        <v>351</v>
      </c>
      <c r="I333">
        <v>13</v>
      </c>
      <c r="J333" t="s">
        <v>3951</v>
      </c>
      <c r="K333" s="57" t="s">
        <v>610</v>
      </c>
      <c r="L333" t="s">
        <v>2</v>
      </c>
      <c r="M333" t="s">
        <v>2</v>
      </c>
      <c r="N333"/>
      <c r="O333" t="s">
        <v>350</v>
      </c>
    </row>
    <row r="334" spans="1:15" x14ac:dyDescent="0.25">
      <c r="A334" t="s">
        <v>3942</v>
      </c>
      <c r="B334" t="s">
        <v>98</v>
      </c>
      <c r="C334" t="s">
        <v>3943</v>
      </c>
      <c r="D334" t="s">
        <v>46</v>
      </c>
      <c r="E334" s="71">
        <v>45119</v>
      </c>
      <c r="F334" t="s">
        <v>193</v>
      </c>
      <c r="G334" t="s">
        <v>2989</v>
      </c>
      <c r="H334" t="s">
        <v>351</v>
      </c>
      <c r="I334">
        <v>14</v>
      </c>
      <c r="J334" t="s">
        <v>3952</v>
      </c>
      <c r="K334" s="57" t="s">
        <v>610</v>
      </c>
      <c r="L334" t="s">
        <v>2</v>
      </c>
      <c r="M334" t="s">
        <v>2</v>
      </c>
      <c r="N334"/>
      <c r="O334" t="s">
        <v>350</v>
      </c>
    </row>
    <row r="335" spans="1:15" x14ac:dyDescent="0.25">
      <c r="A335" t="s">
        <v>3942</v>
      </c>
      <c r="B335" t="s">
        <v>98</v>
      </c>
      <c r="C335" t="s">
        <v>3943</v>
      </c>
      <c r="D335" t="s">
        <v>46</v>
      </c>
      <c r="E335" s="71">
        <v>45119</v>
      </c>
      <c r="F335" t="s">
        <v>193</v>
      </c>
      <c r="G335" t="s">
        <v>2989</v>
      </c>
      <c r="H335" t="s">
        <v>351</v>
      </c>
      <c r="I335">
        <v>15</v>
      </c>
      <c r="J335" t="s">
        <v>198</v>
      </c>
      <c r="K335" s="57" t="s">
        <v>609</v>
      </c>
      <c r="L335" t="s">
        <v>2</v>
      </c>
      <c r="M335" t="s">
        <v>2</v>
      </c>
      <c r="N335"/>
      <c r="O335" t="s">
        <v>350</v>
      </c>
    </row>
    <row r="336" spans="1:15" x14ac:dyDescent="0.25">
      <c r="A336" t="s">
        <v>3942</v>
      </c>
      <c r="B336" t="s">
        <v>98</v>
      </c>
      <c r="C336" t="s">
        <v>3943</v>
      </c>
      <c r="D336" t="s">
        <v>46</v>
      </c>
      <c r="E336" s="71">
        <v>45119</v>
      </c>
      <c r="F336" t="s">
        <v>193</v>
      </c>
      <c r="G336" t="s">
        <v>2989</v>
      </c>
      <c r="H336" t="s">
        <v>351</v>
      </c>
      <c r="I336">
        <v>16</v>
      </c>
      <c r="J336" t="s">
        <v>176</v>
      </c>
      <c r="K336" s="57" t="s">
        <v>609</v>
      </c>
      <c r="L336" t="s">
        <v>2</v>
      </c>
      <c r="M336" t="s">
        <v>2</v>
      </c>
      <c r="N336"/>
      <c r="O336" t="s">
        <v>350</v>
      </c>
    </row>
    <row r="337" spans="1:15" x14ac:dyDescent="0.25">
      <c r="A337" t="s">
        <v>3942</v>
      </c>
      <c r="B337" t="s">
        <v>98</v>
      </c>
      <c r="C337" t="s">
        <v>3943</v>
      </c>
      <c r="D337" t="s">
        <v>46</v>
      </c>
      <c r="E337" s="71">
        <v>45119</v>
      </c>
      <c r="F337" t="s">
        <v>193</v>
      </c>
      <c r="G337" t="s">
        <v>2994</v>
      </c>
      <c r="H337" t="s">
        <v>351</v>
      </c>
      <c r="I337">
        <v>17</v>
      </c>
      <c r="J337" t="s">
        <v>147</v>
      </c>
      <c r="K337" s="57" t="s">
        <v>13</v>
      </c>
      <c r="L337" t="s">
        <v>2</v>
      </c>
      <c r="M337" t="s">
        <v>2</v>
      </c>
      <c r="N337"/>
      <c r="O337" t="s">
        <v>350</v>
      </c>
    </row>
    <row r="338" spans="1:15" x14ac:dyDescent="0.25">
      <c r="A338" t="s">
        <v>3942</v>
      </c>
      <c r="B338" t="s">
        <v>98</v>
      </c>
      <c r="C338" t="s">
        <v>3943</v>
      </c>
      <c r="D338" t="s">
        <v>46</v>
      </c>
      <c r="E338" s="71">
        <v>45119</v>
      </c>
      <c r="F338" t="s">
        <v>193</v>
      </c>
      <c r="G338" t="s">
        <v>2989</v>
      </c>
      <c r="H338" t="s">
        <v>351</v>
      </c>
      <c r="I338">
        <v>18</v>
      </c>
      <c r="J338" t="s">
        <v>101</v>
      </c>
      <c r="K338" s="57" t="s">
        <v>13</v>
      </c>
      <c r="L338" t="s">
        <v>2</v>
      </c>
      <c r="M338" t="s">
        <v>3</v>
      </c>
      <c r="N338" t="s">
        <v>3055</v>
      </c>
      <c r="O338" t="s">
        <v>351</v>
      </c>
    </row>
    <row r="339" spans="1:15" x14ac:dyDescent="0.25">
      <c r="A339" t="s">
        <v>3942</v>
      </c>
      <c r="B339" t="s">
        <v>98</v>
      </c>
      <c r="C339" t="s">
        <v>3943</v>
      </c>
      <c r="D339" t="s">
        <v>46</v>
      </c>
      <c r="E339" s="71">
        <v>45119</v>
      </c>
      <c r="F339" t="s">
        <v>193</v>
      </c>
      <c r="G339" t="s">
        <v>2989</v>
      </c>
      <c r="H339" t="s">
        <v>351</v>
      </c>
      <c r="I339">
        <v>19</v>
      </c>
      <c r="J339" t="s">
        <v>102</v>
      </c>
      <c r="K339" s="57" t="s">
        <v>13</v>
      </c>
      <c r="L339" t="s">
        <v>2</v>
      </c>
      <c r="M339" t="s">
        <v>2</v>
      </c>
      <c r="N339"/>
      <c r="O339" t="s">
        <v>350</v>
      </c>
    </row>
    <row r="340" spans="1:15" x14ac:dyDescent="0.25">
      <c r="A340" t="s">
        <v>3942</v>
      </c>
      <c r="B340" t="s">
        <v>98</v>
      </c>
      <c r="C340" t="s">
        <v>3943</v>
      </c>
      <c r="D340" t="s">
        <v>46</v>
      </c>
      <c r="E340" s="71">
        <v>45119</v>
      </c>
      <c r="F340" t="s">
        <v>193</v>
      </c>
      <c r="G340" t="s">
        <v>2989</v>
      </c>
      <c r="H340" t="s">
        <v>351</v>
      </c>
      <c r="I340">
        <v>20</v>
      </c>
      <c r="J340" t="s">
        <v>104</v>
      </c>
      <c r="K340" s="57" t="s">
        <v>13</v>
      </c>
      <c r="L340" t="s">
        <v>2</v>
      </c>
      <c r="M340" t="s">
        <v>2</v>
      </c>
      <c r="N340"/>
      <c r="O340" t="s">
        <v>350</v>
      </c>
    </row>
    <row r="341" spans="1:15" x14ac:dyDescent="0.25">
      <c r="A341" t="s">
        <v>3942</v>
      </c>
      <c r="B341" t="s">
        <v>98</v>
      </c>
      <c r="C341" t="s">
        <v>3943</v>
      </c>
      <c r="D341" t="s">
        <v>46</v>
      </c>
      <c r="E341" s="71">
        <v>45119</v>
      </c>
      <c r="F341" t="s">
        <v>193</v>
      </c>
      <c r="G341" t="s">
        <v>2989</v>
      </c>
      <c r="H341" t="s">
        <v>351</v>
      </c>
      <c r="I341">
        <v>21</v>
      </c>
      <c r="J341" t="s">
        <v>106</v>
      </c>
      <c r="K341" s="57" t="s">
        <v>13</v>
      </c>
      <c r="L341" t="s">
        <v>2</v>
      </c>
      <c r="M341" t="s">
        <v>2</v>
      </c>
      <c r="N341"/>
      <c r="O341" t="s">
        <v>350</v>
      </c>
    </row>
    <row r="342" spans="1:15" x14ac:dyDescent="0.25">
      <c r="A342" t="s">
        <v>3953</v>
      </c>
      <c r="B342" t="s">
        <v>45</v>
      </c>
      <c r="C342" t="s">
        <v>3954</v>
      </c>
      <c r="D342" t="s">
        <v>46</v>
      </c>
      <c r="E342" s="71">
        <v>45119</v>
      </c>
      <c r="F342" t="s">
        <v>193</v>
      </c>
      <c r="G342" t="s">
        <v>2989</v>
      </c>
      <c r="H342" t="s">
        <v>351</v>
      </c>
      <c r="I342">
        <v>1.1000000000000001</v>
      </c>
      <c r="J342" t="s">
        <v>3955</v>
      </c>
      <c r="K342" s="57" t="s">
        <v>610</v>
      </c>
      <c r="L342" t="s">
        <v>2</v>
      </c>
      <c r="M342" t="s">
        <v>2</v>
      </c>
      <c r="N342"/>
      <c r="O342" t="s">
        <v>350</v>
      </c>
    </row>
    <row r="343" spans="1:15" x14ac:dyDescent="0.25">
      <c r="A343" t="s">
        <v>3953</v>
      </c>
      <c r="B343" t="s">
        <v>45</v>
      </c>
      <c r="C343" t="s">
        <v>3954</v>
      </c>
      <c r="D343" t="s">
        <v>46</v>
      </c>
      <c r="E343" s="71">
        <v>45119</v>
      </c>
      <c r="F343" t="s">
        <v>193</v>
      </c>
      <c r="G343" t="s">
        <v>2989</v>
      </c>
      <c r="H343" t="s">
        <v>351</v>
      </c>
      <c r="I343">
        <v>1.2</v>
      </c>
      <c r="J343" t="s">
        <v>3956</v>
      </c>
      <c r="K343" s="57" t="s">
        <v>610</v>
      </c>
      <c r="L343" t="s">
        <v>2</v>
      </c>
      <c r="M343" t="s">
        <v>2</v>
      </c>
      <c r="N343"/>
      <c r="O343" t="s">
        <v>350</v>
      </c>
    </row>
    <row r="344" spans="1:15" x14ac:dyDescent="0.25">
      <c r="A344" t="s">
        <v>3953</v>
      </c>
      <c r="B344" t="s">
        <v>45</v>
      </c>
      <c r="C344" t="s">
        <v>3954</v>
      </c>
      <c r="D344" t="s">
        <v>46</v>
      </c>
      <c r="E344" s="71">
        <v>45119</v>
      </c>
      <c r="F344" t="s">
        <v>193</v>
      </c>
      <c r="G344" t="s">
        <v>2989</v>
      </c>
      <c r="H344" t="s">
        <v>351</v>
      </c>
      <c r="I344">
        <v>1.3</v>
      </c>
      <c r="J344" t="s">
        <v>3957</v>
      </c>
      <c r="K344" s="57" t="s">
        <v>610</v>
      </c>
      <c r="L344" t="s">
        <v>2</v>
      </c>
      <c r="M344" t="s">
        <v>2</v>
      </c>
      <c r="N344"/>
      <c r="O344" t="s">
        <v>350</v>
      </c>
    </row>
    <row r="345" spans="1:15" x14ac:dyDescent="0.25">
      <c r="A345" t="s">
        <v>3953</v>
      </c>
      <c r="B345" t="s">
        <v>45</v>
      </c>
      <c r="C345" t="s">
        <v>3954</v>
      </c>
      <c r="D345" t="s">
        <v>46</v>
      </c>
      <c r="E345" s="71">
        <v>45119</v>
      </c>
      <c r="F345" t="s">
        <v>193</v>
      </c>
      <c r="G345" t="s">
        <v>2989</v>
      </c>
      <c r="H345" t="s">
        <v>351</v>
      </c>
      <c r="I345">
        <v>2</v>
      </c>
      <c r="J345" t="s">
        <v>50</v>
      </c>
      <c r="K345" s="57" t="s">
        <v>13</v>
      </c>
      <c r="L345" t="s">
        <v>2</v>
      </c>
      <c r="M345" t="s">
        <v>2</v>
      </c>
      <c r="N345"/>
      <c r="O345" t="s">
        <v>350</v>
      </c>
    </row>
    <row r="346" spans="1:15" x14ac:dyDescent="0.25">
      <c r="A346" t="s">
        <v>3953</v>
      </c>
      <c r="B346" t="s">
        <v>45</v>
      </c>
      <c r="C346" t="s">
        <v>3954</v>
      </c>
      <c r="D346" t="s">
        <v>46</v>
      </c>
      <c r="E346" s="71">
        <v>45119</v>
      </c>
      <c r="F346" t="s">
        <v>193</v>
      </c>
      <c r="G346" t="s">
        <v>2989</v>
      </c>
      <c r="H346" t="s">
        <v>351</v>
      </c>
      <c r="I346">
        <v>3</v>
      </c>
      <c r="J346" t="s">
        <v>179</v>
      </c>
      <c r="K346" s="57" t="s">
        <v>13</v>
      </c>
      <c r="L346" t="s">
        <v>180</v>
      </c>
      <c r="M346" t="s">
        <v>180</v>
      </c>
      <c r="N346"/>
      <c r="O346" t="s">
        <v>350</v>
      </c>
    </row>
    <row r="347" spans="1:15" x14ac:dyDescent="0.25">
      <c r="A347" t="s">
        <v>3953</v>
      </c>
      <c r="B347" t="s">
        <v>45</v>
      </c>
      <c r="C347" t="s">
        <v>3954</v>
      </c>
      <c r="D347" t="s">
        <v>46</v>
      </c>
      <c r="E347" s="71">
        <v>45119</v>
      </c>
      <c r="F347" t="s">
        <v>193</v>
      </c>
      <c r="G347" t="s">
        <v>2989</v>
      </c>
      <c r="H347" t="s">
        <v>351</v>
      </c>
      <c r="I347">
        <v>4</v>
      </c>
      <c r="J347" t="s">
        <v>96</v>
      </c>
      <c r="K347" s="57" t="s">
        <v>609</v>
      </c>
      <c r="L347" t="s">
        <v>2</v>
      </c>
      <c r="M347" t="s">
        <v>2</v>
      </c>
      <c r="N347"/>
      <c r="O347" t="s">
        <v>350</v>
      </c>
    </row>
    <row r="348" spans="1:15" x14ac:dyDescent="0.25">
      <c r="A348" t="s">
        <v>3321</v>
      </c>
      <c r="B348" t="s">
        <v>194</v>
      </c>
      <c r="C348" t="s">
        <v>3322</v>
      </c>
      <c r="D348" t="s">
        <v>178</v>
      </c>
      <c r="E348" s="71">
        <v>45119</v>
      </c>
      <c r="F348" t="s">
        <v>193</v>
      </c>
      <c r="G348" t="s">
        <v>2989</v>
      </c>
      <c r="H348" t="s">
        <v>351</v>
      </c>
      <c r="I348">
        <v>1</v>
      </c>
      <c r="J348" t="s">
        <v>3958</v>
      </c>
      <c r="K348" s="57" t="s">
        <v>13</v>
      </c>
      <c r="L348" t="s">
        <v>2</v>
      </c>
      <c r="M348" t="s">
        <v>2</v>
      </c>
      <c r="N348"/>
      <c r="O348" t="s">
        <v>350</v>
      </c>
    </row>
    <row r="349" spans="1:15" x14ac:dyDescent="0.25">
      <c r="A349" t="s">
        <v>3219</v>
      </c>
      <c r="B349" t="s">
        <v>196</v>
      </c>
      <c r="C349" t="s">
        <v>3220</v>
      </c>
      <c r="D349" t="s">
        <v>46</v>
      </c>
      <c r="E349" s="71">
        <v>45119</v>
      </c>
      <c r="F349" t="s">
        <v>193</v>
      </c>
      <c r="G349" t="s">
        <v>2989</v>
      </c>
      <c r="H349" t="s">
        <v>351</v>
      </c>
      <c r="I349">
        <v>1</v>
      </c>
      <c r="J349" t="s">
        <v>3333</v>
      </c>
      <c r="K349" s="57" t="s">
        <v>608</v>
      </c>
      <c r="L349" t="s">
        <v>2</v>
      </c>
      <c r="M349" t="s">
        <v>2</v>
      </c>
      <c r="N349"/>
      <c r="O349" t="s">
        <v>350</v>
      </c>
    </row>
    <row r="350" spans="1:15" x14ac:dyDescent="0.25">
      <c r="A350" t="s">
        <v>3219</v>
      </c>
      <c r="B350" t="s">
        <v>196</v>
      </c>
      <c r="C350" t="s">
        <v>3220</v>
      </c>
      <c r="D350" t="s">
        <v>46</v>
      </c>
      <c r="E350" s="71">
        <v>45119</v>
      </c>
      <c r="F350" t="s">
        <v>193</v>
      </c>
      <c r="G350" t="s">
        <v>2989</v>
      </c>
      <c r="H350" t="s">
        <v>351</v>
      </c>
      <c r="I350">
        <v>2</v>
      </c>
      <c r="J350" t="s">
        <v>3334</v>
      </c>
      <c r="K350" s="57" t="s">
        <v>608</v>
      </c>
      <c r="L350" t="s">
        <v>2</v>
      </c>
      <c r="M350" t="s">
        <v>2</v>
      </c>
      <c r="N350"/>
      <c r="O350" t="s">
        <v>350</v>
      </c>
    </row>
    <row r="351" spans="1:15" x14ac:dyDescent="0.25">
      <c r="A351" t="s">
        <v>3219</v>
      </c>
      <c r="B351" t="s">
        <v>196</v>
      </c>
      <c r="C351" t="s">
        <v>3220</v>
      </c>
      <c r="D351" t="s">
        <v>46</v>
      </c>
      <c r="E351" s="71">
        <v>45119</v>
      </c>
      <c r="F351" t="s">
        <v>193</v>
      </c>
      <c r="G351" t="s">
        <v>2989</v>
      </c>
      <c r="H351" t="s">
        <v>351</v>
      </c>
      <c r="I351">
        <v>3</v>
      </c>
      <c r="J351" t="s">
        <v>3959</v>
      </c>
      <c r="K351" s="57" t="s">
        <v>13</v>
      </c>
      <c r="L351" t="s">
        <v>2</v>
      </c>
      <c r="M351" t="s">
        <v>2</v>
      </c>
      <c r="N351"/>
      <c r="O351" t="s">
        <v>350</v>
      </c>
    </row>
    <row r="352" spans="1:15" x14ac:dyDescent="0.25">
      <c r="A352" t="s">
        <v>3219</v>
      </c>
      <c r="B352" t="s">
        <v>196</v>
      </c>
      <c r="C352" t="s">
        <v>3220</v>
      </c>
      <c r="D352" t="s">
        <v>46</v>
      </c>
      <c r="E352" s="71">
        <v>45119</v>
      </c>
      <c r="F352" t="s">
        <v>193</v>
      </c>
      <c r="G352" t="s">
        <v>2989</v>
      </c>
      <c r="H352" t="s">
        <v>351</v>
      </c>
      <c r="I352">
        <v>4</v>
      </c>
      <c r="J352" t="s">
        <v>3960</v>
      </c>
      <c r="K352" s="57" t="s">
        <v>610</v>
      </c>
      <c r="L352" t="s">
        <v>2</v>
      </c>
      <c r="M352" t="s">
        <v>2</v>
      </c>
      <c r="N352"/>
      <c r="O352" t="s">
        <v>350</v>
      </c>
    </row>
    <row r="353" spans="1:15" x14ac:dyDescent="0.25">
      <c r="A353" t="s">
        <v>3219</v>
      </c>
      <c r="B353" t="s">
        <v>196</v>
      </c>
      <c r="C353" t="s">
        <v>3220</v>
      </c>
      <c r="D353" t="s">
        <v>46</v>
      </c>
      <c r="E353" s="71">
        <v>45119</v>
      </c>
      <c r="F353" t="s">
        <v>193</v>
      </c>
      <c r="G353" t="s">
        <v>2989</v>
      </c>
      <c r="H353" t="s">
        <v>351</v>
      </c>
      <c r="I353">
        <v>5</v>
      </c>
      <c r="J353" t="s">
        <v>3961</v>
      </c>
      <c r="K353" s="57" t="s">
        <v>610</v>
      </c>
      <c r="L353" t="s">
        <v>2</v>
      </c>
      <c r="M353" t="s">
        <v>3</v>
      </c>
      <c r="N353" t="s">
        <v>5584</v>
      </c>
      <c r="O353" t="s">
        <v>351</v>
      </c>
    </row>
    <row r="354" spans="1:15" x14ac:dyDescent="0.25">
      <c r="A354" t="s">
        <v>3219</v>
      </c>
      <c r="B354" t="s">
        <v>196</v>
      </c>
      <c r="C354" t="s">
        <v>3220</v>
      </c>
      <c r="D354" t="s">
        <v>46</v>
      </c>
      <c r="E354" s="71">
        <v>45119</v>
      </c>
      <c r="F354" t="s">
        <v>193</v>
      </c>
      <c r="G354" t="s">
        <v>2989</v>
      </c>
      <c r="H354" t="s">
        <v>351</v>
      </c>
      <c r="I354">
        <v>6</v>
      </c>
      <c r="J354" t="s">
        <v>3962</v>
      </c>
      <c r="K354" s="57" t="s">
        <v>610</v>
      </c>
      <c r="L354" t="s">
        <v>2</v>
      </c>
      <c r="M354" t="s">
        <v>2</v>
      </c>
      <c r="N354"/>
      <c r="O354" t="s">
        <v>350</v>
      </c>
    </row>
    <row r="355" spans="1:15" x14ac:dyDescent="0.25">
      <c r="A355" t="s">
        <v>3219</v>
      </c>
      <c r="B355" t="s">
        <v>196</v>
      </c>
      <c r="C355" t="s">
        <v>3220</v>
      </c>
      <c r="D355" t="s">
        <v>46</v>
      </c>
      <c r="E355" s="71">
        <v>45119</v>
      </c>
      <c r="F355" t="s">
        <v>193</v>
      </c>
      <c r="G355" t="s">
        <v>2989</v>
      </c>
      <c r="H355" t="s">
        <v>351</v>
      </c>
      <c r="I355">
        <v>7</v>
      </c>
      <c r="J355" t="s">
        <v>3140</v>
      </c>
      <c r="K355" s="57" t="s">
        <v>13</v>
      </c>
      <c r="L355" t="s">
        <v>2</v>
      </c>
      <c r="M355" t="s">
        <v>2</v>
      </c>
      <c r="N355"/>
      <c r="O355" t="s">
        <v>350</v>
      </c>
    </row>
    <row r="356" spans="1:15" x14ac:dyDescent="0.25">
      <c r="A356" t="s">
        <v>3219</v>
      </c>
      <c r="B356" t="s">
        <v>196</v>
      </c>
      <c r="C356" t="s">
        <v>3220</v>
      </c>
      <c r="D356" t="s">
        <v>46</v>
      </c>
      <c r="E356" s="71">
        <v>45119</v>
      </c>
      <c r="F356" t="s">
        <v>193</v>
      </c>
      <c r="G356" t="s">
        <v>2989</v>
      </c>
      <c r="H356" t="s">
        <v>351</v>
      </c>
      <c r="I356">
        <v>8</v>
      </c>
      <c r="J356" t="s">
        <v>3007</v>
      </c>
      <c r="K356" s="57" t="s">
        <v>609</v>
      </c>
      <c r="L356" t="s">
        <v>2</v>
      </c>
      <c r="M356" t="s">
        <v>2</v>
      </c>
      <c r="N356"/>
      <c r="O356" t="s">
        <v>350</v>
      </c>
    </row>
    <row r="357" spans="1:15" x14ac:dyDescent="0.25">
      <c r="A357" t="s">
        <v>3219</v>
      </c>
      <c r="B357" t="s">
        <v>196</v>
      </c>
      <c r="C357" t="s">
        <v>3220</v>
      </c>
      <c r="D357" t="s">
        <v>46</v>
      </c>
      <c r="E357" s="71">
        <v>45119</v>
      </c>
      <c r="F357" t="s">
        <v>193</v>
      </c>
      <c r="G357" t="s">
        <v>2989</v>
      </c>
      <c r="H357" t="s">
        <v>351</v>
      </c>
      <c r="I357">
        <v>9</v>
      </c>
      <c r="J357" t="s">
        <v>3963</v>
      </c>
      <c r="K357" s="57" t="s">
        <v>13</v>
      </c>
      <c r="L357" t="s">
        <v>2</v>
      </c>
      <c r="M357" t="s">
        <v>2</v>
      </c>
      <c r="N357"/>
      <c r="O357" t="s">
        <v>350</v>
      </c>
    </row>
    <row r="358" spans="1:15" x14ac:dyDescent="0.25">
      <c r="A358" t="s">
        <v>3219</v>
      </c>
      <c r="B358" t="s">
        <v>196</v>
      </c>
      <c r="C358" t="s">
        <v>3220</v>
      </c>
      <c r="D358" t="s">
        <v>46</v>
      </c>
      <c r="E358" s="71">
        <v>45119</v>
      </c>
      <c r="F358" t="s">
        <v>193</v>
      </c>
      <c r="G358" t="s">
        <v>2989</v>
      </c>
      <c r="H358" t="s">
        <v>351</v>
      </c>
      <c r="I358">
        <v>10</v>
      </c>
      <c r="J358" t="s">
        <v>3964</v>
      </c>
      <c r="K358" s="57" t="s">
        <v>13</v>
      </c>
      <c r="L358" t="s">
        <v>2</v>
      </c>
      <c r="M358" t="s">
        <v>2</v>
      </c>
      <c r="N358"/>
      <c r="O358" t="s">
        <v>350</v>
      </c>
    </row>
    <row r="359" spans="1:15" x14ac:dyDescent="0.25">
      <c r="A359" t="s">
        <v>3219</v>
      </c>
      <c r="B359" t="s">
        <v>196</v>
      </c>
      <c r="C359" t="s">
        <v>3220</v>
      </c>
      <c r="D359" t="s">
        <v>46</v>
      </c>
      <c r="E359" s="71">
        <v>45119</v>
      </c>
      <c r="F359" t="s">
        <v>193</v>
      </c>
      <c r="G359" t="s">
        <v>2989</v>
      </c>
      <c r="H359" t="s">
        <v>351</v>
      </c>
      <c r="I359">
        <v>11</v>
      </c>
      <c r="J359" t="s">
        <v>3965</v>
      </c>
      <c r="K359" s="57" t="s">
        <v>13</v>
      </c>
      <c r="L359" t="s">
        <v>2</v>
      </c>
      <c r="M359" t="s">
        <v>2</v>
      </c>
      <c r="N359"/>
      <c r="O359" t="s">
        <v>350</v>
      </c>
    </row>
    <row r="360" spans="1:15" x14ac:dyDescent="0.25">
      <c r="A360" t="s">
        <v>3219</v>
      </c>
      <c r="B360" t="s">
        <v>196</v>
      </c>
      <c r="C360" t="s">
        <v>3220</v>
      </c>
      <c r="D360" t="s">
        <v>46</v>
      </c>
      <c r="E360" s="71">
        <v>45119</v>
      </c>
      <c r="F360" t="s">
        <v>193</v>
      </c>
      <c r="G360" t="s">
        <v>2989</v>
      </c>
      <c r="H360" t="s">
        <v>351</v>
      </c>
      <c r="I360">
        <v>12</v>
      </c>
      <c r="J360" t="s">
        <v>3966</v>
      </c>
      <c r="K360" s="57" t="s">
        <v>13</v>
      </c>
      <c r="L360" t="s">
        <v>2</v>
      </c>
      <c r="M360" t="s">
        <v>2</v>
      </c>
      <c r="N360"/>
      <c r="O360" t="s">
        <v>350</v>
      </c>
    </row>
    <row r="361" spans="1:15" x14ac:dyDescent="0.25">
      <c r="A361" t="s">
        <v>3326</v>
      </c>
      <c r="B361" t="s">
        <v>196</v>
      </c>
      <c r="C361" t="s">
        <v>3327</v>
      </c>
      <c r="D361" t="s">
        <v>46</v>
      </c>
      <c r="E361" s="71">
        <v>45119</v>
      </c>
      <c r="F361" t="s">
        <v>193</v>
      </c>
      <c r="G361" t="s">
        <v>2989</v>
      </c>
      <c r="H361" t="s">
        <v>351</v>
      </c>
      <c r="I361">
        <v>1</v>
      </c>
      <c r="J361" t="s">
        <v>53</v>
      </c>
      <c r="K361" s="57" t="s">
        <v>608</v>
      </c>
      <c r="L361" t="s">
        <v>2</v>
      </c>
      <c r="M361" t="s">
        <v>2</v>
      </c>
      <c r="N361"/>
      <c r="O361" t="s">
        <v>350</v>
      </c>
    </row>
    <row r="362" spans="1:15" x14ac:dyDescent="0.25">
      <c r="A362" t="s">
        <v>3326</v>
      </c>
      <c r="B362" t="s">
        <v>196</v>
      </c>
      <c r="C362" t="s">
        <v>3327</v>
      </c>
      <c r="D362" t="s">
        <v>46</v>
      </c>
      <c r="E362" s="71">
        <v>45119</v>
      </c>
      <c r="F362" t="s">
        <v>193</v>
      </c>
      <c r="G362" t="s">
        <v>2989</v>
      </c>
      <c r="H362" t="s">
        <v>351</v>
      </c>
      <c r="I362">
        <v>2</v>
      </c>
      <c r="J362" t="s">
        <v>3967</v>
      </c>
      <c r="K362" s="57" t="s">
        <v>13</v>
      </c>
      <c r="L362" t="s">
        <v>2</v>
      </c>
      <c r="M362" t="s">
        <v>2</v>
      </c>
      <c r="N362"/>
      <c r="O362" t="s">
        <v>350</v>
      </c>
    </row>
    <row r="363" spans="1:15" x14ac:dyDescent="0.25">
      <c r="A363" t="s">
        <v>3326</v>
      </c>
      <c r="B363" t="s">
        <v>196</v>
      </c>
      <c r="C363" t="s">
        <v>3327</v>
      </c>
      <c r="D363" t="s">
        <v>46</v>
      </c>
      <c r="E363" s="71">
        <v>45119</v>
      </c>
      <c r="F363" t="s">
        <v>193</v>
      </c>
      <c r="G363" t="s">
        <v>2989</v>
      </c>
      <c r="H363" t="s">
        <v>351</v>
      </c>
      <c r="I363">
        <v>3</v>
      </c>
      <c r="J363" t="s">
        <v>3968</v>
      </c>
      <c r="K363" s="57" t="s">
        <v>610</v>
      </c>
      <c r="L363" t="s">
        <v>2</v>
      </c>
      <c r="M363" t="s">
        <v>2</v>
      </c>
      <c r="N363"/>
      <c r="O363" t="s">
        <v>350</v>
      </c>
    </row>
    <row r="364" spans="1:15" x14ac:dyDescent="0.25">
      <c r="A364" t="s">
        <v>3969</v>
      </c>
      <c r="B364" t="s">
        <v>98</v>
      </c>
      <c r="C364" t="s">
        <v>3970</v>
      </c>
      <c r="D364" t="s">
        <v>46</v>
      </c>
      <c r="E364" s="71">
        <v>45120</v>
      </c>
      <c r="F364" t="s">
        <v>193</v>
      </c>
      <c r="G364" t="s">
        <v>2989</v>
      </c>
      <c r="H364" t="s">
        <v>351</v>
      </c>
      <c r="I364">
        <v>1</v>
      </c>
      <c r="J364" t="s">
        <v>53</v>
      </c>
      <c r="K364" s="57" t="s">
        <v>608</v>
      </c>
      <c r="L364" t="s">
        <v>2</v>
      </c>
      <c r="M364" t="s">
        <v>2</v>
      </c>
      <c r="N364"/>
      <c r="O364" t="s">
        <v>350</v>
      </c>
    </row>
    <row r="365" spans="1:15" x14ac:dyDescent="0.25">
      <c r="A365" t="s">
        <v>3969</v>
      </c>
      <c r="B365" t="s">
        <v>98</v>
      </c>
      <c r="C365" t="s">
        <v>3970</v>
      </c>
      <c r="D365" t="s">
        <v>46</v>
      </c>
      <c r="E365" s="71">
        <v>45120</v>
      </c>
      <c r="F365" t="s">
        <v>193</v>
      </c>
      <c r="G365" t="s">
        <v>2989</v>
      </c>
      <c r="H365" t="s">
        <v>351</v>
      </c>
      <c r="I365">
        <v>2</v>
      </c>
      <c r="J365" t="s">
        <v>71</v>
      </c>
      <c r="K365" s="57" t="s">
        <v>608</v>
      </c>
      <c r="L365" t="s">
        <v>2</v>
      </c>
      <c r="M365" t="s">
        <v>2</v>
      </c>
      <c r="N365"/>
      <c r="O365" t="s">
        <v>350</v>
      </c>
    </row>
    <row r="366" spans="1:15" x14ac:dyDescent="0.25">
      <c r="A366" t="s">
        <v>3969</v>
      </c>
      <c r="B366" t="s">
        <v>98</v>
      </c>
      <c r="C366" t="s">
        <v>3970</v>
      </c>
      <c r="D366" t="s">
        <v>46</v>
      </c>
      <c r="E366" s="71">
        <v>45120</v>
      </c>
      <c r="F366" t="s">
        <v>193</v>
      </c>
      <c r="G366" t="s">
        <v>2989</v>
      </c>
      <c r="H366" t="s">
        <v>351</v>
      </c>
      <c r="I366">
        <v>3</v>
      </c>
      <c r="J366" t="s">
        <v>118</v>
      </c>
      <c r="K366" s="57" t="s">
        <v>611</v>
      </c>
      <c r="L366" t="s">
        <v>2</v>
      </c>
      <c r="M366" t="s">
        <v>2</v>
      </c>
      <c r="N366"/>
      <c r="O366" t="s">
        <v>350</v>
      </c>
    </row>
    <row r="367" spans="1:15" x14ac:dyDescent="0.25">
      <c r="A367" t="s">
        <v>3969</v>
      </c>
      <c r="B367" t="s">
        <v>98</v>
      </c>
      <c r="C367" t="s">
        <v>3970</v>
      </c>
      <c r="D367" t="s">
        <v>46</v>
      </c>
      <c r="E367" s="71">
        <v>45120</v>
      </c>
      <c r="F367" t="s">
        <v>193</v>
      </c>
      <c r="G367" t="s">
        <v>2989</v>
      </c>
      <c r="H367" t="s">
        <v>351</v>
      </c>
      <c r="I367">
        <v>4</v>
      </c>
      <c r="J367" t="s">
        <v>91</v>
      </c>
      <c r="K367" s="57" t="s">
        <v>13</v>
      </c>
      <c r="L367" t="s">
        <v>2</v>
      </c>
      <c r="M367" t="s">
        <v>2</v>
      </c>
      <c r="N367"/>
      <c r="O367" t="s">
        <v>350</v>
      </c>
    </row>
    <row r="368" spans="1:15" x14ac:dyDescent="0.25">
      <c r="A368" t="s">
        <v>3969</v>
      </c>
      <c r="B368" t="s">
        <v>98</v>
      </c>
      <c r="C368" t="s">
        <v>3970</v>
      </c>
      <c r="D368" t="s">
        <v>46</v>
      </c>
      <c r="E368" s="71">
        <v>45120</v>
      </c>
      <c r="F368" t="s">
        <v>193</v>
      </c>
      <c r="G368" t="s">
        <v>2989</v>
      </c>
      <c r="H368" t="s">
        <v>351</v>
      </c>
      <c r="I368">
        <v>5</v>
      </c>
      <c r="J368" t="s">
        <v>3368</v>
      </c>
      <c r="K368" s="57" t="s">
        <v>610</v>
      </c>
      <c r="L368" t="s">
        <v>2</v>
      </c>
      <c r="M368" t="s">
        <v>2</v>
      </c>
      <c r="N368"/>
      <c r="O368" t="s">
        <v>350</v>
      </c>
    </row>
    <row r="369" spans="1:15" x14ac:dyDescent="0.25">
      <c r="A369" t="s">
        <v>3969</v>
      </c>
      <c r="B369" t="s">
        <v>98</v>
      </c>
      <c r="C369" t="s">
        <v>3970</v>
      </c>
      <c r="D369" t="s">
        <v>46</v>
      </c>
      <c r="E369" s="71">
        <v>45120</v>
      </c>
      <c r="F369" t="s">
        <v>193</v>
      </c>
      <c r="G369" t="s">
        <v>2989</v>
      </c>
      <c r="H369" t="s">
        <v>351</v>
      </c>
      <c r="I369">
        <v>6</v>
      </c>
      <c r="J369" t="s">
        <v>3971</v>
      </c>
      <c r="K369" s="57" t="s">
        <v>610</v>
      </c>
      <c r="L369" t="s">
        <v>2</v>
      </c>
      <c r="M369" t="s">
        <v>2</v>
      </c>
      <c r="N369"/>
      <c r="O369" t="s">
        <v>350</v>
      </c>
    </row>
    <row r="370" spans="1:15" x14ac:dyDescent="0.25">
      <c r="A370" t="s">
        <v>3969</v>
      </c>
      <c r="B370" t="s">
        <v>98</v>
      </c>
      <c r="C370" t="s">
        <v>3970</v>
      </c>
      <c r="D370" t="s">
        <v>46</v>
      </c>
      <c r="E370" s="71">
        <v>45120</v>
      </c>
      <c r="F370" t="s">
        <v>193</v>
      </c>
      <c r="G370" t="s">
        <v>2989</v>
      </c>
      <c r="H370" t="s">
        <v>351</v>
      </c>
      <c r="I370">
        <v>7</v>
      </c>
      <c r="J370" t="s">
        <v>3972</v>
      </c>
      <c r="K370" s="57" t="s">
        <v>610</v>
      </c>
      <c r="L370" t="s">
        <v>2</v>
      </c>
      <c r="M370" t="s">
        <v>2</v>
      </c>
      <c r="N370"/>
      <c r="O370" t="s">
        <v>350</v>
      </c>
    </row>
    <row r="371" spans="1:15" x14ac:dyDescent="0.25">
      <c r="A371" t="s">
        <v>3969</v>
      </c>
      <c r="B371" t="s">
        <v>98</v>
      </c>
      <c r="C371" t="s">
        <v>3970</v>
      </c>
      <c r="D371" t="s">
        <v>46</v>
      </c>
      <c r="E371" s="71">
        <v>45120</v>
      </c>
      <c r="F371" t="s">
        <v>193</v>
      </c>
      <c r="G371" t="s">
        <v>2989</v>
      </c>
      <c r="H371" t="s">
        <v>351</v>
      </c>
      <c r="I371">
        <v>8</v>
      </c>
      <c r="J371" t="s">
        <v>3973</v>
      </c>
      <c r="K371" s="57" t="s">
        <v>610</v>
      </c>
      <c r="L371" t="s">
        <v>2</v>
      </c>
      <c r="M371" t="s">
        <v>2</v>
      </c>
      <c r="N371"/>
      <c r="O371" t="s">
        <v>350</v>
      </c>
    </row>
    <row r="372" spans="1:15" x14ac:dyDescent="0.25">
      <c r="A372" t="s">
        <v>3969</v>
      </c>
      <c r="B372" t="s">
        <v>98</v>
      </c>
      <c r="C372" t="s">
        <v>3970</v>
      </c>
      <c r="D372" t="s">
        <v>46</v>
      </c>
      <c r="E372" s="71">
        <v>45120</v>
      </c>
      <c r="F372" t="s">
        <v>193</v>
      </c>
      <c r="G372" t="s">
        <v>2989</v>
      </c>
      <c r="H372" t="s">
        <v>351</v>
      </c>
      <c r="I372">
        <v>9</v>
      </c>
      <c r="J372" t="s">
        <v>3974</v>
      </c>
      <c r="K372" s="57" t="s">
        <v>610</v>
      </c>
      <c r="L372" t="s">
        <v>2</v>
      </c>
      <c r="M372" t="s">
        <v>2</v>
      </c>
      <c r="N372"/>
      <c r="O372" t="s">
        <v>350</v>
      </c>
    </row>
    <row r="373" spans="1:15" x14ac:dyDescent="0.25">
      <c r="A373" t="s">
        <v>3969</v>
      </c>
      <c r="B373" t="s">
        <v>98</v>
      </c>
      <c r="C373" t="s">
        <v>3970</v>
      </c>
      <c r="D373" t="s">
        <v>46</v>
      </c>
      <c r="E373" s="71">
        <v>45120</v>
      </c>
      <c r="F373" t="s">
        <v>193</v>
      </c>
      <c r="G373" t="s">
        <v>2989</v>
      </c>
      <c r="H373" t="s">
        <v>351</v>
      </c>
      <c r="I373">
        <v>10</v>
      </c>
      <c r="J373" t="s">
        <v>3975</v>
      </c>
      <c r="K373" s="57" t="s">
        <v>610</v>
      </c>
      <c r="L373" t="s">
        <v>2</v>
      </c>
      <c r="M373" t="s">
        <v>2</v>
      </c>
      <c r="N373"/>
      <c r="O373" t="s">
        <v>350</v>
      </c>
    </row>
    <row r="374" spans="1:15" x14ac:dyDescent="0.25">
      <c r="A374" t="s">
        <v>3969</v>
      </c>
      <c r="B374" t="s">
        <v>98</v>
      </c>
      <c r="C374" t="s">
        <v>3970</v>
      </c>
      <c r="D374" t="s">
        <v>46</v>
      </c>
      <c r="E374" s="71">
        <v>45120</v>
      </c>
      <c r="F374" t="s">
        <v>193</v>
      </c>
      <c r="G374" t="s">
        <v>2989</v>
      </c>
      <c r="H374" t="s">
        <v>351</v>
      </c>
      <c r="I374">
        <v>11</v>
      </c>
      <c r="J374" t="s">
        <v>3976</v>
      </c>
      <c r="K374" s="57" t="s">
        <v>610</v>
      </c>
      <c r="L374" t="s">
        <v>2</v>
      </c>
      <c r="M374" t="s">
        <v>2</v>
      </c>
      <c r="N374"/>
      <c r="O374" t="s">
        <v>350</v>
      </c>
    </row>
    <row r="375" spans="1:15" x14ac:dyDescent="0.25">
      <c r="A375" t="s">
        <v>3969</v>
      </c>
      <c r="B375" t="s">
        <v>98</v>
      </c>
      <c r="C375" t="s">
        <v>3970</v>
      </c>
      <c r="D375" t="s">
        <v>46</v>
      </c>
      <c r="E375" s="71">
        <v>45120</v>
      </c>
      <c r="F375" t="s">
        <v>193</v>
      </c>
      <c r="G375" t="s">
        <v>2989</v>
      </c>
      <c r="H375" t="s">
        <v>351</v>
      </c>
      <c r="I375">
        <v>12</v>
      </c>
      <c r="J375" t="s">
        <v>3977</v>
      </c>
      <c r="K375" s="57" t="s">
        <v>610</v>
      </c>
      <c r="L375" t="s">
        <v>2</v>
      </c>
      <c r="M375" t="s">
        <v>2</v>
      </c>
      <c r="N375"/>
      <c r="O375" t="s">
        <v>350</v>
      </c>
    </row>
    <row r="376" spans="1:15" x14ac:dyDescent="0.25">
      <c r="A376" t="s">
        <v>3969</v>
      </c>
      <c r="B376" t="s">
        <v>98</v>
      </c>
      <c r="C376" t="s">
        <v>3970</v>
      </c>
      <c r="D376" t="s">
        <v>46</v>
      </c>
      <c r="E376" s="71">
        <v>45120</v>
      </c>
      <c r="F376" t="s">
        <v>193</v>
      </c>
      <c r="G376" t="s">
        <v>2989</v>
      </c>
      <c r="H376" t="s">
        <v>351</v>
      </c>
      <c r="I376">
        <v>13</v>
      </c>
      <c r="J376" t="s">
        <v>3978</v>
      </c>
      <c r="K376" s="57" t="s">
        <v>610</v>
      </c>
      <c r="L376" t="s">
        <v>2</v>
      </c>
      <c r="M376" t="s">
        <v>2</v>
      </c>
      <c r="N376"/>
      <c r="O376" t="s">
        <v>350</v>
      </c>
    </row>
    <row r="377" spans="1:15" x14ac:dyDescent="0.25">
      <c r="A377" t="s">
        <v>3969</v>
      </c>
      <c r="B377" t="s">
        <v>98</v>
      </c>
      <c r="C377" t="s">
        <v>3970</v>
      </c>
      <c r="D377" t="s">
        <v>46</v>
      </c>
      <c r="E377" s="71">
        <v>45120</v>
      </c>
      <c r="F377" t="s">
        <v>193</v>
      </c>
      <c r="G377" t="s">
        <v>2989</v>
      </c>
      <c r="H377" t="s">
        <v>351</v>
      </c>
      <c r="I377">
        <v>14</v>
      </c>
      <c r="J377" t="s">
        <v>3979</v>
      </c>
      <c r="K377" s="57" t="s">
        <v>610</v>
      </c>
      <c r="L377" t="s">
        <v>2</v>
      </c>
      <c r="M377" t="s">
        <v>2</v>
      </c>
      <c r="N377"/>
      <c r="O377" t="s">
        <v>350</v>
      </c>
    </row>
    <row r="378" spans="1:15" x14ac:dyDescent="0.25">
      <c r="A378" t="s">
        <v>3969</v>
      </c>
      <c r="B378" t="s">
        <v>98</v>
      </c>
      <c r="C378" t="s">
        <v>3970</v>
      </c>
      <c r="D378" t="s">
        <v>46</v>
      </c>
      <c r="E378" s="71">
        <v>45120</v>
      </c>
      <c r="F378" t="s">
        <v>193</v>
      </c>
      <c r="G378" t="s">
        <v>2989</v>
      </c>
      <c r="H378" t="s">
        <v>351</v>
      </c>
      <c r="I378">
        <v>15</v>
      </c>
      <c r="J378" t="s">
        <v>3980</v>
      </c>
      <c r="K378" s="57" t="s">
        <v>610</v>
      </c>
      <c r="L378" t="s">
        <v>2</v>
      </c>
      <c r="M378" t="s">
        <v>2</v>
      </c>
      <c r="N378"/>
      <c r="O378" t="s">
        <v>350</v>
      </c>
    </row>
    <row r="379" spans="1:15" x14ac:dyDescent="0.25">
      <c r="A379" t="s">
        <v>3969</v>
      </c>
      <c r="B379" t="s">
        <v>98</v>
      </c>
      <c r="C379" t="s">
        <v>3970</v>
      </c>
      <c r="D379" t="s">
        <v>46</v>
      </c>
      <c r="E379" s="71">
        <v>45120</v>
      </c>
      <c r="F379" t="s">
        <v>193</v>
      </c>
      <c r="G379" t="s">
        <v>2989</v>
      </c>
      <c r="H379" t="s">
        <v>351</v>
      </c>
      <c r="I379">
        <v>16</v>
      </c>
      <c r="J379" t="s">
        <v>168</v>
      </c>
      <c r="K379" s="57" t="s">
        <v>609</v>
      </c>
      <c r="L379" t="s">
        <v>2</v>
      </c>
      <c r="M379" t="s">
        <v>2</v>
      </c>
      <c r="N379"/>
      <c r="O379" t="s">
        <v>350</v>
      </c>
    </row>
    <row r="380" spans="1:15" x14ac:dyDescent="0.25">
      <c r="A380" t="s">
        <v>3969</v>
      </c>
      <c r="B380" t="s">
        <v>98</v>
      </c>
      <c r="C380" t="s">
        <v>3970</v>
      </c>
      <c r="D380" t="s">
        <v>46</v>
      </c>
      <c r="E380" s="71">
        <v>45120</v>
      </c>
      <c r="F380" t="s">
        <v>193</v>
      </c>
      <c r="G380" t="s">
        <v>2989</v>
      </c>
      <c r="H380" t="s">
        <v>351</v>
      </c>
      <c r="I380">
        <v>17</v>
      </c>
      <c r="J380" t="s">
        <v>3116</v>
      </c>
      <c r="K380" s="57" t="s">
        <v>609</v>
      </c>
      <c r="L380" t="s">
        <v>2</v>
      </c>
      <c r="M380" t="s">
        <v>2</v>
      </c>
      <c r="N380"/>
      <c r="O380" t="s">
        <v>350</v>
      </c>
    </row>
    <row r="381" spans="1:15" x14ac:dyDescent="0.25">
      <c r="A381" t="s">
        <v>3969</v>
      </c>
      <c r="B381" t="s">
        <v>98</v>
      </c>
      <c r="C381" t="s">
        <v>3970</v>
      </c>
      <c r="D381" t="s">
        <v>46</v>
      </c>
      <c r="E381" s="71">
        <v>45120</v>
      </c>
      <c r="F381" t="s">
        <v>193</v>
      </c>
      <c r="G381" t="s">
        <v>2989</v>
      </c>
      <c r="H381" t="s">
        <v>351</v>
      </c>
      <c r="I381">
        <v>18</v>
      </c>
      <c r="J381" t="s">
        <v>101</v>
      </c>
      <c r="K381" s="57" t="s">
        <v>13</v>
      </c>
      <c r="L381" t="s">
        <v>2</v>
      </c>
      <c r="M381" t="s">
        <v>3</v>
      </c>
      <c r="N381" t="s">
        <v>3055</v>
      </c>
      <c r="O381" t="s">
        <v>351</v>
      </c>
    </row>
    <row r="382" spans="1:15" x14ac:dyDescent="0.25">
      <c r="A382" t="s">
        <v>3969</v>
      </c>
      <c r="B382" t="s">
        <v>98</v>
      </c>
      <c r="C382" t="s">
        <v>3970</v>
      </c>
      <c r="D382" t="s">
        <v>46</v>
      </c>
      <c r="E382" s="71">
        <v>45120</v>
      </c>
      <c r="F382" t="s">
        <v>193</v>
      </c>
      <c r="G382" t="s">
        <v>2989</v>
      </c>
      <c r="H382" t="s">
        <v>351</v>
      </c>
      <c r="I382">
        <v>19</v>
      </c>
      <c r="J382" t="s">
        <v>102</v>
      </c>
      <c r="K382" s="57" t="s">
        <v>13</v>
      </c>
      <c r="L382" t="s">
        <v>2</v>
      </c>
      <c r="M382" t="s">
        <v>2</v>
      </c>
      <c r="N382"/>
      <c r="O382" t="s">
        <v>350</v>
      </c>
    </row>
    <row r="383" spans="1:15" x14ac:dyDescent="0.25">
      <c r="A383" t="s">
        <v>3969</v>
      </c>
      <c r="B383" t="s">
        <v>98</v>
      </c>
      <c r="C383" t="s">
        <v>3970</v>
      </c>
      <c r="D383" t="s">
        <v>46</v>
      </c>
      <c r="E383" s="71">
        <v>45120</v>
      </c>
      <c r="F383" t="s">
        <v>193</v>
      </c>
      <c r="G383" t="s">
        <v>2989</v>
      </c>
      <c r="H383" t="s">
        <v>351</v>
      </c>
      <c r="I383">
        <v>20</v>
      </c>
      <c r="J383" t="s">
        <v>103</v>
      </c>
      <c r="K383" s="57" t="s">
        <v>13</v>
      </c>
      <c r="L383" t="s">
        <v>2</v>
      </c>
      <c r="M383" t="s">
        <v>2</v>
      </c>
      <c r="N383"/>
      <c r="O383" t="s">
        <v>350</v>
      </c>
    </row>
    <row r="384" spans="1:15" x14ac:dyDescent="0.25">
      <c r="A384" t="s">
        <v>3969</v>
      </c>
      <c r="B384" t="s">
        <v>98</v>
      </c>
      <c r="C384" t="s">
        <v>3970</v>
      </c>
      <c r="D384" t="s">
        <v>46</v>
      </c>
      <c r="E384" s="71">
        <v>45120</v>
      </c>
      <c r="F384" t="s">
        <v>193</v>
      </c>
      <c r="G384" t="s">
        <v>2989</v>
      </c>
      <c r="H384" t="s">
        <v>351</v>
      </c>
      <c r="I384">
        <v>21</v>
      </c>
      <c r="J384" t="s">
        <v>104</v>
      </c>
      <c r="K384" s="57" t="s">
        <v>13</v>
      </c>
      <c r="L384" t="s">
        <v>2</v>
      </c>
      <c r="M384" t="s">
        <v>2</v>
      </c>
      <c r="N384"/>
      <c r="O384" t="s">
        <v>350</v>
      </c>
    </row>
    <row r="385" spans="1:15" x14ac:dyDescent="0.25">
      <c r="A385" t="s">
        <v>3969</v>
      </c>
      <c r="B385" t="s">
        <v>98</v>
      </c>
      <c r="C385" t="s">
        <v>3970</v>
      </c>
      <c r="D385" t="s">
        <v>46</v>
      </c>
      <c r="E385" s="71">
        <v>45120</v>
      </c>
      <c r="F385" t="s">
        <v>193</v>
      </c>
      <c r="G385" t="s">
        <v>2989</v>
      </c>
      <c r="H385" t="s">
        <v>351</v>
      </c>
      <c r="I385">
        <v>22</v>
      </c>
      <c r="J385" t="s">
        <v>106</v>
      </c>
      <c r="K385" s="57" t="s">
        <v>13</v>
      </c>
      <c r="L385" t="s">
        <v>2</v>
      </c>
      <c r="M385" t="s">
        <v>2</v>
      </c>
      <c r="N385"/>
      <c r="O385" t="s">
        <v>350</v>
      </c>
    </row>
    <row r="386" spans="1:15" x14ac:dyDescent="0.25">
      <c r="A386" t="s">
        <v>3969</v>
      </c>
      <c r="B386" t="s">
        <v>98</v>
      </c>
      <c r="C386" t="s">
        <v>3970</v>
      </c>
      <c r="D386" t="s">
        <v>46</v>
      </c>
      <c r="E386" s="71">
        <v>45120</v>
      </c>
      <c r="F386" t="s">
        <v>193</v>
      </c>
      <c r="G386" t="s">
        <v>2994</v>
      </c>
      <c r="H386" t="s">
        <v>351</v>
      </c>
      <c r="I386">
        <v>23</v>
      </c>
      <c r="J386" t="s">
        <v>3981</v>
      </c>
      <c r="K386" s="57" t="s">
        <v>13</v>
      </c>
      <c r="L386" t="s">
        <v>2</v>
      </c>
      <c r="M386" t="s">
        <v>2</v>
      </c>
      <c r="N386"/>
      <c r="O386" t="s">
        <v>350</v>
      </c>
    </row>
    <row r="387" spans="1:15" x14ac:dyDescent="0.25">
      <c r="A387" t="s">
        <v>3982</v>
      </c>
      <c r="B387" t="s">
        <v>66</v>
      </c>
      <c r="C387" t="s">
        <v>3983</v>
      </c>
      <c r="D387" t="s">
        <v>126</v>
      </c>
      <c r="E387" s="71">
        <v>45120</v>
      </c>
      <c r="F387" t="s">
        <v>193</v>
      </c>
      <c r="G387" t="s">
        <v>2989</v>
      </c>
      <c r="H387" t="s">
        <v>351</v>
      </c>
      <c r="I387">
        <v>1</v>
      </c>
      <c r="J387" t="s">
        <v>3984</v>
      </c>
      <c r="K387" s="57" t="s">
        <v>13</v>
      </c>
      <c r="L387" t="s">
        <v>2</v>
      </c>
      <c r="M387" t="s">
        <v>2</v>
      </c>
      <c r="N387"/>
      <c r="O387" t="s">
        <v>350</v>
      </c>
    </row>
    <row r="388" spans="1:15" x14ac:dyDescent="0.25">
      <c r="A388" t="s">
        <v>3982</v>
      </c>
      <c r="B388" t="s">
        <v>66</v>
      </c>
      <c r="C388" t="s">
        <v>3983</v>
      </c>
      <c r="D388" t="s">
        <v>126</v>
      </c>
      <c r="E388" s="71">
        <v>45120</v>
      </c>
      <c r="F388" t="s">
        <v>193</v>
      </c>
      <c r="G388" t="s">
        <v>2989</v>
      </c>
      <c r="H388" t="s">
        <v>350</v>
      </c>
      <c r="I388">
        <v>2</v>
      </c>
      <c r="J388" t="s">
        <v>68</v>
      </c>
      <c r="K388" s="57" t="s">
        <v>13</v>
      </c>
      <c r="L388" t="s">
        <v>3395</v>
      </c>
      <c r="M388" t="s">
        <v>3395</v>
      </c>
      <c r="N388"/>
      <c r="O388" t="s">
        <v>350</v>
      </c>
    </row>
    <row r="389" spans="1:15" x14ac:dyDescent="0.25">
      <c r="A389" t="s">
        <v>3982</v>
      </c>
      <c r="B389" t="s">
        <v>66</v>
      </c>
      <c r="C389" t="s">
        <v>3983</v>
      </c>
      <c r="D389" t="s">
        <v>126</v>
      </c>
      <c r="E389" s="71">
        <v>45120</v>
      </c>
      <c r="F389" t="s">
        <v>193</v>
      </c>
      <c r="G389" t="s">
        <v>2989</v>
      </c>
      <c r="H389" t="s">
        <v>351</v>
      </c>
      <c r="I389">
        <v>3</v>
      </c>
      <c r="J389" t="s">
        <v>69</v>
      </c>
      <c r="K389" s="57" t="s">
        <v>13</v>
      </c>
      <c r="L389" t="s">
        <v>2</v>
      </c>
      <c r="M389" t="s">
        <v>2</v>
      </c>
      <c r="N389"/>
      <c r="O389" t="s">
        <v>350</v>
      </c>
    </row>
    <row r="390" spans="1:15" x14ac:dyDescent="0.25">
      <c r="A390" t="s">
        <v>3982</v>
      </c>
      <c r="B390" t="s">
        <v>66</v>
      </c>
      <c r="C390" t="s">
        <v>3983</v>
      </c>
      <c r="D390" t="s">
        <v>126</v>
      </c>
      <c r="E390" s="71">
        <v>45120</v>
      </c>
      <c r="F390" t="s">
        <v>193</v>
      </c>
      <c r="G390" t="s">
        <v>2989</v>
      </c>
      <c r="H390" t="s">
        <v>351</v>
      </c>
      <c r="I390">
        <v>4</v>
      </c>
      <c r="J390" t="s">
        <v>3985</v>
      </c>
      <c r="K390" s="57" t="s">
        <v>13</v>
      </c>
      <c r="L390" t="s">
        <v>2</v>
      </c>
      <c r="M390" t="s">
        <v>2</v>
      </c>
      <c r="N390"/>
      <c r="O390" t="s">
        <v>350</v>
      </c>
    </row>
    <row r="391" spans="1:15" x14ac:dyDescent="0.25">
      <c r="A391" t="s">
        <v>3982</v>
      </c>
      <c r="B391" t="s">
        <v>66</v>
      </c>
      <c r="C391" t="s">
        <v>3983</v>
      </c>
      <c r="D391" t="s">
        <v>126</v>
      </c>
      <c r="E391" s="71">
        <v>45120</v>
      </c>
      <c r="F391" t="s">
        <v>193</v>
      </c>
      <c r="G391" t="s">
        <v>2989</v>
      </c>
      <c r="H391" t="s">
        <v>351</v>
      </c>
      <c r="I391">
        <v>5</v>
      </c>
      <c r="J391" t="s">
        <v>70</v>
      </c>
      <c r="K391" s="57" t="s">
        <v>13</v>
      </c>
      <c r="L391" t="s">
        <v>2</v>
      </c>
      <c r="M391" t="s">
        <v>2</v>
      </c>
      <c r="N391"/>
      <c r="O391" t="s">
        <v>350</v>
      </c>
    </row>
    <row r="392" spans="1:15" x14ac:dyDescent="0.25">
      <c r="A392" t="s">
        <v>3982</v>
      </c>
      <c r="B392" t="s">
        <v>66</v>
      </c>
      <c r="C392" t="s">
        <v>3983</v>
      </c>
      <c r="D392" t="s">
        <v>126</v>
      </c>
      <c r="E392" s="71">
        <v>45120</v>
      </c>
      <c r="F392" t="s">
        <v>193</v>
      </c>
      <c r="G392" t="s">
        <v>2989</v>
      </c>
      <c r="H392" t="s">
        <v>351</v>
      </c>
      <c r="I392">
        <v>6</v>
      </c>
      <c r="J392" t="s">
        <v>3273</v>
      </c>
      <c r="K392" s="57" t="s">
        <v>13</v>
      </c>
      <c r="L392" t="s">
        <v>2</v>
      </c>
      <c r="M392" t="s">
        <v>2</v>
      </c>
      <c r="N392"/>
      <c r="O392" t="s">
        <v>350</v>
      </c>
    </row>
    <row r="393" spans="1:15" x14ac:dyDescent="0.25">
      <c r="A393" t="s">
        <v>3982</v>
      </c>
      <c r="B393" t="s">
        <v>66</v>
      </c>
      <c r="C393" t="s">
        <v>3983</v>
      </c>
      <c r="D393" t="s">
        <v>126</v>
      </c>
      <c r="E393" s="71">
        <v>45120</v>
      </c>
      <c r="F393" t="s">
        <v>193</v>
      </c>
      <c r="G393" t="s">
        <v>2989</v>
      </c>
      <c r="H393" t="s">
        <v>351</v>
      </c>
      <c r="I393">
        <v>7</v>
      </c>
      <c r="J393" t="s">
        <v>113</v>
      </c>
      <c r="K393" s="57" t="s">
        <v>610</v>
      </c>
      <c r="L393" t="s">
        <v>2</v>
      </c>
      <c r="M393" t="s">
        <v>2</v>
      </c>
      <c r="N393"/>
      <c r="O393" t="s">
        <v>350</v>
      </c>
    </row>
    <row r="394" spans="1:15" x14ac:dyDescent="0.25">
      <c r="A394" t="s">
        <v>3982</v>
      </c>
      <c r="B394" t="s">
        <v>66</v>
      </c>
      <c r="C394" t="s">
        <v>3983</v>
      </c>
      <c r="D394" t="s">
        <v>126</v>
      </c>
      <c r="E394" s="71">
        <v>45120</v>
      </c>
      <c r="F394" t="s">
        <v>193</v>
      </c>
      <c r="G394" t="s">
        <v>2989</v>
      </c>
      <c r="H394" t="s">
        <v>351</v>
      </c>
      <c r="I394">
        <v>8</v>
      </c>
      <c r="J394" t="s">
        <v>3986</v>
      </c>
      <c r="K394" s="57" t="s">
        <v>610</v>
      </c>
      <c r="L394" t="s">
        <v>2</v>
      </c>
      <c r="M394" t="s">
        <v>2</v>
      </c>
      <c r="N394"/>
      <c r="O394" t="s">
        <v>350</v>
      </c>
    </row>
    <row r="395" spans="1:15" x14ac:dyDescent="0.25">
      <c r="A395" t="s">
        <v>3982</v>
      </c>
      <c r="B395" t="s">
        <v>66</v>
      </c>
      <c r="C395" t="s">
        <v>3983</v>
      </c>
      <c r="D395" t="s">
        <v>126</v>
      </c>
      <c r="E395" s="71">
        <v>45120</v>
      </c>
      <c r="F395" t="s">
        <v>193</v>
      </c>
      <c r="G395" t="s">
        <v>2989</v>
      </c>
      <c r="H395" t="s">
        <v>350</v>
      </c>
      <c r="I395">
        <v>9</v>
      </c>
      <c r="J395" t="s">
        <v>83</v>
      </c>
      <c r="K395" s="57" t="s">
        <v>13</v>
      </c>
      <c r="L395" t="s">
        <v>3395</v>
      </c>
      <c r="M395" t="s">
        <v>3395</v>
      </c>
      <c r="N395"/>
      <c r="O395" t="s">
        <v>350</v>
      </c>
    </row>
    <row r="396" spans="1:15" x14ac:dyDescent="0.25">
      <c r="A396" t="s">
        <v>3987</v>
      </c>
      <c r="B396" t="s">
        <v>185</v>
      </c>
      <c r="C396" t="s">
        <v>3988</v>
      </c>
      <c r="D396" t="s">
        <v>46</v>
      </c>
      <c r="E396" s="71">
        <v>45120</v>
      </c>
      <c r="F396" t="s">
        <v>193</v>
      </c>
      <c r="G396" t="s">
        <v>2989</v>
      </c>
      <c r="H396" t="s">
        <v>351</v>
      </c>
      <c r="I396">
        <v>1</v>
      </c>
      <c r="J396" t="s">
        <v>53</v>
      </c>
      <c r="K396" s="57" t="s">
        <v>608</v>
      </c>
      <c r="L396" t="s">
        <v>2</v>
      </c>
      <c r="M396" t="s">
        <v>2</v>
      </c>
      <c r="N396"/>
      <c r="O396" t="s">
        <v>350</v>
      </c>
    </row>
    <row r="397" spans="1:15" x14ac:dyDescent="0.25">
      <c r="A397" t="s">
        <v>3987</v>
      </c>
      <c r="B397" t="s">
        <v>185</v>
      </c>
      <c r="C397" t="s">
        <v>3988</v>
      </c>
      <c r="D397" t="s">
        <v>46</v>
      </c>
      <c r="E397" s="71">
        <v>45120</v>
      </c>
      <c r="F397" t="s">
        <v>193</v>
      </c>
      <c r="G397" t="s">
        <v>2989</v>
      </c>
      <c r="H397" t="s">
        <v>351</v>
      </c>
      <c r="I397">
        <v>2</v>
      </c>
      <c r="J397" t="s">
        <v>91</v>
      </c>
      <c r="K397" s="57" t="s">
        <v>13</v>
      </c>
      <c r="L397" t="s">
        <v>2</v>
      </c>
      <c r="M397" t="s">
        <v>2</v>
      </c>
      <c r="N397"/>
      <c r="O397" t="s">
        <v>350</v>
      </c>
    </row>
    <row r="398" spans="1:15" x14ac:dyDescent="0.25">
      <c r="A398" t="s">
        <v>3987</v>
      </c>
      <c r="B398" t="s">
        <v>185</v>
      </c>
      <c r="C398" t="s">
        <v>3988</v>
      </c>
      <c r="D398" t="s">
        <v>46</v>
      </c>
      <c r="E398" s="71">
        <v>45120</v>
      </c>
      <c r="F398" t="s">
        <v>193</v>
      </c>
      <c r="G398" t="s">
        <v>2989</v>
      </c>
      <c r="H398" t="s">
        <v>351</v>
      </c>
      <c r="I398">
        <v>3</v>
      </c>
      <c r="J398" t="s">
        <v>71</v>
      </c>
      <c r="K398" s="57" t="s">
        <v>608</v>
      </c>
      <c r="L398" t="s">
        <v>2</v>
      </c>
      <c r="M398" t="s">
        <v>2</v>
      </c>
      <c r="N398"/>
      <c r="O398" t="s">
        <v>350</v>
      </c>
    </row>
    <row r="399" spans="1:15" x14ac:dyDescent="0.25">
      <c r="A399" t="s">
        <v>3987</v>
      </c>
      <c r="B399" t="s">
        <v>185</v>
      </c>
      <c r="C399" t="s">
        <v>3988</v>
      </c>
      <c r="D399" t="s">
        <v>46</v>
      </c>
      <c r="E399" s="71">
        <v>45120</v>
      </c>
      <c r="F399" t="s">
        <v>193</v>
      </c>
      <c r="G399" t="s">
        <v>2989</v>
      </c>
      <c r="H399" t="s">
        <v>351</v>
      </c>
      <c r="I399">
        <v>5</v>
      </c>
      <c r="J399" t="s">
        <v>100</v>
      </c>
      <c r="K399" s="57" t="s">
        <v>609</v>
      </c>
      <c r="L399" t="s">
        <v>2</v>
      </c>
      <c r="M399" t="s">
        <v>2</v>
      </c>
      <c r="N399"/>
      <c r="O399" t="s">
        <v>350</v>
      </c>
    </row>
    <row r="400" spans="1:15" x14ac:dyDescent="0.25">
      <c r="A400" t="s">
        <v>3987</v>
      </c>
      <c r="B400" t="s">
        <v>185</v>
      </c>
      <c r="C400" t="s">
        <v>3988</v>
      </c>
      <c r="D400" t="s">
        <v>46</v>
      </c>
      <c r="E400" s="71">
        <v>45120</v>
      </c>
      <c r="F400" t="s">
        <v>193</v>
      </c>
      <c r="G400" t="s">
        <v>2989</v>
      </c>
      <c r="H400" t="s">
        <v>351</v>
      </c>
      <c r="I400">
        <v>6</v>
      </c>
      <c r="J400" t="s">
        <v>3989</v>
      </c>
      <c r="K400" s="57" t="s">
        <v>610</v>
      </c>
      <c r="L400" t="s">
        <v>2</v>
      </c>
      <c r="M400" t="s">
        <v>2</v>
      </c>
      <c r="N400"/>
      <c r="O400" t="s">
        <v>350</v>
      </c>
    </row>
    <row r="401" spans="1:15" x14ac:dyDescent="0.25">
      <c r="A401" t="s">
        <v>3987</v>
      </c>
      <c r="B401" t="s">
        <v>185</v>
      </c>
      <c r="C401" t="s">
        <v>3988</v>
      </c>
      <c r="D401" t="s">
        <v>46</v>
      </c>
      <c r="E401" s="71">
        <v>45120</v>
      </c>
      <c r="F401" t="s">
        <v>193</v>
      </c>
      <c r="G401" t="s">
        <v>2989</v>
      </c>
      <c r="H401" t="s">
        <v>351</v>
      </c>
      <c r="I401">
        <v>7</v>
      </c>
      <c r="J401" t="s">
        <v>101</v>
      </c>
      <c r="K401" s="57" t="s">
        <v>13</v>
      </c>
      <c r="L401" t="s">
        <v>2</v>
      </c>
      <c r="M401" t="s">
        <v>3</v>
      </c>
      <c r="N401" t="s">
        <v>3055</v>
      </c>
      <c r="O401" t="s">
        <v>351</v>
      </c>
    </row>
    <row r="402" spans="1:15" x14ac:dyDescent="0.25">
      <c r="A402" t="s">
        <v>3987</v>
      </c>
      <c r="B402" t="s">
        <v>185</v>
      </c>
      <c r="C402" t="s">
        <v>3988</v>
      </c>
      <c r="D402" t="s">
        <v>46</v>
      </c>
      <c r="E402" s="71">
        <v>45120</v>
      </c>
      <c r="F402" t="s">
        <v>193</v>
      </c>
      <c r="G402" t="s">
        <v>2989</v>
      </c>
      <c r="H402" t="s">
        <v>351</v>
      </c>
      <c r="I402">
        <v>8</v>
      </c>
      <c r="J402" t="s">
        <v>102</v>
      </c>
      <c r="K402" s="57" t="s">
        <v>13</v>
      </c>
      <c r="L402" t="s">
        <v>2</v>
      </c>
      <c r="M402" t="s">
        <v>2</v>
      </c>
      <c r="N402"/>
      <c r="O402" t="s">
        <v>350</v>
      </c>
    </row>
    <row r="403" spans="1:15" x14ac:dyDescent="0.25">
      <c r="A403" t="s">
        <v>3987</v>
      </c>
      <c r="B403" t="s">
        <v>185</v>
      </c>
      <c r="C403" t="s">
        <v>3988</v>
      </c>
      <c r="D403" t="s">
        <v>46</v>
      </c>
      <c r="E403" s="71">
        <v>45120</v>
      </c>
      <c r="F403" t="s">
        <v>193</v>
      </c>
      <c r="G403" t="s">
        <v>2989</v>
      </c>
      <c r="H403" t="s">
        <v>351</v>
      </c>
      <c r="I403">
        <v>9</v>
      </c>
      <c r="J403" t="s">
        <v>103</v>
      </c>
      <c r="K403" s="57" t="s">
        <v>13</v>
      </c>
      <c r="L403" t="s">
        <v>2</v>
      </c>
      <c r="M403" t="s">
        <v>2</v>
      </c>
      <c r="N403"/>
      <c r="O403" t="s">
        <v>350</v>
      </c>
    </row>
    <row r="404" spans="1:15" x14ac:dyDescent="0.25">
      <c r="A404" t="s">
        <v>3987</v>
      </c>
      <c r="B404" t="s">
        <v>185</v>
      </c>
      <c r="C404" t="s">
        <v>3988</v>
      </c>
      <c r="D404" t="s">
        <v>46</v>
      </c>
      <c r="E404" s="71">
        <v>45120</v>
      </c>
      <c r="F404" t="s">
        <v>193</v>
      </c>
      <c r="G404" t="s">
        <v>2989</v>
      </c>
      <c r="H404" t="s">
        <v>351</v>
      </c>
      <c r="I404">
        <v>10</v>
      </c>
      <c r="J404" t="s">
        <v>3112</v>
      </c>
      <c r="K404" s="57" t="s">
        <v>13</v>
      </c>
      <c r="L404" t="s">
        <v>2</v>
      </c>
      <c r="M404" t="s">
        <v>2</v>
      </c>
      <c r="N404"/>
      <c r="O404" t="s">
        <v>350</v>
      </c>
    </row>
    <row r="405" spans="1:15" x14ac:dyDescent="0.25">
      <c r="A405" t="s">
        <v>3987</v>
      </c>
      <c r="B405" t="s">
        <v>185</v>
      </c>
      <c r="C405" t="s">
        <v>3988</v>
      </c>
      <c r="D405" t="s">
        <v>46</v>
      </c>
      <c r="E405" s="71">
        <v>45120</v>
      </c>
      <c r="F405" t="s">
        <v>193</v>
      </c>
      <c r="G405" t="s">
        <v>2989</v>
      </c>
      <c r="H405" t="s">
        <v>351</v>
      </c>
      <c r="I405">
        <v>11</v>
      </c>
      <c r="J405" t="s">
        <v>3990</v>
      </c>
      <c r="K405" s="57" t="s">
        <v>13</v>
      </c>
      <c r="L405" t="s">
        <v>2</v>
      </c>
      <c r="M405" t="s">
        <v>2</v>
      </c>
      <c r="N405"/>
      <c r="O405" t="s">
        <v>350</v>
      </c>
    </row>
    <row r="406" spans="1:15" x14ac:dyDescent="0.25">
      <c r="A406" t="s">
        <v>3987</v>
      </c>
      <c r="B406" t="s">
        <v>185</v>
      </c>
      <c r="C406" t="s">
        <v>3988</v>
      </c>
      <c r="D406" t="s">
        <v>46</v>
      </c>
      <c r="E406" s="71">
        <v>45120</v>
      </c>
      <c r="F406" t="s">
        <v>193</v>
      </c>
      <c r="G406" t="s">
        <v>2989</v>
      </c>
      <c r="H406" t="s">
        <v>351</v>
      </c>
      <c r="I406" t="s">
        <v>3991</v>
      </c>
      <c r="J406" t="s">
        <v>3992</v>
      </c>
      <c r="K406" s="57" t="s">
        <v>610</v>
      </c>
      <c r="L406" t="s">
        <v>2</v>
      </c>
      <c r="M406" t="s">
        <v>2</v>
      </c>
      <c r="N406"/>
      <c r="O406" t="s">
        <v>350</v>
      </c>
    </row>
    <row r="407" spans="1:15" x14ac:dyDescent="0.25">
      <c r="A407" t="s">
        <v>3987</v>
      </c>
      <c r="B407" t="s">
        <v>185</v>
      </c>
      <c r="C407" t="s">
        <v>3988</v>
      </c>
      <c r="D407" t="s">
        <v>46</v>
      </c>
      <c r="E407" s="71">
        <v>45120</v>
      </c>
      <c r="F407" t="s">
        <v>193</v>
      </c>
      <c r="G407" t="s">
        <v>2989</v>
      </c>
      <c r="H407" t="s">
        <v>351</v>
      </c>
      <c r="I407" t="s">
        <v>3993</v>
      </c>
      <c r="J407" t="s">
        <v>3268</v>
      </c>
      <c r="K407" s="57" t="s">
        <v>610</v>
      </c>
      <c r="L407" t="s">
        <v>2</v>
      </c>
      <c r="M407" t="s">
        <v>3</v>
      </c>
      <c r="N407" t="s">
        <v>3054</v>
      </c>
      <c r="O407" t="s">
        <v>351</v>
      </c>
    </row>
    <row r="408" spans="1:15" x14ac:dyDescent="0.25">
      <c r="A408" t="s">
        <v>3987</v>
      </c>
      <c r="B408" t="s">
        <v>185</v>
      </c>
      <c r="C408" t="s">
        <v>3988</v>
      </c>
      <c r="D408" t="s">
        <v>46</v>
      </c>
      <c r="E408" s="71">
        <v>45120</v>
      </c>
      <c r="F408" t="s">
        <v>193</v>
      </c>
      <c r="G408" t="s">
        <v>2989</v>
      </c>
      <c r="H408" t="s">
        <v>351</v>
      </c>
      <c r="I408" t="s">
        <v>3994</v>
      </c>
      <c r="J408" t="s">
        <v>3995</v>
      </c>
      <c r="K408" s="57" t="s">
        <v>610</v>
      </c>
      <c r="L408" t="s">
        <v>2</v>
      </c>
      <c r="M408" t="s">
        <v>2</v>
      </c>
      <c r="N408"/>
      <c r="O408" t="s">
        <v>350</v>
      </c>
    </row>
    <row r="409" spans="1:15" x14ac:dyDescent="0.25">
      <c r="A409" t="s">
        <v>3987</v>
      </c>
      <c r="B409" t="s">
        <v>185</v>
      </c>
      <c r="C409" t="s">
        <v>3988</v>
      </c>
      <c r="D409" t="s">
        <v>46</v>
      </c>
      <c r="E409" s="71">
        <v>45120</v>
      </c>
      <c r="F409" t="s">
        <v>193</v>
      </c>
      <c r="G409" t="s">
        <v>2989</v>
      </c>
      <c r="H409" t="s">
        <v>351</v>
      </c>
      <c r="I409" t="s">
        <v>3996</v>
      </c>
      <c r="J409" t="s">
        <v>3198</v>
      </c>
      <c r="K409" s="57" t="s">
        <v>610</v>
      </c>
      <c r="L409" t="s">
        <v>2</v>
      </c>
      <c r="M409" t="s">
        <v>2</v>
      </c>
      <c r="N409"/>
      <c r="O409" t="s">
        <v>350</v>
      </c>
    </row>
    <row r="410" spans="1:15" x14ac:dyDescent="0.25">
      <c r="A410" t="s">
        <v>3987</v>
      </c>
      <c r="B410" t="s">
        <v>185</v>
      </c>
      <c r="C410" t="s">
        <v>3988</v>
      </c>
      <c r="D410" t="s">
        <v>46</v>
      </c>
      <c r="E410" s="71">
        <v>45120</v>
      </c>
      <c r="F410" t="s">
        <v>193</v>
      </c>
      <c r="G410" t="s">
        <v>2989</v>
      </c>
      <c r="H410" t="s">
        <v>351</v>
      </c>
      <c r="I410" t="s">
        <v>3997</v>
      </c>
      <c r="J410" t="s">
        <v>3998</v>
      </c>
      <c r="K410" s="57" t="s">
        <v>610</v>
      </c>
      <c r="L410" t="s">
        <v>2</v>
      </c>
      <c r="M410" t="s">
        <v>2</v>
      </c>
      <c r="N410"/>
      <c r="O410" t="s">
        <v>350</v>
      </c>
    </row>
    <row r="411" spans="1:15" x14ac:dyDescent="0.25">
      <c r="A411" t="s">
        <v>3987</v>
      </c>
      <c r="B411" t="s">
        <v>185</v>
      </c>
      <c r="C411" t="s">
        <v>3988</v>
      </c>
      <c r="D411" t="s">
        <v>46</v>
      </c>
      <c r="E411" s="71">
        <v>45120</v>
      </c>
      <c r="F411" t="s">
        <v>193</v>
      </c>
      <c r="G411" t="s">
        <v>2989</v>
      </c>
      <c r="H411" t="s">
        <v>351</v>
      </c>
      <c r="I411" t="s">
        <v>3999</v>
      </c>
      <c r="J411" t="s">
        <v>4000</v>
      </c>
      <c r="K411" s="57" t="s">
        <v>610</v>
      </c>
      <c r="L411" t="s">
        <v>2</v>
      </c>
      <c r="M411" t="s">
        <v>2</v>
      </c>
      <c r="N411"/>
      <c r="O411" t="s">
        <v>350</v>
      </c>
    </row>
    <row r="412" spans="1:15" x14ac:dyDescent="0.25">
      <c r="A412" t="s">
        <v>3987</v>
      </c>
      <c r="B412" t="s">
        <v>185</v>
      </c>
      <c r="C412" t="s">
        <v>3988</v>
      </c>
      <c r="D412" t="s">
        <v>46</v>
      </c>
      <c r="E412" s="71">
        <v>45120</v>
      </c>
      <c r="F412" t="s">
        <v>193</v>
      </c>
      <c r="G412" t="s">
        <v>2989</v>
      </c>
      <c r="H412" t="s">
        <v>351</v>
      </c>
      <c r="I412" t="s">
        <v>4001</v>
      </c>
      <c r="J412" t="s">
        <v>4002</v>
      </c>
      <c r="K412" s="57" t="s">
        <v>610</v>
      </c>
      <c r="L412" t="s">
        <v>2</v>
      </c>
      <c r="M412" t="s">
        <v>2</v>
      </c>
      <c r="N412"/>
      <c r="O412" t="s">
        <v>350</v>
      </c>
    </row>
    <row r="413" spans="1:15" x14ac:dyDescent="0.25">
      <c r="A413" t="s">
        <v>3987</v>
      </c>
      <c r="B413" t="s">
        <v>185</v>
      </c>
      <c r="C413" t="s">
        <v>3988</v>
      </c>
      <c r="D413" t="s">
        <v>46</v>
      </c>
      <c r="E413" s="71">
        <v>45120</v>
      </c>
      <c r="F413" t="s">
        <v>193</v>
      </c>
      <c r="G413" t="s">
        <v>2989</v>
      </c>
      <c r="H413" t="s">
        <v>351</v>
      </c>
      <c r="I413" t="s">
        <v>4003</v>
      </c>
      <c r="J413" t="s">
        <v>4004</v>
      </c>
      <c r="K413" s="57" t="s">
        <v>610</v>
      </c>
      <c r="L413" t="s">
        <v>2</v>
      </c>
      <c r="M413" t="s">
        <v>2</v>
      </c>
      <c r="N413"/>
      <c r="O413" t="s">
        <v>350</v>
      </c>
    </row>
    <row r="414" spans="1:15" x14ac:dyDescent="0.25">
      <c r="A414" t="s">
        <v>3987</v>
      </c>
      <c r="B414" t="s">
        <v>185</v>
      </c>
      <c r="C414" t="s">
        <v>3988</v>
      </c>
      <c r="D414" t="s">
        <v>46</v>
      </c>
      <c r="E414" s="71">
        <v>45120</v>
      </c>
      <c r="F414" t="s">
        <v>193</v>
      </c>
      <c r="G414" t="s">
        <v>2989</v>
      </c>
      <c r="H414" t="s">
        <v>351</v>
      </c>
      <c r="I414" t="s">
        <v>4005</v>
      </c>
      <c r="J414" t="s">
        <v>4006</v>
      </c>
      <c r="K414" s="57" t="s">
        <v>610</v>
      </c>
      <c r="L414" t="s">
        <v>2</v>
      </c>
      <c r="M414" t="s">
        <v>2</v>
      </c>
      <c r="N414"/>
      <c r="O414" t="s">
        <v>350</v>
      </c>
    </row>
    <row r="415" spans="1:15" x14ac:dyDescent="0.25">
      <c r="A415" t="s">
        <v>3987</v>
      </c>
      <c r="B415" t="s">
        <v>185</v>
      </c>
      <c r="C415" t="s">
        <v>3988</v>
      </c>
      <c r="D415" t="s">
        <v>46</v>
      </c>
      <c r="E415" s="71">
        <v>45120</v>
      </c>
      <c r="F415" t="s">
        <v>193</v>
      </c>
      <c r="G415" t="s">
        <v>2989</v>
      </c>
      <c r="H415" t="s">
        <v>351</v>
      </c>
      <c r="I415" t="s">
        <v>4007</v>
      </c>
      <c r="J415" t="s">
        <v>4008</v>
      </c>
      <c r="K415" s="57" t="s">
        <v>610</v>
      </c>
      <c r="L415" t="s">
        <v>2</v>
      </c>
      <c r="M415" t="s">
        <v>2</v>
      </c>
      <c r="N415"/>
      <c r="O415" t="s">
        <v>350</v>
      </c>
    </row>
    <row r="416" spans="1:15" x14ac:dyDescent="0.25">
      <c r="A416" t="s">
        <v>2435</v>
      </c>
      <c r="B416" t="s">
        <v>98</v>
      </c>
      <c r="C416" t="s">
        <v>3348</v>
      </c>
      <c r="D416" t="s">
        <v>210</v>
      </c>
      <c r="E416" s="71">
        <v>45120</v>
      </c>
      <c r="F416" t="s">
        <v>193</v>
      </c>
      <c r="G416" t="s">
        <v>2989</v>
      </c>
      <c r="H416" t="s">
        <v>351</v>
      </c>
      <c r="I416">
        <v>1</v>
      </c>
      <c r="J416" t="s">
        <v>211</v>
      </c>
      <c r="K416" s="57" t="s">
        <v>13</v>
      </c>
      <c r="L416" t="s">
        <v>2</v>
      </c>
      <c r="M416" t="s">
        <v>2</v>
      </c>
      <c r="N416"/>
      <c r="O416" t="s">
        <v>350</v>
      </c>
    </row>
    <row r="417" spans="1:15" x14ac:dyDescent="0.25">
      <c r="A417" t="s">
        <v>2435</v>
      </c>
      <c r="B417" t="s">
        <v>98</v>
      </c>
      <c r="C417" t="s">
        <v>3348</v>
      </c>
      <c r="D417" t="s">
        <v>210</v>
      </c>
      <c r="E417" s="71">
        <v>45120</v>
      </c>
      <c r="F417" t="s">
        <v>193</v>
      </c>
      <c r="G417" t="s">
        <v>2989</v>
      </c>
      <c r="H417" t="s">
        <v>351</v>
      </c>
      <c r="I417">
        <v>2</v>
      </c>
      <c r="J417" t="s">
        <v>260</v>
      </c>
      <c r="K417" s="57" t="s">
        <v>13</v>
      </c>
      <c r="L417" t="s">
        <v>2</v>
      </c>
      <c r="M417" t="s">
        <v>2</v>
      </c>
      <c r="N417"/>
      <c r="O417" t="s">
        <v>350</v>
      </c>
    </row>
    <row r="418" spans="1:15" x14ac:dyDescent="0.25">
      <c r="A418" t="s">
        <v>2435</v>
      </c>
      <c r="B418" t="s">
        <v>98</v>
      </c>
      <c r="C418" t="s">
        <v>3348</v>
      </c>
      <c r="D418" t="s">
        <v>178</v>
      </c>
      <c r="E418" s="71">
        <v>45120</v>
      </c>
      <c r="F418" t="s">
        <v>193</v>
      </c>
      <c r="G418" t="s">
        <v>2989</v>
      </c>
      <c r="H418" t="s">
        <v>351</v>
      </c>
      <c r="I418">
        <v>1</v>
      </c>
      <c r="J418" t="s">
        <v>211</v>
      </c>
      <c r="K418" s="57" t="s">
        <v>13</v>
      </c>
      <c r="L418" t="s">
        <v>2</v>
      </c>
      <c r="M418" t="s">
        <v>2</v>
      </c>
      <c r="N418"/>
      <c r="O418" t="s">
        <v>350</v>
      </c>
    </row>
    <row r="419" spans="1:15" x14ac:dyDescent="0.25">
      <c r="A419" t="s">
        <v>2435</v>
      </c>
      <c r="B419" t="s">
        <v>98</v>
      </c>
      <c r="C419" t="s">
        <v>3348</v>
      </c>
      <c r="D419" t="s">
        <v>178</v>
      </c>
      <c r="E419" s="71">
        <v>45120</v>
      </c>
      <c r="F419" t="s">
        <v>193</v>
      </c>
      <c r="G419" t="s">
        <v>2989</v>
      </c>
      <c r="H419" t="s">
        <v>351</v>
      </c>
      <c r="I419">
        <v>1</v>
      </c>
      <c r="J419" t="s">
        <v>3159</v>
      </c>
      <c r="K419" s="57" t="s">
        <v>13</v>
      </c>
      <c r="L419" t="s">
        <v>2</v>
      </c>
      <c r="M419" t="s">
        <v>2</v>
      </c>
      <c r="N419"/>
      <c r="O419" t="s">
        <v>350</v>
      </c>
    </row>
    <row r="420" spans="1:15" x14ac:dyDescent="0.25">
      <c r="A420" t="s">
        <v>2435</v>
      </c>
      <c r="B420" t="s">
        <v>98</v>
      </c>
      <c r="C420" t="s">
        <v>3348</v>
      </c>
      <c r="D420" t="s">
        <v>178</v>
      </c>
      <c r="E420" s="71">
        <v>45120</v>
      </c>
      <c r="F420" t="s">
        <v>193</v>
      </c>
      <c r="G420" t="s">
        <v>2989</v>
      </c>
      <c r="H420" t="s">
        <v>351</v>
      </c>
      <c r="I420">
        <v>2</v>
      </c>
      <c r="J420" t="s">
        <v>4009</v>
      </c>
      <c r="K420" s="57" t="s">
        <v>13</v>
      </c>
      <c r="L420" t="s">
        <v>2</v>
      </c>
      <c r="M420" t="s">
        <v>2</v>
      </c>
      <c r="N420"/>
      <c r="O420" t="s">
        <v>350</v>
      </c>
    </row>
    <row r="421" spans="1:15" x14ac:dyDescent="0.25">
      <c r="A421" t="s">
        <v>2435</v>
      </c>
      <c r="B421" t="s">
        <v>98</v>
      </c>
      <c r="C421" t="s">
        <v>3348</v>
      </c>
      <c r="D421" t="s">
        <v>178</v>
      </c>
      <c r="E421" s="71">
        <v>45120</v>
      </c>
      <c r="F421" t="s">
        <v>193</v>
      </c>
      <c r="G421" t="s">
        <v>2989</v>
      </c>
      <c r="H421" t="s">
        <v>351</v>
      </c>
      <c r="I421">
        <v>2</v>
      </c>
      <c r="J421" t="s">
        <v>4010</v>
      </c>
      <c r="K421" s="57" t="s">
        <v>13</v>
      </c>
      <c r="L421" t="s">
        <v>2</v>
      </c>
      <c r="M421" t="s">
        <v>2</v>
      </c>
      <c r="N421"/>
      <c r="O421" t="s">
        <v>350</v>
      </c>
    </row>
    <row r="422" spans="1:15" x14ac:dyDescent="0.25">
      <c r="A422" t="s">
        <v>2435</v>
      </c>
      <c r="B422" t="s">
        <v>98</v>
      </c>
      <c r="C422" t="s">
        <v>3348</v>
      </c>
      <c r="D422" t="s">
        <v>178</v>
      </c>
      <c r="E422" s="71">
        <v>45120</v>
      </c>
      <c r="F422" t="s">
        <v>193</v>
      </c>
      <c r="G422" t="s">
        <v>2989</v>
      </c>
      <c r="H422" t="s">
        <v>351</v>
      </c>
      <c r="I422">
        <v>3</v>
      </c>
      <c r="J422" t="s">
        <v>3266</v>
      </c>
      <c r="K422" s="57" t="s">
        <v>13</v>
      </c>
      <c r="L422" t="s">
        <v>2</v>
      </c>
      <c r="M422" t="s">
        <v>2</v>
      </c>
      <c r="N422"/>
      <c r="O422" t="s">
        <v>350</v>
      </c>
    </row>
    <row r="423" spans="1:15" x14ac:dyDescent="0.25">
      <c r="A423" t="s">
        <v>2435</v>
      </c>
      <c r="B423" t="s">
        <v>98</v>
      </c>
      <c r="C423" t="s">
        <v>3348</v>
      </c>
      <c r="D423" t="s">
        <v>178</v>
      </c>
      <c r="E423" s="71">
        <v>45120</v>
      </c>
      <c r="F423" t="s">
        <v>193</v>
      </c>
      <c r="G423" t="s">
        <v>2989</v>
      </c>
      <c r="H423" t="s">
        <v>351</v>
      </c>
      <c r="I423">
        <v>3</v>
      </c>
      <c r="J423" t="s">
        <v>260</v>
      </c>
      <c r="K423" s="57" t="s">
        <v>13</v>
      </c>
      <c r="L423" t="s">
        <v>2</v>
      </c>
      <c r="M423" t="s">
        <v>2</v>
      </c>
      <c r="N423"/>
      <c r="O423" t="s">
        <v>350</v>
      </c>
    </row>
    <row r="424" spans="1:15" x14ac:dyDescent="0.25">
      <c r="A424" t="s">
        <v>2435</v>
      </c>
      <c r="B424" t="s">
        <v>98</v>
      </c>
      <c r="C424" t="s">
        <v>3348</v>
      </c>
      <c r="D424" t="s">
        <v>178</v>
      </c>
      <c r="E424" s="71">
        <v>45120</v>
      </c>
      <c r="F424" t="s">
        <v>193</v>
      </c>
      <c r="G424" t="s">
        <v>2989</v>
      </c>
      <c r="H424" t="s">
        <v>351</v>
      </c>
      <c r="I424">
        <v>4</v>
      </c>
      <c r="J424" t="s">
        <v>84</v>
      </c>
      <c r="K424" s="57" t="s">
        <v>13</v>
      </c>
      <c r="L424" t="s">
        <v>2</v>
      </c>
      <c r="M424" t="s">
        <v>2</v>
      </c>
      <c r="N424"/>
      <c r="O424" t="s">
        <v>350</v>
      </c>
    </row>
    <row r="425" spans="1:15" x14ac:dyDescent="0.25">
      <c r="A425" t="s">
        <v>2435</v>
      </c>
      <c r="B425" t="s">
        <v>98</v>
      </c>
      <c r="C425" t="s">
        <v>3348</v>
      </c>
      <c r="D425" t="s">
        <v>178</v>
      </c>
      <c r="E425" s="71">
        <v>45120</v>
      </c>
      <c r="F425" t="s">
        <v>193</v>
      </c>
      <c r="G425" t="s">
        <v>2989</v>
      </c>
      <c r="H425" t="s">
        <v>351</v>
      </c>
      <c r="I425">
        <v>5</v>
      </c>
      <c r="J425" t="s">
        <v>260</v>
      </c>
      <c r="K425" s="57" t="s">
        <v>13</v>
      </c>
      <c r="L425" t="s">
        <v>2</v>
      </c>
      <c r="M425" t="s">
        <v>2</v>
      </c>
      <c r="N425"/>
      <c r="O425" t="s">
        <v>350</v>
      </c>
    </row>
    <row r="426" spans="1:15" x14ac:dyDescent="0.25">
      <c r="A426" t="s">
        <v>4011</v>
      </c>
      <c r="B426" t="s">
        <v>98</v>
      </c>
      <c r="C426" t="s">
        <v>4012</v>
      </c>
      <c r="D426" t="s">
        <v>46</v>
      </c>
      <c r="E426" s="71">
        <v>45120</v>
      </c>
      <c r="F426" t="s">
        <v>193</v>
      </c>
      <c r="G426" t="s">
        <v>2989</v>
      </c>
      <c r="H426" t="s">
        <v>351</v>
      </c>
      <c r="I426">
        <v>1</v>
      </c>
      <c r="J426" t="s">
        <v>53</v>
      </c>
      <c r="K426" s="57" t="s">
        <v>608</v>
      </c>
      <c r="L426" t="s">
        <v>2</v>
      </c>
      <c r="M426" t="s">
        <v>2</v>
      </c>
      <c r="N426"/>
      <c r="O426" t="s">
        <v>350</v>
      </c>
    </row>
    <row r="427" spans="1:15" x14ac:dyDescent="0.25">
      <c r="A427" t="s">
        <v>4011</v>
      </c>
      <c r="B427" t="s">
        <v>98</v>
      </c>
      <c r="C427" t="s">
        <v>4012</v>
      </c>
      <c r="D427" t="s">
        <v>46</v>
      </c>
      <c r="E427" s="71">
        <v>45120</v>
      </c>
      <c r="F427" t="s">
        <v>193</v>
      </c>
      <c r="G427" t="s">
        <v>2989</v>
      </c>
      <c r="H427" t="s">
        <v>351</v>
      </c>
      <c r="I427">
        <v>2</v>
      </c>
      <c r="J427" t="s">
        <v>71</v>
      </c>
      <c r="K427" s="57" t="s">
        <v>608</v>
      </c>
      <c r="L427" t="s">
        <v>2</v>
      </c>
      <c r="M427" t="s">
        <v>3</v>
      </c>
      <c r="N427" t="s">
        <v>3064</v>
      </c>
      <c r="O427" t="s">
        <v>351</v>
      </c>
    </row>
    <row r="428" spans="1:15" x14ac:dyDescent="0.25">
      <c r="A428" t="s">
        <v>4011</v>
      </c>
      <c r="B428" t="s">
        <v>98</v>
      </c>
      <c r="C428" t="s">
        <v>4012</v>
      </c>
      <c r="D428" t="s">
        <v>46</v>
      </c>
      <c r="E428" s="71">
        <v>45120</v>
      </c>
      <c r="F428" t="s">
        <v>193</v>
      </c>
      <c r="G428" t="s">
        <v>2989</v>
      </c>
      <c r="H428" t="s">
        <v>351</v>
      </c>
      <c r="I428">
        <v>3</v>
      </c>
      <c r="J428" t="s">
        <v>91</v>
      </c>
      <c r="K428" s="57" t="s">
        <v>13</v>
      </c>
      <c r="L428" t="s">
        <v>2</v>
      </c>
      <c r="M428" t="s">
        <v>2</v>
      </c>
      <c r="N428"/>
      <c r="O428" t="s">
        <v>350</v>
      </c>
    </row>
    <row r="429" spans="1:15" x14ac:dyDescent="0.25">
      <c r="A429" t="s">
        <v>4011</v>
      </c>
      <c r="B429" t="s">
        <v>98</v>
      </c>
      <c r="C429" t="s">
        <v>4012</v>
      </c>
      <c r="D429" t="s">
        <v>46</v>
      </c>
      <c r="E429" s="71">
        <v>45120</v>
      </c>
      <c r="F429" t="s">
        <v>193</v>
      </c>
      <c r="G429" t="s">
        <v>2989</v>
      </c>
      <c r="H429" t="s">
        <v>351</v>
      </c>
      <c r="I429">
        <v>4</v>
      </c>
      <c r="J429" t="s">
        <v>4013</v>
      </c>
      <c r="K429" s="57" t="s">
        <v>610</v>
      </c>
      <c r="L429" t="s">
        <v>2</v>
      </c>
      <c r="M429" t="s">
        <v>2</v>
      </c>
      <c r="N429"/>
      <c r="O429" t="s">
        <v>350</v>
      </c>
    </row>
    <row r="430" spans="1:15" x14ac:dyDescent="0.25">
      <c r="A430" t="s">
        <v>4011</v>
      </c>
      <c r="B430" t="s">
        <v>98</v>
      </c>
      <c r="C430" t="s">
        <v>4012</v>
      </c>
      <c r="D430" t="s">
        <v>46</v>
      </c>
      <c r="E430" s="71">
        <v>45120</v>
      </c>
      <c r="F430" t="s">
        <v>193</v>
      </c>
      <c r="G430" t="s">
        <v>2989</v>
      </c>
      <c r="H430" t="s">
        <v>351</v>
      </c>
      <c r="I430">
        <v>5</v>
      </c>
      <c r="J430" t="s">
        <v>4014</v>
      </c>
      <c r="K430" s="57" t="s">
        <v>610</v>
      </c>
      <c r="L430" t="s">
        <v>2</v>
      </c>
      <c r="M430" t="s">
        <v>2</v>
      </c>
      <c r="N430"/>
      <c r="O430" t="s">
        <v>350</v>
      </c>
    </row>
    <row r="431" spans="1:15" x14ac:dyDescent="0.25">
      <c r="A431" t="s">
        <v>4011</v>
      </c>
      <c r="B431" t="s">
        <v>98</v>
      </c>
      <c r="C431" t="s">
        <v>4012</v>
      </c>
      <c r="D431" t="s">
        <v>46</v>
      </c>
      <c r="E431" s="71">
        <v>45120</v>
      </c>
      <c r="F431" t="s">
        <v>193</v>
      </c>
      <c r="G431" t="s">
        <v>2989</v>
      </c>
      <c r="H431" t="s">
        <v>351</v>
      </c>
      <c r="I431">
        <v>6</v>
      </c>
      <c r="J431" t="s">
        <v>4015</v>
      </c>
      <c r="K431" s="57" t="s">
        <v>610</v>
      </c>
      <c r="L431" t="s">
        <v>2</v>
      </c>
      <c r="M431" t="s">
        <v>2</v>
      </c>
      <c r="N431"/>
      <c r="O431" t="s">
        <v>350</v>
      </c>
    </row>
    <row r="432" spans="1:15" x14ac:dyDescent="0.25">
      <c r="A432" t="s">
        <v>4011</v>
      </c>
      <c r="B432" t="s">
        <v>98</v>
      </c>
      <c r="C432" t="s">
        <v>4012</v>
      </c>
      <c r="D432" t="s">
        <v>46</v>
      </c>
      <c r="E432" s="71">
        <v>45120</v>
      </c>
      <c r="F432" t="s">
        <v>193</v>
      </c>
      <c r="G432" t="s">
        <v>2989</v>
      </c>
      <c r="H432" t="s">
        <v>351</v>
      </c>
      <c r="I432">
        <v>7</v>
      </c>
      <c r="J432" t="s">
        <v>4016</v>
      </c>
      <c r="K432" s="57" t="s">
        <v>610</v>
      </c>
      <c r="L432" t="s">
        <v>2</v>
      </c>
      <c r="M432" t="s">
        <v>2</v>
      </c>
      <c r="N432"/>
      <c r="O432" t="s">
        <v>350</v>
      </c>
    </row>
    <row r="433" spans="1:15" x14ac:dyDescent="0.25">
      <c r="A433" t="s">
        <v>4011</v>
      </c>
      <c r="B433" t="s">
        <v>98</v>
      </c>
      <c r="C433" t="s">
        <v>4012</v>
      </c>
      <c r="D433" t="s">
        <v>46</v>
      </c>
      <c r="E433" s="71">
        <v>45120</v>
      </c>
      <c r="F433" t="s">
        <v>193</v>
      </c>
      <c r="G433" t="s">
        <v>2989</v>
      </c>
      <c r="H433" t="s">
        <v>351</v>
      </c>
      <c r="I433">
        <v>8</v>
      </c>
      <c r="J433" t="s">
        <v>4017</v>
      </c>
      <c r="K433" s="57" t="s">
        <v>610</v>
      </c>
      <c r="L433" t="s">
        <v>2</v>
      </c>
      <c r="M433" t="s">
        <v>2</v>
      </c>
      <c r="N433"/>
      <c r="O433" t="s">
        <v>350</v>
      </c>
    </row>
    <row r="434" spans="1:15" x14ac:dyDescent="0.25">
      <c r="A434" t="s">
        <v>4011</v>
      </c>
      <c r="B434" t="s">
        <v>98</v>
      </c>
      <c r="C434" t="s">
        <v>4012</v>
      </c>
      <c r="D434" t="s">
        <v>46</v>
      </c>
      <c r="E434" s="71">
        <v>45120</v>
      </c>
      <c r="F434" t="s">
        <v>193</v>
      </c>
      <c r="G434" t="s">
        <v>2989</v>
      </c>
      <c r="H434" t="s">
        <v>351</v>
      </c>
      <c r="I434">
        <v>9</v>
      </c>
      <c r="J434" t="s">
        <v>4018</v>
      </c>
      <c r="K434" s="57" t="s">
        <v>610</v>
      </c>
      <c r="L434" t="s">
        <v>2</v>
      </c>
      <c r="M434" t="s">
        <v>2</v>
      </c>
      <c r="N434"/>
      <c r="O434" t="s">
        <v>350</v>
      </c>
    </row>
    <row r="435" spans="1:15" x14ac:dyDescent="0.25">
      <c r="A435" t="s">
        <v>4011</v>
      </c>
      <c r="B435" t="s">
        <v>98</v>
      </c>
      <c r="C435" t="s">
        <v>4012</v>
      </c>
      <c r="D435" t="s">
        <v>46</v>
      </c>
      <c r="E435" s="71">
        <v>45120</v>
      </c>
      <c r="F435" t="s">
        <v>193</v>
      </c>
      <c r="G435" t="s">
        <v>2989</v>
      </c>
      <c r="H435" t="s">
        <v>351</v>
      </c>
      <c r="I435">
        <v>10</v>
      </c>
      <c r="J435" t="s">
        <v>3173</v>
      </c>
      <c r="K435" s="57" t="s">
        <v>610</v>
      </c>
      <c r="L435" t="s">
        <v>2</v>
      </c>
      <c r="M435" t="s">
        <v>2</v>
      </c>
      <c r="N435"/>
      <c r="O435" t="s">
        <v>350</v>
      </c>
    </row>
    <row r="436" spans="1:15" x14ac:dyDescent="0.25">
      <c r="A436" t="s">
        <v>4011</v>
      </c>
      <c r="B436" t="s">
        <v>98</v>
      </c>
      <c r="C436" t="s">
        <v>4012</v>
      </c>
      <c r="D436" t="s">
        <v>46</v>
      </c>
      <c r="E436" s="71">
        <v>45120</v>
      </c>
      <c r="F436" t="s">
        <v>193</v>
      </c>
      <c r="G436" t="s">
        <v>2989</v>
      </c>
      <c r="H436" t="s">
        <v>351</v>
      </c>
      <c r="I436">
        <v>11</v>
      </c>
      <c r="J436" t="s">
        <v>4019</v>
      </c>
      <c r="K436" s="57" t="s">
        <v>610</v>
      </c>
      <c r="L436" t="s">
        <v>2</v>
      </c>
      <c r="M436" t="s">
        <v>2</v>
      </c>
      <c r="N436"/>
      <c r="O436" t="s">
        <v>350</v>
      </c>
    </row>
    <row r="437" spans="1:15" x14ac:dyDescent="0.25">
      <c r="A437" t="s">
        <v>4011</v>
      </c>
      <c r="B437" t="s">
        <v>98</v>
      </c>
      <c r="C437" t="s">
        <v>4012</v>
      </c>
      <c r="D437" t="s">
        <v>46</v>
      </c>
      <c r="E437" s="71">
        <v>45120</v>
      </c>
      <c r="F437" t="s">
        <v>193</v>
      </c>
      <c r="G437" t="s">
        <v>2989</v>
      </c>
      <c r="H437" t="s">
        <v>351</v>
      </c>
      <c r="I437">
        <v>12</v>
      </c>
      <c r="J437" t="s">
        <v>99</v>
      </c>
      <c r="K437" s="57" t="s">
        <v>609</v>
      </c>
      <c r="L437" t="s">
        <v>2</v>
      </c>
      <c r="M437" t="s">
        <v>2</v>
      </c>
      <c r="N437"/>
      <c r="O437" t="s">
        <v>350</v>
      </c>
    </row>
    <row r="438" spans="1:15" x14ac:dyDescent="0.25">
      <c r="A438" t="s">
        <v>4011</v>
      </c>
      <c r="B438" t="s">
        <v>98</v>
      </c>
      <c r="C438" t="s">
        <v>4012</v>
      </c>
      <c r="D438" t="s">
        <v>46</v>
      </c>
      <c r="E438" s="71">
        <v>45120</v>
      </c>
      <c r="F438" t="s">
        <v>193</v>
      </c>
      <c r="G438" t="s">
        <v>2989</v>
      </c>
      <c r="H438" t="s">
        <v>351</v>
      </c>
      <c r="I438">
        <v>13</v>
      </c>
      <c r="J438" t="s">
        <v>176</v>
      </c>
      <c r="K438" s="57" t="s">
        <v>609</v>
      </c>
      <c r="L438" t="s">
        <v>2</v>
      </c>
      <c r="M438" t="s">
        <v>2</v>
      </c>
      <c r="N438"/>
      <c r="O438" t="s">
        <v>350</v>
      </c>
    </row>
    <row r="439" spans="1:15" x14ac:dyDescent="0.25">
      <c r="A439" t="s">
        <v>4011</v>
      </c>
      <c r="B439" t="s">
        <v>98</v>
      </c>
      <c r="C439" t="s">
        <v>4012</v>
      </c>
      <c r="D439" t="s">
        <v>46</v>
      </c>
      <c r="E439" s="71">
        <v>45120</v>
      </c>
      <c r="F439" t="s">
        <v>193</v>
      </c>
      <c r="G439" t="s">
        <v>2994</v>
      </c>
      <c r="H439" t="s">
        <v>351</v>
      </c>
      <c r="I439">
        <v>14</v>
      </c>
      <c r="J439" t="s">
        <v>147</v>
      </c>
      <c r="K439" s="57" t="s">
        <v>13</v>
      </c>
      <c r="L439" t="s">
        <v>2</v>
      </c>
      <c r="M439" t="s">
        <v>2</v>
      </c>
      <c r="N439"/>
      <c r="O439" t="s">
        <v>350</v>
      </c>
    </row>
    <row r="440" spans="1:15" x14ac:dyDescent="0.25">
      <c r="A440" t="s">
        <v>4011</v>
      </c>
      <c r="B440" t="s">
        <v>98</v>
      </c>
      <c r="C440" t="s">
        <v>4012</v>
      </c>
      <c r="D440" t="s">
        <v>46</v>
      </c>
      <c r="E440" s="71">
        <v>45120</v>
      </c>
      <c r="F440" t="s">
        <v>193</v>
      </c>
      <c r="G440" t="s">
        <v>2989</v>
      </c>
      <c r="H440" t="s">
        <v>351</v>
      </c>
      <c r="I440">
        <v>15</v>
      </c>
      <c r="J440" t="s">
        <v>101</v>
      </c>
      <c r="K440" s="57" t="s">
        <v>13</v>
      </c>
      <c r="L440" t="s">
        <v>2</v>
      </c>
      <c r="M440" t="s">
        <v>3</v>
      </c>
      <c r="N440" t="s">
        <v>3055</v>
      </c>
      <c r="O440" t="s">
        <v>351</v>
      </c>
    </row>
    <row r="441" spans="1:15" x14ac:dyDescent="0.25">
      <c r="A441" t="s">
        <v>4011</v>
      </c>
      <c r="B441" t="s">
        <v>98</v>
      </c>
      <c r="C441" t="s">
        <v>4012</v>
      </c>
      <c r="D441" t="s">
        <v>46</v>
      </c>
      <c r="E441" s="71">
        <v>45120</v>
      </c>
      <c r="F441" t="s">
        <v>193</v>
      </c>
      <c r="G441" t="s">
        <v>2989</v>
      </c>
      <c r="H441" t="s">
        <v>351</v>
      </c>
      <c r="I441">
        <v>16</v>
      </c>
      <c r="J441" t="s">
        <v>102</v>
      </c>
      <c r="K441" s="57" t="s">
        <v>13</v>
      </c>
      <c r="L441" t="s">
        <v>2</v>
      </c>
      <c r="M441" t="s">
        <v>2</v>
      </c>
      <c r="N441"/>
      <c r="O441" t="s">
        <v>350</v>
      </c>
    </row>
    <row r="442" spans="1:15" x14ac:dyDescent="0.25">
      <c r="A442" t="s">
        <v>4011</v>
      </c>
      <c r="B442" t="s">
        <v>98</v>
      </c>
      <c r="C442" t="s">
        <v>4012</v>
      </c>
      <c r="D442" t="s">
        <v>46</v>
      </c>
      <c r="E442" s="71">
        <v>45120</v>
      </c>
      <c r="F442" t="s">
        <v>193</v>
      </c>
      <c r="G442" t="s">
        <v>2989</v>
      </c>
      <c r="H442" t="s">
        <v>351</v>
      </c>
      <c r="I442">
        <v>17</v>
      </c>
      <c r="J442" t="s">
        <v>103</v>
      </c>
      <c r="K442" s="57" t="s">
        <v>13</v>
      </c>
      <c r="L442" t="s">
        <v>2</v>
      </c>
      <c r="M442" t="s">
        <v>2</v>
      </c>
      <c r="N442"/>
      <c r="O442" t="s">
        <v>350</v>
      </c>
    </row>
    <row r="443" spans="1:15" x14ac:dyDescent="0.25">
      <c r="A443" t="s">
        <v>4011</v>
      </c>
      <c r="B443" t="s">
        <v>98</v>
      </c>
      <c r="C443" t="s">
        <v>4012</v>
      </c>
      <c r="D443" t="s">
        <v>46</v>
      </c>
      <c r="E443" s="71">
        <v>45120</v>
      </c>
      <c r="F443" t="s">
        <v>193</v>
      </c>
      <c r="G443" t="s">
        <v>2989</v>
      </c>
      <c r="H443" t="s">
        <v>351</v>
      </c>
      <c r="I443">
        <v>18</v>
      </c>
      <c r="J443" t="s">
        <v>104</v>
      </c>
      <c r="K443" s="57" t="s">
        <v>13</v>
      </c>
      <c r="L443" t="s">
        <v>2</v>
      </c>
      <c r="M443" t="s">
        <v>2</v>
      </c>
      <c r="N443"/>
      <c r="O443" t="s">
        <v>350</v>
      </c>
    </row>
    <row r="444" spans="1:15" x14ac:dyDescent="0.25">
      <c r="A444" t="s">
        <v>4011</v>
      </c>
      <c r="B444" t="s">
        <v>98</v>
      </c>
      <c r="C444" t="s">
        <v>4012</v>
      </c>
      <c r="D444" t="s">
        <v>46</v>
      </c>
      <c r="E444" s="71">
        <v>45120</v>
      </c>
      <c r="F444" t="s">
        <v>193</v>
      </c>
      <c r="G444" t="s">
        <v>2989</v>
      </c>
      <c r="H444" t="s">
        <v>351</v>
      </c>
      <c r="I444">
        <v>19</v>
      </c>
      <c r="J444" t="s">
        <v>106</v>
      </c>
      <c r="K444" s="57" t="s">
        <v>13</v>
      </c>
      <c r="L444" t="s">
        <v>2</v>
      </c>
      <c r="M444" t="s">
        <v>2</v>
      </c>
      <c r="N444"/>
      <c r="O444" t="s">
        <v>350</v>
      </c>
    </row>
    <row r="445" spans="1:15" x14ac:dyDescent="0.25">
      <c r="A445" t="s">
        <v>4020</v>
      </c>
      <c r="B445" t="s">
        <v>45</v>
      </c>
      <c r="C445" t="s">
        <v>4021</v>
      </c>
      <c r="D445" t="s">
        <v>46</v>
      </c>
      <c r="E445" s="71">
        <v>45120</v>
      </c>
      <c r="F445" t="s">
        <v>193</v>
      </c>
      <c r="G445" t="s">
        <v>2989</v>
      </c>
      <c r="H445" t="s">
        <v>351</v>
      </c>
      <c r="I445">
        <v>2</v>
      </c>
      <c r="J445" t="s">
        <v>50</v>
      </c>
      <c r="K445" s="57" t="s">
        <v>13</v>
      </c>
      <c r="L445" t="s">
        <v>2</v>
      </c>
      <c r="M445" t="s">
        <v>2</v>
      </c>
      <c r="N445"/>
      <c r="O445" t="s">
        <v>350</v>
      </c>
    </row>
    <row r="446" spans="1:15" x14ac:dyDescent="0.25">
      <c r="A446" t="s">
        <v>4020</v>
      </c>
      <c r="B446" t="s">
        <v>45</v>
      </c>
      <c r="C446" t="s">
        <v>4021</v>
      </c>
      <c r="D446" t="s">
        <v>46</v>
      </c>
      <c r="E446" s="71">
        <v>45120</v>
      </c>
      <c r="F446" t="s">
        <v>193</v>
      </c>
      <c r="G446" t="s">
        <v>2989</v>
      </c>
      <c r="H446" t="s">
        <v>351</v>
      </c>
      <c r="I446">
        <v>3</v>
      </c>
      <c r="J446" t="s">
        <v>179</v>
      </c>
      <c r="K446" s="57" t="s">
        <v>13</v>
      </c>
      <c r="L446" t="s">
        <v>180</v>
      </c>
      <c r="M446" t="s">
        <v>180</v>
      </c>
      <c r="N446"/>
      <c r="O446" t="s">
        <v>350</v>
      </c>
    </row>
    <row r="447" spans="1:15" x14ac:dyDescent="0.25">
      <c r="A447" t="s">
        <v>4020</v>
      </c>
      <c r="B447" t="s">
        <v>45</v>
      </c>
      <c r="C447" t="s">
        <v>4021</v>
      </c>
      <c r="D447" t="s">
        <v>46</v>
      </c>
      <c r="E447" s="71">
        <v>45120</v>
      </c>
      <c r="F447" t="s">
        <v>193</v>
      </c>
      <c r="G447" t="s">
        <v>2989</v>
      </c>
      <c r="H447" t="s">
        <v>351</v>
      </c>
      <c r="I447">
        <v>4</v>
      </c>
      <c r="J447" t="s">
        <v>48</v>
      </c>
      <c r="K447" s="57" t="s">
        <v>609</v>
      </c>
      <c r="L447" t="s">
        <v>2</v>
      </c>
      <c r="M447" t="s">
        <v>2</v>
      </c>
      <c r="N447"/>
      <c r="O447" t="s">
        <v>350</v>
      </c>
    </row>
    <row r="448" spans="1:15" x14ac:dyDescent="0.25">
      <c r="A448" t="s">
        <v>4020</v>
      </c>
      <c r="B448" t="s">
        <v>45</v>
      </c>
      <c r="C448" t="s">
        <v>4021</v>
      </c>
      <c r="D448" t="s">
        <v>46</v>
      </c>
      <c r="E448" s="71">
        <v>45120</v>
      </c>
      <c r="F448" t="s">
        <v>193</v>
      </c>
      <c r="G448" t="s">
        <v>2989</v>
      </c>
      <c r="H448" t="s">
        <v>351</v>
      </c>
      <c r="I448" t="s">
        <v>307</v>
      </c>
      <c r="J448" t="s">
        <v>4022</v>
      </c>
      <c r="K448" s="57" t="s">
        <v>610</v>
      </c>
      <c r="L448" t="s">
        <v>2</v>
      </c>
      <c r="M448" t="s">
        <v>2</v>
      </c>
      <c r="N448"/>
      <c r="O448" t="s">
        <v>350</v>
      </c>
    </row>
    <row r="449" spans="1:15" x14ac:dyDescent="0.25">
      <c r="A449" t="s">
        <v>4020</v>
      </c>
      <c r="B449" t="s">
        <v>45</v>
      </c>
      <c r="C449" t="s">
        <v>4021</v>
      </c>
      <c r="D449" t="s">
        <v>46</v>
      </c>
      <c r="E449" s="71">
        <v>45120</v>
      </c>
      <c r="F449" t="s">
        <v>193</v>
      </c>
      <c r="G449" t="s">
        <v>2989</v>
      </c>
      <c r="H449" t="s">
        <v>351</v>
      </c>
      <c r="I449" t="s">
        <v>308</v>
      </c>
      <c r="J449" t="s">
        <v>4023</v>
      </c>
      <c r="K449" s="57" t="s">
        <v>610</v>
      </c>
      <c r="L449" t="s">
        <v>2</v>
      </c>
      <c r="M449" t="s">
        <v>2</v>
      </c>
      <c r="N449"/>
      <c r="O449" t="s">
        <v>350</v>
      </c>
    </row>
    <row r="450" spans="1:15" x14ac:dyDescent="0.25">
      <c r="A450" t="s">
        <v>4020</v>
      </c>
      <c r="B450" t="s">
        <v>45</v>
      </c>
      <c r="C450" t="s">
        <v>4021</v>
      </c>
      <c r="D450" t="s">
        <v>46</v>
      </c>
      <c r="E450" s="71">
        <v>45120</v>
      </c>
      <c r="F450" t="s">
        <v>193</v>
      </c>
      <c r="G450" t="s">
        <v>2989</v>
      </c>
      <c r="H450" t="s">
        <v>351</v>
      </c>
      <c r="I450" t="s">
        <v>309</v>
      </c>
      <c r="J450" t="s">
        <v>3360</v>
      </c>
      <c r="K450" s="57" t="s">
        <v>610</v>
      </c>
      <c r="L450" t="s">
        <v>2</v>
      </c>
      <c r="M450" t="s">
        <v>3</v>
      </c>
      <c r="N450" t="s">
        <v>3086</v>
      </c>
      <c r="O450" t="s">
        <v>351</v>
      </c>
    </row>
    <row r="451" spans="1:15" x14ac:dyDescent="0.25">
      <c r="A451" t="s">
        <v>4024</v>
      </c>
      <c r="B451" t="s">
        <v>196</v>
      </c>
      <c r="C451" t="s">
        <v>4025</v>
      </c>
      <c r="D451" t="s">
        <v>178</v>
      </c>
      <c r="E451" s="71">
        <v>45120</v>
      </c>
      <c r="F451" t="s">
        <v>193</v>
      </c>
      <c r="G451" t="s">
        <v>2989</v>
      </c>
      <c r="H451" t="s">
        <v>351</v>
      </c>
      <c r="I451">
        <v>1</v>
      </c>
      <c r="J451" t="s">
        <v>4026</v>
      </c>
      <c r="K451" s="57" t="s">
        <v>610</v>
      </c>
      <c r="L451" t="s">
        <v>2</v>
      </c>
      <c r="M451" t="s">
        <v>2</v>
      </c>
      <c r="N451"/>
      <c r="O451" t="s">
        <v>350</v>
      </c>
    </row>
    <row r="452" spans="1:15" x14ac:dyDescent="0.25">
      <c r="A452" t="s">
        <v>1553</v>
      </c>
      <c r="B452" t="s">
        <v>116</v>
      </c>
      <c r="C452" t="s">
        <v>3275</v>
      </c>
      <c r="D452" t="s">
        <v>126</v>
      </c>
      <c r="E452" s="71">
        <v>45121</v>
      </c>
      <c r="F452" t="s">
        <v>193</v>
      </c>
      <c r="G452" t="s">
        <v>2989</v>
      </c>
      <c r="H452" t="s">
        <v>351</v>
      </c>
      <c r="I452">
        <v>1</v>
      </c>
      <c r="J452" t="s">
        <v>4027</v>
      </c>
      <c r="K452" s="57" t="s">
        <v>13</v>
      </c>
      <c r="L452" t="s">
        <v>2</v>
      </c>
      <c r="M452" t="s">
        <v>2</v>
      </c>
      <c r="N452"/>
      <c r="O452" t="s">
        <v>350</v>
      </c>
    </row>
    <row r="453" spans="1:15" x14ac:dyDescent="0.25">
      <c r="A453" t="s">
        <v>1553</v>
      </c>
      <c r="B453" t="s">
        <v>116</v>
      </c>
      <c r="C453" t="s">
        <v>3275</v>
      </c>
      <c r="D453" t="s">
        <v>126</v>
      </c>
      <c r="E453" s="71">
        <v>45121</v>
      </c>
      <c r="F453" t="s">
        <v>193</v>
      </c>
      <c r="G453" t="s">
        <v>2989</v>
      </c>
      <c r="H453" t="s">
        <v>351</v>
      </c>
      <c r="I453">
        <v>2.1</v>
      </c>
      <c r="J453" t="s">
        <v>4028</v>
      </c>
      <c r="K453" s="57" t="s">
        <v>13</v>
      </c>
      <c r="L453" t="s">
        <v>2</v>
      </c>
      <c r="M453" t="s">
        <v>2</v>
      </c>
      <c r="N453"/>
      <c r="O453" t="s">
        <v>350</v>
      </c>
    </row>
    <row r="454" spans="1:15" x14ac:dyDescent="0.25">
      <c r="A454" t="s">
        <v>1553</v>
      </c>
      <c r="B454" t="s">
        <v>116</v>
      </c>
      <c r="C454" t="s">
        <v>3275</v>
      </c>
      <c r="D454" t="s">
        <v>126</v>
      </c>
      <c r="E454" s="71">
        <v>45121</v>
      </c>
      <c r="F454" t="s">
        <v>193</v>
      </c>
      <c r="G454" t="s">
        <v>2989</v>
      </c>
      <c r="H454" t="s">
        <v>351</v>
      </c>
      <c r="I454">
        <v>2.2000000000000002</v>
      </c>
      <c r="J454" t="s">
        <v>4029</v>
      </c>
      <c r="K454" s="57" t="s">
        <v>13</v>
      </c>
      <c r="L454" t="s">
        <v>2</v>
      </c>
      <c r="M454" t="s">
        <v>2</v>
      </c>
      <c r="N454"/>
      <c r="O454" t="s">
        <v>350</v>
      </c>
    </row>
    <row r="455" spans="1:15" x14ac:dyDescent="0.25">
      <c r="A455" t="s">
        <v>1553</v>
      </c>
      <c r="B455" t="s">
        <v>116</v>
      </c>
      <c r="C455" t="s">
        <v>3275</v>
      </c>
      <c r="D455" t="s">
        <v>126</v>
      </c>
      <c r="E455" s="71">
        <v>45121</v>
      </c>
      <c r="F455" t="s">
        <v>193</v>
      </c>
      <c r="G455" t="s">
        <v>2989</v>
      </c>
      <c r="H455" t="s">
        <v>351</v>
      </c>
      <c r="I455">
        <v>2.2999999999999998</v>
      </c>
      <c r="J455" t="s">
        <v>4030</v>
      </c>
      <c r="K455" s="57" t="s">
        <v>13</v>
      </c>
      <c r="L455" t="s">
        <v>2</v>
      </c>
      <c r="M455" t="s">
        <v>2</v>
      </c>
      <c r="N455"/>
      <c r="O455" t="s">
        <v>350</v>
      </c>
    </row>
    <row r="456" spans="1:15" x14ac:dyDescent="0.25">
      <c r="A456" t="s">
        <v>1553</v>
      </c>
      <c r="B456" t="s">
        <v>116</v>
      </c>
      <c r="C456" t="s">
        <v>3275</v>
      </c>
      <c r="D456" t="s">
        <v>126</v>
      </c>
      <c r="E456" s="71">
        <v>45121</v>
      </c>
      <c r="F456" t="s">
        <v>193</v>
      </c>
      <c r="G456" t="s">
        <v>2989</v>
      </c>
      <c r="H456" t="s">
        <v>351</v>
      </c>
      <c r="I456">
        <v>2.4</v>
      </c>
      <c r="J456" t="s">
        <v>4031</v>
      </c>
      <c r="K456" s="57" t="s">
        <v>13</v>
      </c>
      <c r="L456" t="s">
        <v>2</v>
      </c>
      <c r="M456" t="s">
        <v>2</v>
      </c>
      <c r="N456"/>
      <c r="O456" t="s">
        <v>350</v>
      </c>
    </row>
    <row r="457" spans="1:15" x14ac:dyDescent="0.25">
      <c r="A457" t="s">
        <v>1553</v>
      </c>
      <c r="B457" t="s">
        <v>116</v>
      </c>
      <c r="C457" t="s">
        <v>3275</v>
      </c>
      <c r="D457" t="s">
        <v>126</v>
      </c>
      <c r="E457" s="71">
        <v>45121</v>
      </c>
      <c r="F457" t="s">
        <v>193</v>
      </c>
      <c r="G457" t="s">
        <v>2989</v>
      </c>
      <c r="H457" t="s">
        <v>351</v>
      </c>
      <c r="I457">
        <v>3</v>
      </c>
      <c r="J457" t="s">
        <v>4032</v>
      </c>
      <c r="K457" s="57" t="s">
        <v>609</v>
      </c>
      <c r="L457" t="s">
        <v>2</v>
      </c>
      <c r="M457" t="s">
        <v>2</v>
      </c>
      <c r="N457"/>
      <c r="O457" t="s">
        <v>350</v>
      </c>
    </row>
    <row r="458" spans="1:15" x14ac:dyDescent="0.25">
      <c r="A458" t="s">
        <v>4033</v>
      </c>
      <c r="B458" t="s">
        <v>196</v>
      </c>
      <c r="C458" t="s">
        <v>4034</v>
      </c>
      <c r="D458" t="s">
        <v>178</v>
      </c>
      <c r="E458" s="71">
        <v>45121</v>
      </c>
      <c r="F458" t="s">
        <v>193</v>
      </c>
      <c r="G458" t="s">
        <v>2989</v>
      </c>
      <c r="H458" t="s">
        <v>351</v>
      </c>
      <c r="I458">
        <v>1</v>
      </c>
      <c r="J458" t="s">
        <v>4035</v>
      </c>
      <c r="K458" s="57" t="s">
        <v>610</v>
      </c>
      <c r="L458" t="s">
        <v>2</v>
      </c>
      <c r="M458" t="s">
        <v>2</v>
      </c>
      <c r="N458"/>
      <c r="O458" t="s">
        <v>350</v>
      </c>
    </row>
    <row r="459" spans="1:15" x14ac:dyDescent="0.25">
      <c r="A459" t="s">
        <v>4033</v>
      </c>
      <c r="B459" t="s">
        <v>196</v>
      </c>
      <c r="C459" t="s">
        <v>4034</v>
      </c>
      <c r="D459" t="s">
        <v>178</v>
      </c>
      <c r="E459" s="71">
        <v>45121</v>
      </c>
      <c r="F459" t="s">
        <v>193</v>
      </c>
      <c r="G459" t="s">
        <v>2989</v>
      </c>
      <c r="H459" t="s">
        <v>351</v>
      </c>
      <c r="I459">
        <v>2</v>
      </c>
      <c r="J459" t="s">
        <v>4036</v>
      </c>
      <c r="K459" s="57" t="s">
        <v>610</v>
      </c>
      <c r="L459" t="s">
        <v>2</v>
      </c>
      <c r="M459" t="s">
        <v>2</v>
      </c>
      <c r="N459"/>
      <c r="O459" t="s">
        <v>350</v>
      </c>
    </row>
    <row r="460" spans="1:15" x14ac:dyDescent="0.25">
      <c r="A460" t="s">
        <v>4033</v>
      </c>
      <c r="B460" t="s">
        <v>196</v>
      </c>
      <c r="C460" t="s">
        <v>4034</v>
      </c>
      <c r="D460" t="s">
        <v>178</v>
      </c>
      <c r="E460" s="71">
        <v>45121</v>
      </c>
      <c r="F460" t="s">
        <v>193</v>
      </c>
      <c r="G460" t="s">
        <v>2989</v>
      </c>
      <c r="H460" t="s">
        <v>351</v>
      </c>
      <c r="I460">
        <v>3</v>
      </c>
      <c r="J460" t="s">
        <v>4037</v>
      </c>
      <c r="K460" s="57" t="s">
        <v>610</v>
      </c>
      <c r="L460" t="s">
        <v>2</v>
      </c>
      <c r="M460" t="s">
        <v>2</v>
      </c>
      <c r="N460"/>
      <c r="O460" t="s">
        <v>350</v>
      </c>
    </row>
    <row r="461" spans="1:15" x14ac:dyDescent="0.25">
      <c r="A461" t="s">
        <v>4033</v>
      </c>
      <c r="B461" t="s">
        <v>196</v>
      </c>
      <c r="C461" t="s">
        <v>4034</v>
      </c>
      <c r="D461" t="s">
        <v>178</v>
      </c>
      <c r="E461" s="71">
        <v>45121</v>
      </c>
      <c r="F461" t="s">
        <v>193</v>
      </c>
      <c r="G461" t="s">
        <v>2989</v>
      </c>
      <c r="H461" t="s">
        <v>351</v>
      </c>
      <c r="I461">
        <v>4</v>
      </c>
      <c r="J461" t="s">
        <v>4038</v>
      </c>
      <c r="K461" s="57" t="s">
        <v>13</v>
      </c>
      <c r="L461" t="s">
        <v>2</v>
      </c>
      <c r="M461" t="s">
        <v>2</v>
      </c>
      <c r="N461"/>
      <c r="O461" t="s">
        <v>350</v>
      </c>
    </row>
    <row r="462" spans="1:15" x14ac:dyDescent="0.25">
      <c r="A462" t="s">
        <v>4033</v>
      </c>
      <c r="B462" t="s">
        <v>196</v>
      </c>
      <c r="C462" t="s">
        <v>4034</v>
      </c>
      <c r="D462" t="s">
        <v>178</v>
      </c>
      <c r="E462" s="71">
        <v>45121</v>
      </c>
      <c r="F462" t="s">
        <v>193</v>
      </c>
      <c r="G462" t="s">
        <v>2989</v>
      </c>
      <c r="H462" t="s">
        <v>351</v>
      </c>
      <c r="I462">
        <v>5</v>
      </c>
      <c r="J462" t="s">
        <v>4039</v>
      </c>
      <c r="K462" s="57" t="s">
        <v>13</v>
      </c>
      <c r="L462" t="s">
        <v>2</v>
      </c>
      <c r="M462" t="s">
        <v>2</v>
      </c>
      <c r="N462"/>
      <c r="O462" t="s">
        <v>350</v>
      </c>
    </row>
    <row r="463" spans="1:15" x14ac:dyDescent="0.25">
      <c r="A463" t="s">
        <v>4033</v>
      </c>
      <c r="B463" t="s">
        <v>196</v>
      </c>
      <c r="C463" t="s">
        <v>4034</v>
      </c>
      <c r="D463" t="s">
        <v>178</v>
      </c>
      <c r="E463" s="71">
        <v>45121</v>
      </c>
      <c r="F463" t="s">
        <v>193</v>
      </c>
      <c r="G463" t="s">
        <v>2989</v>
      </c>
      <c r="H463" t="s">
        <v>351</v>
      </c>
      <c r="I463">
        <v>6</v>
      </c>
      <c r="J463" t="s">
        <v>4040</v>
      </c>
      <c r="K463" s="57" t="s">
        <v>13</v>
      </c>
      <c r="L463" t="s">
        <v>2</v>
      </c>
      <c r="M463" t="s">
        <v>2</v>
      </c>
      <c r="N463"/>
      <c r="O463" t="s">
        <v>350</v>
      </c>
    </row>
    <row r="464" spans="1:15" x14ac:dyDescent="0.25">
      <c r="A464" t="s">
        <v>4041</v>
      </c>
      <c r="B464" t="s">
        <v>127</v>
      </c>
      <c r="C464" t="s">
        <v>4042</v>
      </c>
      <c r="D464" t="s">
        <v>46</v>
      </c>
      <c r="E464" s="71">
        <v>45124</v>
      </c>
      <c r="F464" t="s">
        <v>193</v>
      </c>
      <c r="G464" t="s">
        <v>2989</v>
      </c>
      <c r="H464" t="s">
        <v>350</v>
      </c>
      <c r="I464">
        <v>1</v>
      </c>
      <c r="J464" t="s">
        <v>1084</v>
      </c>
      <c r="K464" s="57" t="s">
        <v>608</v>
      </c>
      <c r="L464" t="s">
        <v>3395</v>
      </c>
      <c r="M464" t="s">
        <v>3395</v>
      </c>
      <c r="N464"/>
      <c r="O464" t="s">
        <v>350</v>
      </c>
    </row>
    <row r="465" spans="1:15" x14ac:dyDescent="0.25">
      <c r="A465" t="s">
        <v>4041</v>
      </c>
      <c r="B465" t="s">
        <v>127</v>
      </c>
      <c r="C465" t="s">
        <v>4042</v>
      </c>
      <c r="D465" t="s">
        <v>46</v>
      </c>
      <c r="E465" s="71">
        <v>45124</v>
      </c>
      <c r="F465" t="s">
        <v>193</v>
      </c>
      <c r="G465" t="s">
        <v>2989</v>
      </c>
      <c r="H465" t="s">
        <v>351</v>
      </c>
      <c r="I465">
        <v>2</v>
      </c>
      <c r="J465" t="s">
        <v>4043</v>
      </c>
      <c r="K465" s="57" t="s">
        <v>609</v>
      </c>
      <c r="L465" t="s">
        <v>2</v>
      </c>
      <c r="M465" t="s">
        <v>2</v>
      </c>
      <c r="N465"/>
      <c r="O465" t="s">
        <v>350</v>
      </c>
    </row>
    <row r="466" spans="1:15" x14ac:dyDescent="0.25">
      <c r="A466" t="s">
        <v>4041</v>
      </c>
      <c r="B466" t="s">
        <v>127</v>
      </c>
      <c r="C466" t="s">
        <v>4042</v>
      </c>
      <c r="D466" t="s">
        <v>46</v>
      </c>
      <c r="E466" s="71">
        <v>45124</v>
      </c>
      <c r="F466" t="s">
        <v>193</v>
      </c>
      <c r="G466" t="s">
        <v>2989</v>
      </c>
      <c r="H466" t="s">
        <v>351</v>
      </c>
      <c r="I466">
        <v>3</v>
      </c>
      <c r="J466" t="s">
        <v>4044</v>
      </c>
      <c r="K466" s="57" t="s">
        <v>610</v>
      </c>
      <c r="L466" t="s">
        <v>2</v>
      </c>
      <c r="M466" t="s">
        <v>2</v>
      </c>
      <c r="N466"/>
      <c r="O466" t="s">
        <v>350</v>
      </c>
    </row>
    <row r="467" spans="1:15" x14ac:dyDescent="0.25">
      <c r="A467" t="s">
        <v>4041</v>
      </c>
      <c r="B467" t="s">
        <v>127</v>
      </c>
      <c r="C467" t="s">
        <v>4042</v>
      </c>
      <c r="D467" t="s">
        <v>46</v>
      </c>
      <c r="E467" s="71">
        <v>45124</v>
      </c>
      <c r="F467" t="s">
        <v>193</v>
      </c>
      <c r="G467" t="s">
        <v>2989</v>
      </c>
      <c r="H467" t="s">
        <v>351</v>
      </c>
      <c r="I467">
        <v>4</v>
      </c>
      <c r="J467" t="s">
        <v>4045</v>
      </c>
      <c r="K467" s="57" t="s">
        <v>610</v>
      </c>
      <c r="L467" t="s">
        <v>2</v>
      </c>
      <c r="M467" t="s">
        <v>5585</v>
      </c>
      <c r="N467"/>
      <c r="O467" t="s">
        <v>350</v>
      </c>
    </row>
    <row r="468" spans="1:15" x14ac:dyDescent="0.25">
      <c r="A468" t="s">
        <v>4041</v>
      </c>
      <c r="B468" t="s">
        <v>127</v>
      </c>
      <c r="C468" t="s">
        <v>4042</v>
      </c>
      <c r="D468" t="s">
        <v>46</v>
      </c>
      <c r="E468" s="71">
        <v>45124</v>
      </c>
      <c r="F468" t="s">
        <v>193</v>
      </c>
      <c r="G468" t="s">
        <v>2989</v>
      </c>
      <c r="H468" t="s">
        <v>351</v>
      </c>
      <c r="I468">
        <v>5</v>
      </c>
      <c r="J468" t="s">
        <v>4046</v>
      </c>
      <c r="K468" s="57" t="s">
        <v>610</v>
      </c>
      <c r="L468" t="s">
        <v>2</v>
      </c>
      <c r="M468" t="s">
        <v>2</v>
      </c>
      <c r="N468"/>
      <c r="O468" t="s">
        <v>350</v>
      </c>
    </row>
    <row r="469" spans="1:15" x14ac:dyDescent="0.25">
      <c r="A469" t="s">
        <v>4041</v>
      </c>
      <c r="B469" t="s">
        <v>127</v>
      </c>
      <c r="C469" t="s">
        <v>4042</v>
      </c>
      <c r="D469" t="s">
        <v>46</v>
      </c>
      <c r="E469" s="71">
        <v>45124</v>
      </c>
      <c r="F469" t="s">
        <v>193</v>
      </c>
      <c r="G469" t="s">
        <v>2989</v>
      </c>
      <c r="H469" t="s">
        <v>351</v>
      </c>
      <c r="I469">
        <v>6</v>
      </c>
      <c r="J469" t="s">
        <v>4047</v>
      </c>
      <c r="K469" s="57" t="s">
        <v>610</v>
      </c>
      <c r="L469" t="s">
        <v>2</v>
      </c>
      <c r="M469" t="s">
        <v>2</v>
      </c>
      <c r="N469"/>
      <c r="O469" t="s">
        <v>350</v>
      </c>
    </row>
    <row r="470" spans="1:15" x14ac:dyDescent="0.25">
      <c r="A470" t="s">
        <v>4041</v>
      </c>
      <c r="B470" t="s">
        <v>127</v>
      </c>
      <c r="C470" t="s">
        <v>4042</v>
      </c>
      <c r="D470" t="s">
        <v>46</v>
      </c>
      <c r="E470" s="71">
        <v>45124</v>
      </c>
      <c r="F470" t="s">
        <v>193</v>
      </c>
      <c r="G470" t="s">
        <v>2989</v>
      </c>
      <c r="H470" t="s">
        <v>351</v>
      </c>
      <c r="I470">
        <v>7</v>
      </c>
      <c r="J470" t="s">
        <v>4048</v>
      </c>
      <c r="K470" s="57" t="s">
        <v>610</v>
      </c>
      <c r="L470" t="s">
        <v>2</v>
      </c>
      <c r="M470" t="s">
        <v>4</v>
      </c>
      <c r="N470" t="s">
        <v>3417</v>
      </c>
      <c r="O470" t="s">
        <v>351</v>
      </c>
    </row>
    <row r="471" spans="1:15" x14ac:dyDescent="0.25">
      <c r="A471" t="s">
        <v>4041</v>
      </c>
      <c r="B471" t="s">
        <v>127</v>
      </c>
      <c r="C471" t="s">
        <v>4042</v>
      </c>
      <c r="D471" t="s">
        <v>46</v>
      </c>
      <c r="E471" s="71">
        <v>45124</v>
      </c>
      <c r="F471" t="s">
        <v>193</v>
      </c>
      <c r="G471" t="s">
        <v>2989</v>
      </c>
      <c r="H471" t="s">
        <v>351</v>
      </c>
      <c r="I471" t="s">
        <v>422</v>
      </c>
      <c r="J471" t="s">
        <v>129</v>
      </c>
      <c r="K471" s="57" t="s">
        <v>13</v>
      </c>
      <c r="L471" t="s">
        <v>72</v>
      </c>
      <c r="M471" t="s">
        <v>3</v>
      </c>
      <c r="N471"/>
      <c r="O471" t="s">
        <v>350</v>
      </c>
    </row>
    <row r="472" spans="1:15" x14ac:dyDescent="0.25">
      <c r="A472" t="s">
        <v>4041</v>
      </c>
      <c r="B472" t="s">
        <v>127</v>
      </c>
      <c r="C472" t="s">
        <v>4042</v>
      </c>
      <c r="D472" t="s">
        <v>46</v>
      </c>
      <c r="E472" s="71">
        <v>45124</v>
      </c>
      <c r="F472" t="s">
        <v>193</v>
      </c>
      <c r="G472" t="s">
        <v>2989</v>
      </c>
      <c r="H472" t="s">
        <v>351</v>
      </c>
      <c r="I472" t="s">
        <v>636</v>
      </c>
      <c r="J472" t="s">
        <v>637</v>
      </c>
      <c r="K472" s="57" t="s">
        <v>13</v>
      </c>
      <c r="L472" t="s">
        <v>72</v>
      </c>
      <c r="M472" t="s">
        <v>3</v>
      </c>
      <c r="N472"/>
      <c r="O472" t="s">
        <v>350</v>
      </c>
    </row>
    <row r="473" spans="1:15" x14ac:dyDescent="0.25">
      <c r="A473" t="s">
        <v>4041</v>
      </c>
      <c r="B473" t="s">
        <v>127</v>
      </c>
      <c r="C473" t="s">
        <v>4042</v>
      </c>
      <c r="D473" t="s">
        <v>46</v>
      </c>
      <c r="E473" s="71">
        <v>45124</v>
      </c>
      <c r="F473" t="s">
        <v>193</v>
      </c>
      <c r="G473" t="s">
        <v>2989</v>
      </c>
      <c r="H473" t="s">
        <v>351</v>
      </c>
      <c r="I473" t="s">
        <v>638</v>
      </c>
      <c r="J473" t="s">
        <v>639</v>
      </c>
      <c r="K473" s="57" t="s">
        <v>13</v>
      </c>
      <c r="L473" t="s">
        <v>72</v>
      </c>
      <c r="M473" t="s">
        <v>3</v>
      </c>
      <c r="N473"/>
      <c r="O473" t="s">
        <v>350</v>
      </c>
    </row>
    <row r="474" spans="1:15" x14ac:dyDescent="0.25">
      <c r="A474" t="s">
        <v>4041</v>
      </c>
      <c r="B474" t="s">
        <v>127</v>
      </c>
      <c r="C474" t="s">
        <v>4042</v>
      </c>
      <c r="D474" t="s">
        <v>46</v>
      </c>
      <c r="E474" s="71">
        <v>45124</v>
      </c>
      <c r="F474" t="s">
        <v>193</v>
      </c>
      <c r="G474" t="s">
        <v>2989</v>
      </c>
      <c r="H474" t="s">
        <v>351</v>
      </c>
      <c r="I474" t="s">
        <v>640</v>
      </c>
      <c r="J474" t="s">
        <v>641</v>
      </c>
      <c r="K474" s="57" t="s">
        <v>13</v>
      </c>
      <c r="L474" t="s">
        <v>72</v>
      </c>
      <c r="M474" t="s">
        <v>2</v>
      </c>
      <c r="N474"/>
      <c r="O474" t="s">
        <v>350</v>
      </c>
    </row>
    <row r="475" spans="1:15" x14ac:dyDescent="0.25">
      <c r="A475" t="s">
        <v>2404</v>
      </c>
      <c r="B475" t="s">
        <v>45</v>
      </c>
      <c r="C475" t="s">
        <v>3332</v>
      </c>
      <c r="D475" t="s">
        <v>178</v>
      </c>
      <c r="E475" s="71">
        <v>45124</v>
      </c>
      <c r="F475" t="s">
        <v>193</v>
      </c>
      <c r="G475" t="s">
        <v>2989</v>
      </c>
      <c r="H475" t="s">
        <v>351</v>
      </c>
      <c r="I475">
        <v>1</v>
      </c>
      <c r="J475" t="s">
        <v>4049</v>
      </c>
      <c r="K475" s="57" t="s">
        <v>13</v>
      </c>
      <c r="L475" t="s">
        <v>2</v>
      </c>
      <c r="M475" t="s">
        <v>2</v>
      </c>
      <c r="N475"/>
      <c r="O475" t="s">
        <v>350</v>
      </c>
    </row>
    <row r="476" spans="1:15" x14ac:dyDescent="0.25">
      <c r="A476" t="s">
        <v>2404</v>
      </c>
      <c r="B476" t="s">
        <v>45</v>
      </c>
      <c r="C476" t="s">
        <v>3332</v>
      </c>
      <c r="D476" t="s">
        <v>178</v>
      </c>
      <c r="E476" s="71">
        <v>45124</v>
      </c>
      <c r="F476" t="s">
        <v>193</v>
      </c>
      <c r="G476" t="s">
        <v>2989</v>
      </c>
      <c r="H476" t="s">
        <v>351</v>
      </c>
      <c r="I476">
        <v>2</v>
      </c>
      <c r="J476" t="s">
        <v>4050</v>
      </c>
      <c r="K476" s="57" t="s">
        <v>13</v>
      </c>
      <c r="L476" t="s">
        <v>2</v>
      </c>
      <c r="M476" t="s">
        <v>2</v>
      </c>
      <c r="N476"/>
      <c r="O476" t="s">
        <v>350</v>
      </c>
    </row>
    <row r="477" spans="1:15" x14ac:dyDescent="0.25">
      <c r="A477" t="s">
        <v>2404</v>
      </c>
      <c r="B477" t="s">
        <v>45</v>
      </c>
      <c r="C477" t="s">
        <v>3332</v>
      </c>
      <c r="D477" t="s">
        <v>178</v>
      </c>
      <c r="E477" s="71">
        <v>45124</v>
      </c>
      <c r="F477" t="s">
        <v>193</v>
      </c>
      <c r="G477" t="s">
        <v>2989</v>
      </c>
      <c r="H477" t="s">
        <v>351</v>
      </c>
      <c r="I477">
        <v>3</v>
      </c>
      <c r="J477" t="s">
        <v>4051</v>
      </c>
      <c r="K477" s="57" t="s">
        <v>13</v>
      </c>
      <c r="L477" t="s">
        <v>2</v>
      </c>
      <c r="M477" t="s">
        <v>2</v>
      </c>
      <c r="N477"/>
      <c r="O477" t="s">
        <v>350</v>
      </c>
    </row>
    <row r="478" spans="1:15" x14ac:dyDescent="0.25">
      <c r="A478" t="s">
        <v>2404</v>
      </c>
      <c r="B478" t="s">
        <v>45</v>
      </c>
      <c r="C478" t="s">
        <v>3332</v>
      </c>
      <c r="D478" t="s">
        <v>178</v>
      </c>
      <c r="E478" s="71">
        <v>45124</v>
      </c>
      <c r="F478" t="s">
        <v>193</v>
      </c>
      <c r="G478" t="s">
        <v>2989</v>
      </c>
      <c r="H478" t="s">
        <v>351</v>
      </c>
      <c r="I478">
        <v>4</v>
      </c>
      <c r="J478" t="s">
        <v>4052</v>
      </c>
      <c r="K478" s="57" t="s">
        <v>13</v>
      </c>
      <c r="L478" t="s">
        <v>2</v>
      </c>
      <c r="M478" t="s">
        <v>2</v>
      </c>
      <c r="N478"/>
      <c r="O478" t="s">
        <v>350</v>
      </c>
    </row>
    <row r="479" spans="1:15" x14ac:dyDescent="0.25">
      <c r="A479" t="s">
        <v>2404</v>
      </c>
      <c r="B479" t="s">
        <v>45</v>
      </c>
      <c r="C479" t="s">
        <v>3332</v>
      </c>
      <c r="D479" t="s">
        <v>178</v>
      </c>
      <c r="E479" s="71">
        <v>45124</v>
      </c>
      <c r="F479" t="s">
        <v>193</v>
      </c>
      <c r="G479" t="s">
        <v>2989</v>
      </c>
      <c r="H479" t="s">
        <v>351</v>
      </c>
      <c r="I479">
        <v>5</v>
      </c>
      <c r="J479" t="s">
        <v>260</v>
      </c>
      <c r="K479" s="57" t="s">
        <v>13</v>
      </c>
      <c r="L479" t="s">
        <v>2</v>
      </c>
      <c r="M479" t="s">
        <v>2</v>
      </c>
      <c r="N479"/>
      <c r="O479" t="s">
        <v>350</v>
      </c>
    </row>
    <row r="480" spans="1:15" x14ac:dyDescent="0.25">
      <c r="A480" t="s">
        <v>2620</v>
      </c>
      <c r="B480" t="s">
        <v>127</v>
      </c>
      <c r="C480" t="s">
        <v>4053</v>
      </c>
      <c r="D480" t="s">
        <v>46</v>
      </c>
      <c r="E480" s="71">
        <v>45124</v>
      </c>
      <c r="F480" t="s">
        <v>193</v>
      </c>
      <c r="G480" t="s">
        <v>2989</v>
      </c>
      <c r="H480" t="s">
        <v>351</v>
      </c>
      <c r="I480">
        <v>2</v>
      </c>
      <c r="J480" t="s">
        <v>4054</v>
      </c>
      <c r="K480" s="57" t="s">
        <v>610</v>
      </c>
      <c r="L480" t="s">
        <v>2</v>
      </c>
      <c r="M480" t="s">
        <v>2</v>
      </c>
      <c r="N480"/>
      <c r="O480" t="s">
        <v>350</v>
      </c>
    </row>
    <row r="481" spans="1:15" x14ac:dyDescent="0.25">
      <c r="A481" t="s">
        <v>2620</v>
      </c>
      <c r="B481" t="s">
        <v>127</v>
      </c>
      <c r="C481" t="s">
        <v>4053</v>
      </c>
      <c r="D481" t="s">
        <v>46</v>
      </c>
      <c r="E481" s="71">
        <v>45124</v>
      </c>
      <c r="F481" t="s">
        <v>193</v>
      </c>
      <c r="G481" t="s">
        <v>2989</v>
      </c>
      <c r="H481" t="s">
        <v>351</v>
      </c>
      <c r="I481">
        <v>3</v>
      </c>
      <c r="J481" t="s">
        <v>4055</v>
      </c>
      <c r="K481" s="57" t="s">
        <v>13</v>
      </c>
      <c r="L481" t="s">
        <v>2</v>
      </c>
      <c r="M481" t="s">
        <v>2</v>
      </c>
      <c r="N481"/>
      <c r="O481" t="s">
        <v>350</v>
      </c>
    </row>
    <row r="482" spans="1:15" x14ac:dyDescent="0.25">
      <c r="A482" t="s">
        <v>2620</v>
      </c>
      <c r="B482" t="s">
        <v>127</v>
      </c>
      <c r="C482" t="s">
        <v>4053</v>
      </c>
      <c r="D482" t="s">
        <v>46</v>
      </c>
      <c r="E482" s="71">
        <v>45124</v>
      </c>
      <c r="F482" t="s">
        <v>193</v>
      </c>
      <c r="G482" t="s">
        <v>2989</v>
      </c>
      <c r="H482" t="s">
        <v>351</v>
      </c>
      <c r="I482">
        <v>4</v>
      </c>
      <c r="J482" t="s">
        <v>3793</v>
      </c>
      <c r="K482" s="57" t="s">
        <v>609</v>
      </c>
      <c r="L482" t="s">
        <v>2</v>
      </c>
      <c r="M482" t="s">
        <v>2</v>
      </c>
      <c r="N482"/>
      <c r="O482" t="s">
        <v>350</v>
      </c>
    </row>
    <row r="483" spans="1:15" x14ac:dyDescent="0.25">
      <c r="A483" t="s">
        <v>2620</v>
      </c>
      <c r="B483" t="s">
        <v>127</v>
      </c>
      <c r="C483" t="s">
        <v>4053</v>
      </c>
      <c r="D483" t="s">
        <v>46</v>
      </c>
      <c r="E483" s="71">
        <v>45124</v>
      </c>
      <c r="F483" t="s">
        <v>193</v>
      </c>
      <c r="G483" t="s">
        <v>2989</v>
      </c>
      <c r="H483" t="s">
        <v>350</v>
      </c>
      <c r="I483">
        <v>5</v>
      </c>
      <c r="J483" t="s">
        <v>4056</v>
      </c>
      <c r="K483" s="57" t="s">
        <v>608</v>
      </c>
      <c r="L483" t="s">
        <v>3395</v>
      </c>
      <c r="M483" t="s">
        <v>3395</v>
      </c>
      <c r="N483"/>
      <c r="O483" t="s">
        <v>350</v>
      </c>
    </row>
    <row r="484" spans="1:15" x14ac:dyDescent="0.25">
      <c r="A484" t="s">
        <v>2620</v>
      </c>
      <c r="B484" t="s">
        <v>127</v>
      </c>
      <c r="C484" t="s">
        <v>4053</v>
      </c>
      <c r="D484" t="s">
        <v>46</v>
      </c>
      <c r="E484" s="71">
        <v>45124</v>
      </c>
      <c r="F484" t="s">
        <v>193</v>
      </c>
      <c r="G484" t="s">
        <v>2989</v>
      </c>
      <c r="H484" t="s">
        <v>351</v>
      </c>
      <c r="I484" t="s">
        <v>3164</v>
      </c>
      <c r="J484" t="s">
        <v>4057</v>
      </c>
      <c r="K484" s="57" t="s">
        <v>610</v>
      </c>
      <c r="L484" t="s">
        <v>2</v>
      </c>
      <c r="M484" t="s">
        <v>3</v>
      </c>
      <c r="N484" t="s">
        <v>3407</v>
      </c>
      <c r="O484" t="s">
        <v>351</v>
      </c>
    </row>
    <row r="485" spans="1:15" x14ac:dyDescent="0.25">
      <c r="A485" t="s">
        <v>2620</v>
      </c>
      <c r="B485" t="s">
        <v>127</v>
      </c>
      <c r="C485" t="s">
        <v>4053</v>
      </c>
      <c r="D485" t="s">
        <v>46</v>
      </c>
      <c r="E485" s="71">
        <v>45124</v>
      </c>
      <c r="F485" t="s">
        <v>193</v>
      </c>
      <c r="G485" t="s">
        <v>2989</v>
      </c>
      <c r="H485" t="s">
        <v>351</v>
      </c>
      <c r="I485" t="s">
        <v>3165</v>
      </c>
      <c r="J485" t="s">
        <v>4058</v>
      </c>
      <c r="K485" s="57" t="s">
        <v>610</v>
      </c>
      <c r="L485" t="s">
        <v>2</v>
      </c>
      <c r="M485" t="s">
        <v>3</v>
      </c>
      <c r="N485" t="s">
        <v>3072</v>
      </c>
      <c r="O485" t="s">
        <v>351</v>
      </c>
    </row>
    <row r="486" spans="1:15" x14ac:dyDescent="0.25">
      <c r="A486" t="s">
        <v>2620</v>
      </c>
      <c r="B486" t="s">
        <v>127</v>
      </c>
      <c r="C486" t="s">
        <v>4053</v>
      </c>
      <c r="D486" t="s">
        <v>46</v>
      </c>
      <c r="E486" s="71">
        <v>45124</v>
      </c>
      <c r="F486" t="s">
        <v>193</v>
      </c>
      <c r="G486" t="s">
        <v>2989</v>
      </c>
      <c r="H486" t="s">
        <v>351</v>
      </c>
      <c r="I486" t="s">
        <v>3166</v>
      </c>
      <c r="J486" t="s">
        <v>4059</v>
      </c>
      <c r="K486" s="57" t="s">
        <v>610</v>
      </c>
      <c r="L486" t="s">
        <v>2</v>
      </c>
      <c r="M486" t="s">
        <v>2</v>
      </c>
      <c r="N486"/>
      <c r="O486" t="s">
        <v>350</v>
      </c>
    </row>
    <row r="487" spans="1:15" x14ac:dyDescent="0.25">
      <c r="A487" t="s">
        <v>2620</v>
      </c>
      <c r="B487" t="s">
        <v>127</v>
      </c>
      <c r="C487" t="s">
        <v>4053</v>
      </c>
      <c r="D487" t="s">
        <v>46</v>
      </c>
      <c r="E487" s="71">
        <v>45124</v>
      </c>
      <c r="F487" t="s">
        <v>193</v>
      </c>
      <c r="G487" t="s">
        <v>2989</v>
      </c>
      <c r="H487" t="s">
        <v>351</v>
      </c>
      <c r="I487" t="s">
        <v>3167</v>
      </c>
      <c r="J487" t="s">
        <v>3241</v>
      </c>
      <c r="K487" s="57" t="s">
        <v>610</v>
      </c>
      <c r="L487" t="s">
        <v>2</v>
      </c>
      <c r="M487" t="s">
        <v>2</v>
      </c>
      <c r="N487"/>
      <c r="O487" t="s">
        <v>350</v>
      </c>
    </row>
    <row r="488" spans="1:15" x14ac:dyDescent="0.25">
      <c r="A488" t="s">
        <v>2620</v>
      </c>
      <c r="B488" t="s">
        <v>127</v>
      </c>
      <c r="C488" t="s">
        <v>4053</v>
      </c>
      <c r="D488" t="s">
        <v>46</v>
      </c>
      <c r="E488" s="71">
        <v>45124</v>
      </c>
      <c r="F488" t="s">
        <v>193</v>
      </c>
      <c r="G488" t="s">
        <v>2989</v>
      </c>
      <c r="H488" t="s">
        <v>351</v>
      </c>
      <c r="I488" t="s">
        <v>3168</v>
      </c>
      <c r="J488" t="s">
        <v>4060</v>
      </c>
      <c r="K488" s="57" t="s">
        <v>610</v>
      </c>
      <c r="L488" t="s">
        <v>2</v>
      </c>
      <c r="M488" t="s">
        <v>2</v>
      </c>
      <c r="N488"/>
      <c r="O488" t="s">
        <v>350</v>
      </c>
    </row>
    <row r="489" spans="1:15" x14ac:dyDescent="0.25">
      <c r="A489" t="s">
        <v>2620</v>
      </c>
      <c r="B489" t="s">
        <v>127</v>
      </c>
      <c r="C489" t="s">
        <v>4053</v>
      </c>
      <c r="D489" t="s">
        <v>46</v>
      </c>
      <c r="E489" s="71">
        <v>45124</v>
      </c>
      <c r="F489" t="s">
        <v>193</v>
      </c>
      <c r="G489" t="s">
        <v>2989</v>
      </c>
      <c r="H489" t="s">
        <v>351</v>
      </c>
      <c r="I489" t="s">
        <v>422</v>
      </c>
      <c r="J489" t="s">
        <v>129</v>
      </c>
      <c r="K489" s="57" t="s">
        <v>13</v>
      </c>
      <c r="L489" t="s">
        <v>72</v>
      </c>
      <c r="M489" t="s">
        <v>3</v>
      </c>
      <c r="N489"/>
      <c r="O489" t="s">
        <v>350</v>
      </c>
    </row>
    <row r="490" spans="1:15" x14ac:dyDescent="0.25">
      <c r="A490" t="s">
        <v>2620</v>
      </c>
      <c r="B490" t="s">
        <v>127</v>
      </c>
      <c r="C490" t="s">
        <v>4053</v>
      </c>
      <c r="D490" t="s">
        <v>46</v>
      </c>
      <c r="E490" s="71">
        <v>45124</v>
      </c>
      <c r="F490" t="s">
        <v>193</v>
      </c>
      <c r="G490" t="s">
        <v>2989</v>
      </c>
      <c r="H490" t="s">
        <v>351</v>
      </c>
      <c r="I490" t="s">
        <v>636</v>
      </c>
      <c r="J490" t="s">
        <v>637</v>
      </c>
      <c r="K490" s="57" t="s">
        <v>13</v>
      </c>
      <c r="L490" t="s">
        <v>72</v>
      </c>
      <c r="M490" t="s">
        <v>3</v>
      </c>
      <c r="N490"/>
      <c r="O490" t="s">
        <v>350</v>
      </c>
    </row>
    <row r="491" spans="1:15" x14ac:dyDescent="0.25">
      <c r="A491" t="s">
        <v>2620</v>
      </c>
      <c r="B491" t="s">
        <v>127</v>
      </c>
      <c r="C491" t="s">
        <v>4053</v>
      </c>
      <c r="D491" t="s">
        <v>46</v>
      </c>
      <c r="E491" s="71">
        <v>45124</v>
      </c>
      <c r="F491" t="s">
        <v>193</v>
      </c>
      <c r="G491" t="s">
        <v>2989</v>
      </c>
      <c r="H491" t="s">
        <v>351</v>
      </c>
      <c r="I491" t="s">
        <v>638</v>
      </c>
      <c r="J491" t="s">
        <v>639</v>
      </c>
      <c r="K491" s="57" t="s">
        <v>13</v>
      </c>
      <c r="L491" t="s">
        <v>72</v>
      </c>
      <c r="M491" t="s">
        <v>3</v>
      </c>
      <c r="N491"/>
      <c r="O491" t="s">
        <v>350</v>
      </c>
    </row>
    <row r="492" spans="1:15" x14ac:dyDescent="0.25">
      <c r="A492" t="s">
        <v>2620</v>
      </c>
      <c r="B492" t="s">
        <v>127</v>
      </c>
      <c r="C492" t="s">
        <v>4053</v>
      </c>
      <c r="D492" t="s">
        <v>46</v>
      </c>
      <c r="E492" s="71">
        <v>45124</v>
      </c>
      <c r="F492" t="s">
        <v>193</v>
      </c>
      <c r="G492" t="s">
        <v>2989</v>
      </c>
      <c r="H492" t="s">
        <v>351</v>
      </c>
      <c r="I492" t="s">
        <v>640</v>
      </c>
      <c r="J492" t="s">
        <v>641</v>
      </c>
      <c r="K492" s="57" t="s">
        <v>13</v>
      </c>
      <c r="L492" t="s">
        <v>72</v>
      </c>
      <c r="M492" t="s">
        <v>2</v>
      </c>
      <c r="N492"/>
      <c r="O492" t="s">
        <v>350</v>
      </c>
    </row>
    <row r="493" spans="1:15" x14ac:dyDescent="0.25">
      <c r="A493" t="s">
        <v>1448</v>
      </c>
      <c r="B493" t="s">
        <v>194</v>
      </c>
      <c r="C493" t="s">
        <v>1449</v>
      </c>
      <c r="D493" t="s">
        <v>178</v>
      </c>
      <c r="E493" s="71">
        <v>45124</v>
      </c>
      <c r="F493" t="s">
        <v>193</v>
      </c>
      <c r="G493" t="s">
        <v>2989</v>
      </c>
      <c r="H493" t="s">
        <v>351</v>
      </c>
      <c r="I493">
        <v>1</v>
      </c>
      <c r="J493" t="s">
        <v>1183</v>
      </c>
      <c r="K493" s="57" t="s">
        <v>13</v>
      </c>
      <c r="L493" t="s">
        <v>2</v>
      </c>
      <c r="M493" t="s">
        <v>2</v>
      </c>
      <c r="N493"/>
      <c r="O493" t="s">
        <v>350</v>
      </c>
    </row>
    <row r="494" spans="1:15" x14ac:dyDescent="0.25">
      <c r="A494" t="s">
        <v>4061</v>
      </c>
      <c r="B494" t="s">
        <v>196</v>
      </c>
      <c r="C494" t="s">
        <v>4062</v>
      </c>
      <c r="D494" t="s">
        <v>46</v>
      </c>
      <c r="E494" s="71">
        <v>45124</v>
      </c>
      <c r="F494" t="s">
        <v>193</v>
      </c>
      <c r="G494" t="s">
        <v>2989</v>
      </c>
      <c r="H494" t="s">
        <v>351</v>
      </c>
      <c r="I494">
        <v>1</v>
      </c>
      <c r="J494" t="s">
        <v>53</v>
      </c>
      <c r="K494" s="57" t="s">
        <v>608</v>
      </c>
      <c r="L494" t="s">
        <v>2</v>
      </c>
      <c r="M494" t="s">
        <v>2</v>
      </c>
      <c r="N494"/>
      <c r="O494" t="s">
        <v>350</v>
      </c>
    </row>
    <row r="495" spans="1:15" x14ac:dyDescent="0.25">
      <c r="A495" t="s">
        <v>4061</v>
      </c>
      <c r="B495" t="s">
        <v>196</v>
      </c>
      <c r="C495" t="s">
        <v>4062</v>
      </c>
      <c r="D495" t="s">
        <v>46</v>
      </c>
      <c r="E495" s="71">
        <v>45124</v>
      </c>
      <c r="F495" t="s">
        <v>193</v>
      </c>
      <c r="G495" t="s">
        <v>2989</v>
      </c>
      <c r="H495" t="s">
        <v>351</v>
      </c>
      <c r="I495">
        <v>2</v>
      </c>
      <c r="J495" t="s">
        <v>4063</v>
      </c>
      <c r="K495" s="57" t="s">
        <v>610</v>
      </c>
      <c r="L495" t="s">
        <v>2</v>
      </c>
      <c r="M495" t="s">
        <v>2</v>
      </c>
      <c r="N495"/>
      <c r="O495" t="s">
        <v>350</v>
      </c>
    </row>
    <row r="496" spans="1:15" x14ac:dyDescent="0.25">
      <c r="A496" t="s">
        <v>4061</v>
      </c>
      <c r="B496" t="s">
        <v>196</v>
      </c>
      <c r="C496" t="s">
        <v>4062</v>
      </c>
      <c r="D496" t="s">
        <v>46</v>
      </c>
      <c r="E496" s="71">
        <v>45124</v>
      </c>
      <c r="F496" t="s">
        <v>193</v>
      </c>
      <c r="G496" t="s">
        <v>2989</v>
      </c>
      <c r="H496" t="s">
        <v>351</v>
      </c>
      <c r="I496">
        <v>3</v>
      </c>
      <c r="J496" t="s">
        <v>4064</v>
      </c>
      <c r="K496" s="57" t="s">
        <v>610</v>
      </c>
      <c r="L496" t="s">
        <v>2</v>
      </c>
      <c r="M496" t="s">
        <v>2</v>
      </c>
      <c r="N496"/>
      <c r="O496" t="s">
        <v>350</v>
      </c>
    </row>
    <row r="497" spans="1:15" x14ac:dyDescent="0.25">
      <c r="A497" t="s">
        <v>4061</v>
      </c>
      <c r="B497" t="s">
        <v>196</v>
      </c>
      <c r="C497" t="s">
        <v>4062</v>
      </c>
      <c r="D497" t="s">
        <v>46</v>
      </c>
      <c r="E497" s="71">
        <v>45124</v>
      </c>
      <c r="F497" t="s">
        <v>193</v>
      </c>
      <c r="G497" t="s">
        <v>2989</v>
      </c>
      <c r="H497" t="s">
        <v>351</v>
      </c>
      <c r="I497">
        <v>4</v>
      </c>
      <c r="J497" t="s">
        <v>3007</v>
      </c>
      <c r="K497" s="57" t="s">
        <v>609</v>
      </c>
      <c r="L497" t="s">
        <v>2</v>
      </c>
      <c r="M497" t="s">
        <v>2</v>
      </c>
      <c r="N497"/>
      <c r="O497" t="s">
        <v>350</v>
      </c>
    </row>
    <row r="498" spans="1:15" x14ac:dyDescent="0.25">
      <c r="A498" t="s">
        <v>4061</v>
      </c>
      <c r="B498" t="s">
        <v>196</v>
      </c>
      <c r="C498" t="s">
        <v>4062</v>
      </c>
      <c r="D498" t="s">
        <v>46</v>
      </c>
      <c r="E498" s="71">
        <v>45124</v>
      </c>
      <c r="F498" t="s">
        <v>193</v>
      </c>
      <c r="G498" t="s">
        <v>2989</v>
      </c>
      <c r="H498" t="s">
        <v>351</v>
      </c>
      <c r="I498">
        <v>5</v>
      </c>
      <c r="J498" t="s">
        <v>4065</v>
      </c>
      <c r="K498" s="57" t="s">
        <v>13</v>
      </c>
      <c r="L498" t="s">
        <v>2</v>
      </c>
      <c r="M498" t="s">
        <v>2</v>
      </c>
      <c r="N498"/>
      <c r="O498" t="s">
        <v>350</v>
      </c>
    </row>
    <row r="499" spans="1:15" x14ac:dyDescent="0.25">
      <c r="A499" t="s">
        <v>4061</v>
      </c>
      <c r="B499" t="s">
        <v>196</v>
      </c>
      <c r="C499" t="s">
        <v>4062</v>
      </c>
      <c r="D499" t="s">
        <v>46</v>
      </c>
      <c r="E499" s="71">
        <v>45124</v>
      </c>
      <c r="F499" t="s">
        <v>193</v>
      </c>
      <c r="G499" t="s">
        <v>2989</v>
      </c>
      <c r="H499" t="s">
        <v>351</v>
      </c>
      <c r="I499">
        <v>6</v>
      </c>
      <c r="J499" t="s">
        <v>4066</v>
      </c>
      <c r="K499" s="57" t="s">
        <v>610</v>
      </c>
      <c r="L499" t="s">
        <v>2</v>
      </c>
      <c r="M499" t="s">
        <v>3</v>
      </c>
      <c r="N499" t="s">
        <v>3086</v>
      </c>
      <c r="O499" t="s">
        <v>351</v>
      </c>
    </row>
    <row r="500" spans="1:15" x14ac:dyDescent="0.25">
      <c r="A500" t="s">
        <v>4061</v>
      </c>
      <c r="B500" t="s">
        <v>196</v>
      </c>
      <c r="C500" t="s">
        <v>4062</v>
      </c>
      <c r="D500" t="s">
        <v>46</v>
      </c>
      <c r="E500" s="71">
        <v>45124</v>
      </c>
      <c r="F500" t="s">
        <v>193</v>
      </c>
      <c r="G500" t="s">
        <v>2989</v>
      </c>
      <c r="H500" t="s">
        <v>351</v>
      </c>
      <c r="I500">
        <v>7</v>
      </c>
      <c r="J500" t="s">
        <v>4067</v>
      </c>
      <c r="K500" s="57" t="s">
        <v>610</v>
      </c>
      <c r="L500" t="s">
        <v>2</v>
      </c>
      <c r="M500" t="s">
        <v>2</v>
      </c>
      <c r="N500"/>
      <c r="O500" t="s">
        <v>350</v>
      </c>
    </row>
    <row r="501" spans="1:15" x14ac:dyDescent="0.25">
      <c r="A501" t="s">
        <v>1221</v>
      </c>
      <c r="B501" t="s">
        <v>196</v>
      </c>
      <c r="C501" t="s">
        <v>3356</v>
      </c>
      <c r="D501" t="s">
        <v>46</v>
      </c>
      <c r="E501" s="71">
        <v>45125</v>
      </c>
      <c r="F501" t="s">
        <v>193</v>
      </c>
      <c r="G501" t="s">
        <v>2989</v>
      </c>
      <c r="H501" t="s">
        <v>351</v>
      </c>
      <c r="I501">
        <v>1</v>
      </c>
      <c r="J501" t="s">
        <v>53</v>
      </c>
      <c r="K501" s="57" t="s">
        <v>608</v>
      </c>
      <c r="L501" t="s">
        <v>2</v>
      </c>
      <c r="M501" t="s">
        <v>3</v>
      </c>
      <c r="N501" t="s">
        <v>3406</v>
      </c>
      <c r="O501" t="s">
        <v>351</v>
      </c>
    </row>
    <row r="502" spans="1:15" x14ac:dyDescent="0.25">
      <c r="A502" t="s">
        <v>1221</v>
      </c>
      <c r="B502" t="s">
        <v>196</v>
      </c>
      <c r="C502" t="s">
        <v>3356</v>
      </c>
      <c r="D502" t="s">
        <v>46</v>
      </c>
      <c r="E502" s="71">
        <v>45125</v>
      </c>
      <c r="F502" t="s">
        <v>193</v>
      </c>
      <c r="G502" t="s">
        <v>2989</v>
      </c>
      <c r="H502" t="s">
        <v>351</v>
      </c>
      <c r="I502">
        <v>2</v>
      </c>
      <c r="J502" t="s">
        <v>3006</v>
      </c>
      <c r="K502" s="57" t="s">
        <v>13</v>
      </c>
      <c r="L502" t="s">
        <v>2</v>
      </c>
      <c r="M502" t="s">
        <v>2</v>
      </c>
      <c r="N502"/>
      <c r="O502" t="s">
        <v>350</v>
      </c>
    </row>
    <row r="503" spans="1:15" x14ac:dyDescent="0.25">
      <c r="A503" t="s">
        <v>1221</v>
      </c>
      <c r="B503" t="s">
        <v>196</v>
      </c>
      <c r="C503" t="s">
        <v>3356</v>
      </c>
      <c r="D503" t="s">
        <v>46</v>
      </c>
      <c r="E503" s="71">
        <v>45125</v>
      </c>
      <c r="F503" t="s">
        <v>193</v>
      </c>
      <c r="G503" t="s">
        <v>2989</v>
      </c>
      <c r="H503" t="s">
        <v>351</v>
      </c>
      <c r="I503">
        <v>3</v>
      </c>
      <c r="J503" t="s">
        <v>4068</v>
      </c>
      <c r="K503" s="57" t="s">
        <v>610</v>
      </c>
      <c r="L503" t="s">
        <v>2</v>
      </c>
      <c r="M503" t="s">
        <v>2</v>
      </c>
      <c r="N503"/>
      <c r="O503" t="s">
        <v>350</v>
      </c>
    </row>
    <row r="504" spans="1:15" x14ac:dyDescent="0.25">
      <c r="A504" t="s">
        <v>1221</v>
      </c>
      <c r="B504" t="s">
        <v>196</v>
      </c>
      <c r="C504" t="s">
        <v>3356</v>
      </c>
      <c r="D504" t="s">
        <v>46</v>
      </c>
      <c r="E504" s="71">
        <v>45125</v>
      </c>
      <c r="F504" t="s">
        <v>193</v>
      </c>
      <c r="G504" t="s">
        <v>2989</v>
      </c>
      <c r="H504" t="s">
        <v>351</v>
      </c>
      <c r="I504">
        <v>4</v>
      </c>
      <c r="J504" t="s">
        <v>4069</v>
      </c>
      <c r="K504" s="57" t="s">
        <v>611</v>
      </c>
      <c r="L504" t="s">
        <v>2</v>
      </c>
      <c r="M504" t="s">
        <v>3</v>
      </c>
      <c r="N504" t="s">
        <v>3416</v>
      </c>
      <c r="O504" t="s">
        <v>351</v>
      </c>
    </row>
    <row r="505" spans="1:15" x14ac:dyDescent="0.25">
      <c r="A505" t="s">
        <v>1221</v>
      </c>
      <c r="B505" t="s">
        <v>196</v>
      </c>
      <c r="C505" t="s">
        <v>3356</v>
      </c>
      <c r="D505" t="s">
        <v>46</v>
      </c>
      <c r="E505" s="71">
        <v>45125</v>
      </c>
      <c r="F505" t="s">
        <v>193</v>
      </c>
      <c r="G505" t="s">
        <v>2989</v>
      </c>
      <c r="H505" t="s">
        <v>351</v>
      </c>
      <c r="I505">
        <v>5</v>
      </c>
      <c r="J505" t="s">
        <v>3007</v>
      </c>
      <c r="K505" s="57" t="s">
        <v>609</v>
      </c>
      <c r="L505" t="s">
        <v>2</v>
      </c>
      <c r="M505" t="s">
        <v>2</v>
      </c>
      <c r="N505"/>
      <c r="O505" t="s">
        <v>350</v>
      </c>
    </row>
    <row r="506" spans="1:15" x14ac:dyDescent="0.25">
      <c r="A506" t="s">
        <v>1221</v>
      </c>
      <c r="B506" t="s">
        <v>196</v>
      </c>
      <c r="C506" t="s">
        <v>3356</v>
      </c>
      <c r="D506" t="s">
        <v>46</v>
      </c>
      <c r="E506" s="71">
        <v>45125</v>
      </c>
      <c r="F506" t="s">
        <v>193</v>
      </c>
      <c r="G506" t="s">
        <v>2989</v>
      </c>
      <c r="H506" t="s">
        <v>351</v>
      </c>
      <c r="I506">
        <v>6</v>
      </c>
      <c r="J506" t="s">
        <v>4070</v>
      </c>
      <c r="K506" s="57" t="s">
        <v>13</v>
      </c>
      <c r="L506" t="s">
        <v>2</v>
      </c>
      <c r="M506" t="s">
        <v>3</v>
      </c>
      <c r="N506" t="s">
        <v>3063</v>
      </c>
      <c r="O506" t="s">
        <v>351</v>
      </c>
    </row>
    <row r="507" spans="1:15" x14ac:dyDescent="0.25">
      <c r="A507" t="s">
        <v>1221</v>
      </c>
      <c r="B507" t="s">
        <v>196</v>
      </c>
      <c r="C507" t="s">
        <v>3356</v>
      </c>
      <c r="D507" t="s">
        <v>46</v>
      </c>
      <c r="E507" s="71">
        <v>45125</v>
      </c>
      <c r="F507" t="s">
        <v>193</v>
      </c>
      <c r="G507" t="s">
        <v>2989</v>
      </c>
      <c r="H507" t="s">
        <v>351</v>
      </c>
      <c r="I507">
        <v>7</v>
      </c>
      <c r="J507" t="s">
        <v>4071</v>
      </c>
      <c r="K507" s="57" t="s">
        <v>13</v>
      </c>
      <c r="L507" t="s">
        <v>2</v>
      </c>
      <c r="M507" t="s">
        <v>3</v>
      </c>
      <c r="N507" t="s">
        <v>3063</v>
      </c>
      <c r="O507" t="s">
        <v>351</v>
      </c>
    </row>
    <row r="508" spans="1:15" x14ac:dyDescent="0.25">
      <c r="A508" t="s">
        <v>1221</v>
      </c>
      <c r="B508" t="s">
        <v>196</v>
      </c>
      <c r="C508" t="s">
        <v>3356</v>
      </c>
      <c r="D508" t="s">
        <v>46</v>
      </c>
      <c r="E508" s="71">
        <v>45125</v>
      </c>
      <c r="F508" t="s">
        <v>193</v>
      </c>
      <c r="G508" t="s">
        <v>2989</v>
      </c>
      <c r="H508" t="s">
        <v>351</v>
      </c>
      <c r="I508">
        <v>8</v>
      </c>
      <c r="J508" t="s">
        <v>4072</v>
      </c>
      <c r="K508" s="57" t="s">
        <v>13</v>
      </c>
      <c r="L508" t="s">
        <v>2</v>
      </c>
      <c r="M508" t="s">
        <v>3</v>
      </c>
      <c r="N508" t="s">
        <v>3063</v>
      </c>
      <c r="O508" t="s">
        <v>351</v>
      </c>
    </row>
    <row r="509" spans="1:15" x14ac:dyDescent="0.25">
      <c r="A509" t="s">
        <v>1221</v>
      </c>
      <c r="B509" t="s">
        <v>196</v>
      </c>
      <c r="C509" t="s">
        <v>3356</v>
      </c>
      <c r="D509" t="s">
        <v>46</v>
      </c>
      <c r="E509" s="71">
        <v>45125</v>
      </c>
      <c r="F509" t="s">
        <v>193</v>
      </c>
      <c r="G509" t="s">
        <v>2989</v>
      </c>
      <c r="H509" t="s">
        <v>351</v>
      </c>
      <c r="I509">
        <v>9</v>
      </c>
      <c r="J509" t="s">
        <v>4073</v>
      </c>
      <c r="K509" s="57" t="s">
        <v>13</v>
      </c>
      <c r="L509" t="s">
        <v>2</v>
      </c>
      <c r="M509" t="s">
        <v>3</v>
      </c>
      <c r="N509" t="s">
        <v>3063</v>
      </c>
      <c r="O509" t="s">
        <v>351</v>
      </c>
    </row>
    <row r="510" spans="1:15" x14ac:dyDescent="0.25">
      <c r="A510" t="s">
        <v>1221</v>
      </c>
      <c r="B510" t="s">
        <v>196</v>
      </c>
      <c r="C510" t="s">
        <v>3356</v>
      </c>
      <c r="D510" t="s">
        <v>46</v>
      </c>
      <c r="E510" s="71">
        <v>45125</v>
      </c>
      <c r="F510" t="s">
        <v>193</v>
      </c>
      <c r="G510" t="s">
        <v>2989</v>
      </c>
      <c r="H510" t="s">
        <v>351</v>
      </c>
      <c r="I510">
        <v>10</v>
      </c>
      <c r="J510" t="s">
        <v>4074</v>
      </c>
      <c r="K510" s="57" t="s">
        <v>13</v>
      </c>
      <c r="L510" t="s">
        <v>2</v>
      </c>
      <c r="M510" t="s">
        <v>2</v>
      </c>
      <c r="N510"/>
      <c r="O510" t="s">
        <v>350</v>
      </c>
    </row>
    <row r="511" spans="1:15" x14ac:dyDescent="0.25">
      <c r="A511" t="s">
        <v>1221</v>
      </c>
      <c r="B511" t="s">
        <v>196</v>
      </c>
      <c r="C511" t="s">
        <v>3356</v>
      </c>
      <c r="D511" t="s">
        <v>46</v>
      </c>
      <c r="E511" s="71">
        <v>45125</v>
      </c>
      <c r="F511" t="s">
        <v>193</v>
      </c>
      <c r="G511" t="s">
        <v>2989</v>
      </c>
      <c r="H511" t="s">
        <v>351</v>
      </c>
      <c r="I511">
        <v>11</v>
      </c>
      <c r="J511" t="s">
        <v>4075</v>
      </c>
      <c r="K511" s="57" t="s">
        <v>13</v>
      </c>
      <c r="L511" t="s">
        <v>2</v>
      </c>
      <c r="M511" t="s">
        <v>2</v>
      </c>
      <c r="N511"/>
      <c r="O511" t="s">
        <v>350</v>
      </c>
    </row>
    <row r="512" spans="1:15" x14ac:dyDescent="0.25">
      <c r="A512" t="s">
        <v>1221</v>
      </c>
      <c r="B512" t="s">
        <v>196</v>
      </c>
      <c r="C512" t="s">
        <v>3356</v>
      </c>
      <c r="D512" t="s">
        <v>46</v>
      </c>
      <c r="E512" s="71">
        <v>45125</v>
      </c>
      <c r="F512" t="s">
        <v>193</v>
      </c>
      <c r="G512" t="s">
        <v>2989</v>
      </c>
      <c r="H512" t="s">
        <v>351</v>
      </c>
      <c r="I512">
        <v>12</v>
      </c>
      <c r="J512" t="s">
        <v>4076</v>
      </c>
      <c r="K512" s="57" t="s">
        <v>13</v>
      </c>
      <c r="L512" t="s">
        <v>2</v>
      </c>
      <c r="M512" t="s">
        <v>3</v>
      </c>
      <c r="N512" t="s">
        <v>3063</v>
      </c>
      <c r="O512" t="s">
        <v>351</v>
      </c>
    </row>
    <row r="513" spans="1:15" x14ac:dyDescent="0.25">
      <c r="A513" t="s">
        <v>1221</v>
      </c>
      <c r="B513" t="s">
        <v>196</v>
      </c>
      <c r="C513" t="s">
        <v>3356</v>
      </c>
      <c r="D513" t="s">
        <v>46</v>
      </c>
      <c r="E513" s="71">
        <v>45125</v>
      </c>
      <c r="F513" t="s">
        <v>193</v>
      </c>
      <c r="G513" t="s">
        <v>2989</v>
      </c>
      <c r="H513" t="s">
        <v>351</v>
      </c>
      <c r="I513">
        <v>13</v>
      </c>
      <c r="J513" t="s">
        <v>4077</v>
      </c>
      <c r="K513" s="57" t="s">
        <v>13</v>
      </c>
      <c r="L513" t="s">
        <v>2</v>
      </c>
      <c r="M513" t="s">
        <v>3</v>
      </c>
      <c r="N513" t="s">
        <v>3063</v>
      </c>
      <c r="O513" t="s">
        <v>351</v>
      </c>
    </row>
    <row r="514" spans="1:15" x14ac:dyDescent="0.25">
      <c r="A514" t="s">
        <v>1221</v>
      </c>
      <c r="B514" t="s">
        <v>196</v>
      </c>
      <c r="C514" t="s">
        <v>3356</v>
      </c>
      <c r="D514" t="s">
        <v>46</v>
      </c>
      <c r="E514" s="71">
        <v>45125</v>
      </c>
      <c r="F514" t="s">
        <v>193</v>
      </c>
      <c r="G514" t="s">
        <v>2989</v>
      </c>
      <c r="H514" t="s">
        <v>351</v>
      </c>
      <c r="I514">
        <v>14</v>
      </c>
      <c r="J514" t="s">
        <v>4078</v>
      </c>
      <c r="K514" s="57" t="s">
        <v>13</v>
      </c>
      <c r="L514" t="s">
        <v>2</v>
      </c>
      <c r="M514" t="s">
        <v>3</v>
      </c>
      <c r="N514" t="s">
        <v>3063</v>
      </c>
      <c r="O514" t="s">
        <v>351</v>
      </c>
    </row>
    <row r="515" spans="1:15" x14ac:dyDescent="0.25">
      <c r="A515" t="s">
        <v>1221</v>
      </c>
      <c r="B515" t="s">
        <v>196</v>
      </c>
      <c r="C515" t="s">
        <v>3356</v>
      </c>
      <c r="D515" t="s">
        <v>46</v>
      </c>
      <c r="E515" s="71">
        <v>45125</v>
      </c>
      <c r="F515" t="s">
        <v>193</v>
      </c>
      <c r="G515" t="s">
        <v>2989</v>
      </c>
      <c r="H515" t="s">
        <v>351</v>
      </c>
      <c r="I515">
        <v>15</v>
      </c>
      <c r="J515" t="s">
        <v>4079</v>
      </c>
      <c r="K515" s="57" t="s">
        <v>13</v>
      </c>
      <c r="L515" t="s">
        <v>2</v>
      </c>
      <c r="M515" t="s">
        <v>3</v>
      </c>
      <c r="N515" t="s">
        <v>3063</v>
      </c>
      <c r="O515" t="s">
        <v>351</v>
      </c>
    </row>
    <row r="516" spans="1:15" x14ac:dyDescent="0.25">
      <c r="A516" t="s">
        <v>1221</v>
      </c>
      <c r="B516" t="s">
        <v>196</v>
      </c>
      <c r="C516" t="s">
        <v>3356</v>
      </c>
      <c r="D516" t="s">
        <v>46</v>
      </c>
      <c r="E516" s="71">
        <v>45125</v>
      </c>
      <c r="F516" t="s">
        <v>193</v>
      </c>
      <c r="G516" t="s">
        <v>2989</v>
      </c>
      <c r="H516" t="s">
        <v>351</v>
      </c>
      <c r="I516">
        <v>16</v>
      </c>
      <c r="J516" t="s">
        <v>4080</v>
      </c>
      <c r="K516" s="57" t="s">
        <v>13</v>
      </c>
      <c r="L516" t="s">
        <v>2</v>
      </c>
      <c r="M516" t="s">
        <v>3</v>
      </c>
      <c r="N516" t="s">
        <v>3088</v>
      </c>
      <c r="O516" t="s">
        <v>351</v>
      </c>
    </row>
    <row r="517" spans="1:15" x14ac:dyDescent="0.25">
      <c r="A517" t="s">
        <v>1221</v>
      </c>
      <c r="B517" t="s">
        <v>196</v>
      </c>
      <c r="C517" t="s">
        <v>3356</v>
      </c>
      <c r="D517" t="s">
        <v>46</v>
      </c>
      <c r="E517" s="71">
        <v>45125</v>
      </c>
      <c r="F517" t="s">
        <v>193</v>
      </c>
      <c r="G517" t="s">
        <v>2989</v>
      </c>
      <c r="H517" t="s">
        <v>351</v>
      </c>
      <c r="I517">
        <v>17</v>
      </c>
      <c r="J517" t="s">
        <v>4081</v>
      </c>
      <c r="K517" s="57" t="s">
        <v>13</v>
      </c>
      <c r="L517" t="s">
        <v>2</v>
      </c>
      <c r="M517" t="s">
        <v>2</v>
      </c>
      <c r="N517"/>
      <c r="O517" t="s">
        <v>350</v>
      </c>
    </row>
    <row r="518" spans="1:15" x14ac:dyDescent="0.25">
      <c r="A518" t="s">
        <v>1221</v>
      </c>
      <c r="B518" t="s">
        <v>196</v>
      </c>
      <c r="C518" t="s">
        <v>3356</v>
      </c>
      <c r="D518" t="s">
        <v>46</v>
      </c>
      <c r="E518" s="71">
        <v>45125</v>
      </c>
      <c r="F518" t="s">
        <v>193</v>
      </c>
      <c r="G518" t="s">
        <v>2989</v>
      </c>
      <c r="H518" t="s">
        <v>351</v>
      </c>
      <c r="I518">
        <v>18</v>
      </c>
      <c r="J518" t="s">
        <v>4082</v>
      </c>
      <c r="K518" s="57" t="s">
        <v>13</v>
      </c>
      <c r="L518" t="s">
        <v>2</v>
      </c>
      <c r="M518" t="s">
        <v>3</v>
      </c>
      <c r="N518" t="s">
        <v>3063</v>
      </c>
      <c r="O518" t="s">
        <v>351</v>
      </c>
    </row>
    <row r="519" spans="1:15" x14ac:dyDescent="0.25">
      <c r="A519" t="s">
        <v>1221</v>
      </c>
      <c r="B519" t="s">
        <v>196</v>
      </c>
      <c r="C519" t="s">
        <v>3356</v>
      </c>
      <c r="D519" t="s">
        <v>46</v>
      </c>
      <c r="E519" s="71">
        <v>45125</v>
      </c>
      <c r="F519" t="s">
        <v>193</v>
      </c>
      <c r="G519" t="s">
        <v>2989</v>
      </c>
      <c r="H519" t="s">
        <v>351</v>
      </c>
      <c r="I519">
        <v>19</v>
      </c>
      <c r="J519" t="s">
        <v>4083</v>
      </c>
      <c r="K519" s="57" t="s">
        <v>13</v>
      </c>
      <c r="L519" t="s">
        <v>2</v>
      </c>
      <c r="M519" t="s">
        <v>3</v>
      </c>
      <c r="N519" t="s">
        <v>3063</v>
      </c>
      <c r="O519" t="s">
        <v>351</v>
      </c>
    </row>
    <row r="520" spans="1:15" x14ac:dyDescent="0.25">
      <c r="A520" t="s">
        <v>1221</v>
      </c>
      <c r="B520" t="s">
        <v>196</v>
      </c>
      <c r="C520" t="s">
        <v>3356</v>
      </c>
      <c r="D520" t="s">
        <v>46</v>
      </c>
      <c r="E520" s="71">
        <v>45125</v>
      </c>
      <c r="F520" t="s">
        <v>193</v>
      </c>
      <c r="G520" t="s">
        <v>2989</v>
      </c>
      <c r="H520" t="s">
        <v>351</v>
      </c>
      <c r="I520">
        <v>20</v>
      </c>
      <c r="J520" t="s">
        <v>4084</v>
      </c>
      <c r="K520" s="57" t="s">
        <v>13</v>
      </c>
      <c r="L520" t="s">
        <v>2</v>
      </c>
      <c r="M520" t="s">
        <v>2</v>
      </c>
      <c r="N520"/>
      <c r="O520" t="s">
        <v>350</v>
      </c>
    </row>
    <row r="521" spans="1:15" x14ac:dyDescent="0.25">
      <c r="A521" t="s">
        <v>1221</v>
      </c>
      <c r="B521" t="s">
        <v>196</v>
      </c>
      <c r="C521" t="s">
        <v>3356</v>
      </c>
      <c r="D521" t="s">
        <v>46</v>
      </c>
      <c r="E521" s="71">
        <v>45125</v>
      </c>
      <c r="F521" t="s">
        <v>193</v>
      </c>
      <c r="G521" t="s">
        <v>2989</v>
      </c>
      <c r="H521" t="s">
        <v>351</v>
      </c>
      <c r="I521">
        <v>21</v>
      </c>
      <c r="J521" t="s">
        <v>4085</v>
      </c>
      <c r="K521" s="57" t="s">
        <v>13</v>
      </c>
      <c r="L521" t="s">
        <v>2</v>
      </c>
      <c r="M521" t="s">
        <v>3</v>
      </c>
      <c r="N521" t="s">
        <v>3063</v>
      </c>
      <c r="O521" t="s">
        <v>351</v>
      </c>
    </row>
    <row r="522" spans="1:15" x14ac:dyDescent="0.25">
      <c r="A522" t="s">
        <v>1221</v>
      </c>
      <c r="B522" t="s">
        <v>196</v>
      </c>
      <c r="C522" t="s">
        <v>3356</v>
      </c>
      <c r="D522" t="s">
        <v>46</v>
      </c>
      <c r="E522" s="71">
        <v>45125</v>
      </c>
      <c r="F522" t="s">
        <v>193</v>
      </c>
      <c r="G522" t="s">
        <v>2989</v>
      </c>
      <c r="H522" t="s">
        <v>351</v>
      </c>
      <c r="I522">
        <v>22</v>
      </c>
      <c r="J522" t="s">
        <v>4086</v>
      </c>
      <c r="K522" s="57" t="s">
        <v>13</v>
      </c>
      <c r="L522" t="s">
        <v>2</v>
      </c>
      <c r="M522" t="s">
        <v>3</v>
      </c>
      <c r="N522" t="s">
        <v>3063</v>
      </c>
      <c r="O522" t="s">
        <v>351</v>
      </c>
    </row>
    <row r="523" spans="1:15" x14ac:dyDescent="0.25">
      <c r="A523" t="s">
        <v>1221</v>
      </c>
      <c r="B523" t="s">
        <v>196</v>
      </c>
      <c r="C523" t="s">
        <v>3356</v>
      </c>
      <c r="D523" t="s">
        <v>46</v>
      </c>
      <c r="E523" s="71">
        <v>45125</v>
      </c>
      <c r="F523" t="s">
        <v>193</v>
      </c>
      <c r="G523" t="s">
        <v>2989</v>
      </c>
      <c r="H523" t="s">
        <v>351</v>
      </c>
      <c r="I523">
        <v>23</v>
      </c>
      <c r="J523" t="s">
        <v>4087</v>
      </c>
      <c r="K523" s="57" t="s">
        <v>13</v>
      </c>
      <c r="L523" t="s">
        <v>2</v>
      </c>
      <c r="M523" t="s">
        <v>2</v>
      </c>
      <c r="N523"/>
      <c r="O523" t="s">
        <v>350</v>
      </c>
    </row>
    <row r="524" spans="1:15" x14ac:dyDescent="0.25">
      <c r="A524" t="s">
        <v>1221</v>
      </c>
      <c r="B524" t="s">
        <v>196</v>
      </c>
      <c r="C524" t="s">
        <v>3356</v>
      </c>
      <c r="D524" t="s">
        <v>46</v>
      </c>
      <c r="E524" s="71">
        <v>45125</v>
      </c>
      <c r="F524" t="s">
        <v>193</v>
      </c>
      <c r="G524" t="s">
        <v>2989</v>
      </c>
      <c r="H524" t="s">
        <v>351</v>
      </c>
      <c r="I524">
        <v>24</v>
      </c>
      <c r="J524" t="s">
        <v>4088</v>
      </c>
      <c r="K524" s="57" t="s">
        <v>13</v>
      </c>
      <c r="L524" t="s">
        <v>2</v>
      </c>
      <c r="M524" t="s">
        <v>3</v>
      </c>
      <c r="N524" t="s">
        <v>3063</v>
      </c>
      <c r="O524" t="s">
        <v>351</v>
      </c>
    </row>
    <row r="525" spans="1:15" x14ac:dyDescent="0.25">
      <c r="A525" t="s">
        <v>1221</v>
      </c>
      <c r="B525" t="s">
        <v>196</v>
      </c>
      <c r="C525" t="s">
        <v>3356</v>
      </c>
      <c r="D525" t="s">
        <v>46</v>
      </c>
      <c r="E525" s="71">
        <v>45125</v>
      </c>
      <c r="F525" t="s">
        <v>193</v>
      </c>
      <c r="G525" t="s">
        <v>2989</v>
      </c>
      <c r="H525" t="s">
        <v>351</v>
      </c>
      <c r="I525">
        <v>25</v>
      </c>
      <c r="J525" t="s">
        <v>4089</v>
      </c>
      <c r="K525" s="57" t="s">
        <v>13</v>
      </c>
      <c r="L525" t="s">
        <v>2</v>
      </c>
      <c r="M525" t="s">
        <v>3</v>
      </c>
      <c r="N525" t="s">
        <v>3063</v>
      </c>
      <c r="O525" t="s">
        <v>351</v>
      </c>
    </row>
    <row r="526" spans="1:15" x14ac:dyDescent="0.25">
      <c r="A526" t="s">
        <v>1221</v>
      </c>
      <c r="B526" t="s">
        <v>196</v>
      </c>
      <c r="C526" t="s">
        <v>3356</v>
      </c>
      <c r="D526" t="s">
        <v>46</v>
      </c>
      <c r="E526" s="71">
        <v>45125</v>
      </c>
      <c r="F526" t="s">
        <v>193</v>
      </c>
      <c r="G526" t="s">
        <v>2989</v>
      </c>
      <c r="H526" t="s">
        <v>351</v>
      </c>
      <c r="I526">
        <v>26</v>
      </c>
      <c r="J526" t="s">
        <v>4090</v>
      </c>
      <c r="K526" s="57" t="s">
        <v>13</v>
      </c>
      <c r="L526" t="s">
        <v>2</v>
      </c>
      <c r="M526" t="s">
        <v>2</v>
      </c>
      <c r="N526"/>
      <c r="O526" t="s">
        <v>350</v>
      </c>
    </row>
    <row r="527" spans="1:15" x14ac:dyDescent="0.25">
      <c r="A527" t="s">
        <v>1221</v>
      </c>
      <c r="B527" t="s">
        <v>196</v>
      </c>
      <c r="C527" t="s">
        <v>3356</v>
      </c>
      <c r="D527" t="s">
        <v>46</v>
      </c>
      <c r="E527" s="71">
        <v>45125</v>
      </c>
      <c r="F527" t="s">
        <v>193</v>
      </c>
      <c r="G527" t="s">
        <v>2989</v>
      </c>
      <c r="H527" t="s">
        <v>351</v>
      </c>
      <c r="I527">
        <v>27</v>
      </c>
      <c r="J527" t="s">
        <v>4091</v>
      </c>
      <c r="K527" s="57" t="s">
        <v>13</v>
      </c>
      <c r="L527" t="s">
        <v>2</v>
      </c>
      <c r="M527" t="s">
        <v>3</v>
      </c>
      <c r="N527" t="s">
        <v>3063</v>
      </c>
      <c r="O527" t="s">
        <v>351</v>
      </c>
    </row>
    <row r="528" spans="1:15" x14ac:dyDescent="0.25">
      <c r="A528" t="s">
        <v>1221</v>
      </c>
      <c r="B528" t="s">
        <v>196</v>
      </c>
      <c r="C528" t="s">
        <v>3356</v>
      </c>
      <c r="D528" t="s">
        <v>46</v>
      </c>
      <c r="E528" s="71">
        <v>45125</v>
      </c>
      <c r="F528" t="s">
        <v>193</v>
      </c>
      <c r="G528" t="s">
        <v>2989</v>
      </c>
      <c r="H528" t="s">
        <v>351</v>
      </c>
      <c r="I528">
        <v>28</v>
      </c>
      <c r="J528" t="s">
        <v>4092</v>
      </c>
      <c r="K528" s="57" t="s">
        <v>13</v>
      </c>
      <c r="L528" t="s">
        <v>2</v>
      </c>
      <c r="M528" t="s">
        <v>3</v>
      </c>
      <c r="N528" t="s">
        <v>3063</v>
      </c>
      <c r="O528" t="s">
        <v>351</v>
      </c>
    </row>
    <row r="529" spans="1:15" x14ac:dyDescent="0.25">
      <c r="A529" t="s">
        <v>1221</v>
      </c>
      <c r="B529" t="s">
        <v>196</v>
      </c>
      <c r="C529" t="s">
        <v>3356</v>
      </c>
      <c r="D529" t="s">
        <v>46</v>
      </c>
      <c r="E529" s="71">
        <v>45125</v>
      </c>
      <c r="F529" t="s">
        <v>193</v>
      </c>
      <c r="G529" t="s">
        <v>2989</v>
      </c>
      <c r="H529" t="s">
        <v>351</v>
      </c>
      <c r="I529">
        <v>29</v>
      </c>
      <c r="J529" t="s">
        <v>4093</v>
      </c>
      <c r="K529" s="57" t="s">
        <v>610</v>
      </c>
      <c r="L529" t="s">
        <v>2</v>
      </c>
      <c r="M529" t="s">
        <v>3</v>
      </c>
      <c r="N529" t="s">
        <v>3086</v>
      </c>
      <c r="O529" t="s">
        <v>351</v>
      </c>
    </row>
    <row r="530" spans="1:15" x14ac:dyDescent="0.25">
      <c r="A530" t="s">
        <v>1221</v>
      </c>
      <c r="B530" t="s">
        <v>196</v>
      </c>
      <c r="C530" t="s">
        <v>3356</v>
      </c>
      <c r="D530" t="s">
        <v>46</v>
      </c>
      <c r="E530" s="71">
        <v>45125</v>
      </c>
      <c r="F530" t="s">
        <v>193</v>
      </c>
      <c r="G530" t="s">
        <v>2989</v>
      </c>
      <c r="H530" t="s">
        <v>351</v>
      </c>
      <c r="I530">
        <v>30</v>
      </c>
      <c r="J530" t="s">
        <v>4094</v>
      </c>
      <c r="K530" s="57" t="s">
        <v>610</v>
      </c>
      <c r="L530" t="s">
        <v>2</v>
      </c>
      <c r="M530" t="s">
        <v>2</v>
      </c>
      <c r="N530"/>
      <c r="O530" t="s">
        <v>350</v>
      </c>
    </row>
    <row r="531" spans="1:15" x14ac:dyDescent="0.25">
      <c r="A531" t="s">
        <v>4095</v>
      </c>
      <c r="B531" t="s">
        <v>45</v>
      </c>
      <c r="C531" t="s">
        <v>4096</v>
      </c>
      <c r="D531" t="s">
        <v>46</v>
      </c>
      <c r="E531" s="71">
        <v>45125</v>
      </c>
      <c r="F531" t="s">
        <v>193</v>
      </c>
      <c r="G531" t="s">
        <v>2989</v>
      </c>
      <c r="H531" t="s">
        <v>351</v>
      </c>
      <c r="I531">
        <v>1.1000000000000001</v>
      </c>
      <c r="J531" t="s">
        <v>4097</v>
      </c>
      <c r="K531" s="57" t="s">
        <v>610</v>
      </c>
      <c r="L531" t="s">
        <v>2</v>
      </c>
      <c r="M531" t="s">
        <v>2</v>
      </c>
      <c r="N531"/>
      <c r="O531" t="s">
        <v>350</v>
      </c>
    </row>
    <row r="532" spans="1:15" x14ac:dyDescent="0.25">
      <c r="A532" t="s">
        <v>4095</v>
      </c>
      <c r="B532" t="s">
        <v>45</v>
      </c>
      <c r="C532" t="s">
        <v>4096</v>
      </c>
      <c r="D532" t="s">
        <v>46</v>
      </c>
      <c r="E532" s="71">
        <v>45125</v>
      </c>
      <c r="F532" t="s">
        <v>193</v>
      </c>
      <c r="G532" t="s">
        <v>2989</v>
      </c>
      <c r="H532" t="s">
        <v>351</v>
      </c>
      <c r="I532">
        <v>1.1000000000000001</v>
      </c>
      <c r="J532" t="s">
        <v>4098</v>
      </c>
      <c r="K532" s="57" t="s">
        <v>610</v>
      </c>
      <c r="L532" t="s">
        <v>2</v>
      </c>
      <c r="M532" t="s">
        <v>2</v>
      </c>
      <c r="N532"/>
      <c r="O532" t="s">
        <v>350</v>
      </c>
    </row>
    <row r="533" spans="1:15" x14ac:dyDescent="0.25">
      <c r="A533" t="s">
        <v>4095</v>
      </c>
      <c r="B533" t="s">
        <v>45</v>
      </c>
      <c r="C533" t="s">
        <v>4096</v>
      </c>
      <c r="D533" t="s">
        <v>46</v>
      </c>
      <c r="E533" s="71">
        <v>45125</v>
      </c>
      <c r="F533" t="s">
        <v>193</v>
      </c>
      <c r="G533" t="s">
        <v>2989</v>
      </c>
      <c r="H533" t="s">
        <v>351</v>
      </c>
      <c r="I533">
        <v>1.1100000000000001</v>
      </c>
      <c r="J533" t="s">
        <v>4099</v>
      </c>
      <c r="K533" s="57" t="s">
        <v>610</v>
      </c>
      <c r="L533" t="s">
        <v>2</v>
      </c>
      <c r="M533" t="s">
        <v>2</v>
      </c>
      <c r="N533"/>
      <c r="O533" t="s">
        <v>350</v>
      </c>
    </row>
    <row r="534" spans="1:15" x14ac:dyDescent="0.25">
      <c r="A534" t="s">
        <v>4095</v>
      </c>
      <c r="B534" t="s">
        <v>45</v>
      </c>
      <c r="C534" t="s">
        <v>4096</v>
      </c>
      <c r="D534" t="s">
        <v>46</v>
      </c>
      <c r="E534" s="71">
        <v>45125</v>
      </c>
      <c r="F534" t="s">
        <v>193</v>
      </c>
      <c r="G534" t="s">
        <v>2989</v>
      </c>
      <c r="H534" t="s">
        <v>351</v>
      </c>
      <c r="I534">
        <v>1.1200000000000001</v>
      </c>
      <c r="J534" t="s">
        <v>4100</v>
      </c>
      <c r="K534" s="57" t="s">
        <v>610</v>
      </c>
      <c r="L534" t="s">
        <v>2</v>
      </c>
      <c r="M534" t="s">
        <v>2</v>
      </c>
      <c r="N534"/>
      <c r="O534" t="s">
        <v>350</v>
      </c>
    </row>
    <row r="535" spans="1:15" x14ac:dyDescent="0.25">
      <c r="A535" t="s">
        <v>4095</v>
      </c>
      <c r="B535" t="s">
        <v>45</v>
      </c>
      <c r="C535" t="s">
        <v>4096</v>
      </c>
      <c r="D535" t="s">
        <v>46</v>
      </c>
      <c r="E535" s="71">
        <v>45125</v>
      </c>
      <c r="F535" t="s">
        <v>193</v>
      </c>
      <c r="G535" t="s">
        <v>2989</v>
      </c>
      <c r="H535" t="s">
        <v>351</v>
      </c>
      <c r="I535">
        <v>1.1299999999999999</v>
      </c>
      <c r="J535" t="s">
        <v>4101</v>
      </c>
      <c r="K535" s="57" t="s">
        <v>610</v>
      </c>
      <c r="L535" t="s">
        <v>2</v>
      </c>
      <c r="M535" t="s">
        <v>2</v>
      </c>
      <c r="N535"/>
      <c r="O535" t="s">
        <v>350</v>
      </c>
    </row>
    <row r="536" spans="1:15" x14ac:dyDescent="0.25">
      <c r="A536" t="s">
        <v>4095</v>
      </c>
      <c r="B536" t="s">
        <v>45</v>
      </c>
      <c r="C536" t="s">
        <v>4096</v>
      </c>
      <c r="D536" t="s">
        <v>46</v>
      </c>
      <c r="E536" s="71">
        <v>45125</v>
      </c>
      <c r="F536" t="s">
        <v>193</v>
      </c>
      <c r="G536" t="s">
        <v>2989</v>
      </c>
      <c r="H536" t="s">
        <v>351</v>
      </c>
      <c r="I536">
        <v>1.1399999999999999</v>
      </c>
      <c r="J536" t="s">
        <v>4102</v>
      </c>
      <c r="K536" s="57" t="s">
        <v>610</v>
      </c>
      <c r="L536" t="s">
        <v>2</v>
      </c>
      <c r="M536" t="s">
        <v>2</v>
      </c>
      <c r="N536"/>
      <c r="O536" t="s">
        <v>350</v>
      </c>
    </row>
    <row r="537" spans="1:15" x14ac:dyDescent="0.25">
      <c r="A537" t="s">
        <v>4095</v>
      </c>
      <c r="B537" t="s">
        <v>45</v>
      </c>
      <c r="C537" t="s">
        <v>4096</v>
      </c>
      <c r="D537" t="s">
        <v>46</v>
      </c>
      <c r="E537" s="71">
        <v>45125</v>
      </c>
      <c r="F537" t="s">
        <v>193</v>
      </c>
      <c r="G537" t="s">
        <v>2989</v>
      </c>
      <c r="H537" t="s">
        <v>351</v>
      </c>
      <c r="I537">
        <v>1.2</v>
      </c>
      <c r="J537" t="s">
        <v>4103</v>
      </c>
      <c r="K537" s="57" t="s">
        <v>610</v>
      </c>
      <c r="L537" t="s">
        <v>2</v>
      </c>
      <c r="M537" t="s">
        <v>2</v>
      </c>
      <c r="N537"/>
      <c r="O537" t="s">
        <v>350</v>
      </c>
    </row>
    <row r="538" spans="1:15" x14ac:dyDescent="0.25">
      <c r="A538" t="s">
        <v>4095</v>
      </c>
      <c r="B538" t="s">
        <v>45</v>
      </c>
      <c r="C538" t="s">
        <v>4096</v>
      </c>
      <c r="D538" t="s">
        <v>46</v>
      </c>
      <c r="E538" s="71">
        <v>45125</v>
      </c>
      <c r="F538" t="s">
        <v>193</v>
      </c>
      <c r="G538" t="s">
        <v>2989</v>
      </c>
      <c r="H538" t="s">
        <v>351</v>
      </c>
      <c r="I538">
        <v>1.3</v>
      </c>
      <c r="J538" t="s">
        <v>4104</v>
      </c>
      <c r="K538" s="57" t="s">
        <v>610</v>
      </c>
      <c r="L538" t="s">
        <v>2</v>
      </c>
      <c r="M538" t="s">
        <v>2</v>
      </c>
      <c r="N538"/>
      <c r="O538" t="s">
        <v>350</v>
      </c>
    </row>
    <row r="539" spans="1:15" x14ac:dyDescent="0.25">
      <c r="A539" t="s">
        <v>4095</v>
      </c>
      <c r="B539" t="s">
        <v>45</v>
      </c>
      <c r="C539" t="s">
        <v>4096</v>
      </c>
      <c r="D539" t="s">
        <v>46</v>
      </c>
      <c r="E539" s="71">
        <v>45125</v>
      </c>
      <c r="F539" t="s">
        <v>193</v>
      </c>
      <c r="G539" t="s">
        <v>2989</v>
      </c>
      <c r="H539" t="s">
        <v>351</v>
      </c>
      <c r="I539">
        <v>1.4</v>
      </c>
      <c r="J539" t="s">
        <v>4105</v>
      </c>
      <c r="K539" s="57" t="s">
        <v>610</v>
      </c>
      <c r="L539" t="s">
        <v>2</v>
      </c>
      <c r="M539" t="s">
        <v>2</v>
      </c>
      <c r="N539"/>
      <c r="O539" t="s">
        <v>350</v>
      </c>
    </row>
    <row r="540" spans="1:15" x14ac:dyDescent="0.25">
      <c r="A540" t="s">
        <v>4095</v>
      </c>
      <c r="B540" t="s">
        <v>45</v>
      </c>
      <c r="C540" t="s">
        <v>4096</v>
      </c>
      <c r="D540" t="s">
        <v>46</v>
      </c>
      <c r="E540" s="71">
        <v>45125</v>
      </c>
      <c r="F540" t="s">
        <v>193</v>
      </c>
      <c r="G540" t="s">
        <v>2989</v>
      </c>
      <c r="H540" t="s">
        <v>351</v>
      </c>
      <c r="I540">
        <v>1.5</v>
      </c>
      <c r="J540" t="s">
        <v>4106</v>
      </c>
      <c r="K540" s="57" t="s">
        <v>610</v>
      </c>
      <c r="L540" t="s">
        <v>2</v>
      </c>
      <c r="M540" t="s">
        <v>2</v>
      </c>
      <c r="N540"/>
      <c r="O540" t="s">
        <v>350</v>
      </c>
    </row>
    <row r="541" spans="1:15" x14ac:dyDescent="0.25">
      <c r="A541" t="s">
        <v>4095</v>
      </c>
      <c r="B541" t="s">
        <v>45</v>
      </c>
      <c r="C541" t="s">
        <v>4096</v>
      </c>
      <c r="D541" t="s">
        <v>46</v>
      </c>
      <c r="E541" s="71">
        <v>45125</v>
      </c>
      <c r="F541" t="s">
        <v>193</v>
      </c>
      <c r="G541" t="s">
        <v>2989</v>
      </c>
      <c r="H541" t="s">
        <v>351</v>
      </c>
      <c r="I541">
        <v>1.6</v>
      </c>
      <c r="J541" t="s">
        <v>4107</v>
      </c>
      <c r="K541" s="57" t="s">
        <v>610</v>
      </c>
      <c r="L541" t="s">
        <v>2</v>
      </c>
      <c r="M541" t="s">
        <v>2</v>
      </c>
      <c r="N541"/>
      <c r="O541" t="s">
        <v>350</v>
      </c>
    </row>
    <row r="542" spans="1:15" x14ac:dyDescent="0.25">
      <c r="A542" t="s">
        <v>4095</v>
      </c>
      <c r="B542" t="s">
        <v>45</v>
      </c>
      <c r="C542" t="s">
        <v>4096</v>
      </c>
      <c r="D542" t="s">
        <v>46</v>
      </c>
      <c r="E542" s="71">
        <v>45125</v>
      </c>
      <c r="F542" t="s">
        <v>193</v>
      </c>
      <c r="G542" t="s">
        <v>2989</v>
      </c>
      <c r="H542" t="s">
        <v>351</v>
      </c>
      <c r="I542">
        <v>1.7</v>
      </c>
      <c r="J542" t="s">
        <v>4108</v>
      </c>
      <c r="K542" s="57" t="s">
        <v>610</v>
      </c>
      <c r="L542" t="s">
        <v>2</v>
      </c>
      <c r="M542" t="s">
        <v>2</v>
      </c>
      <c r="N542"/>
      <c r="O542" t="s">
        <v>350</v>
      </c>
    </row>
    <row r="543" spans="1:15" x14ac:dyDescent="0.25">
      <c r="A543" t="s">
        <v>4095</v>
      </c>
      <c r="B543" t="s">
        <v>45</v>
      </c>
      <c r="C543" t="s">
        <v>4096</v>
      </c>
      <c r="D543" t="s">
        <v>46</v>
      </c>
      <c r="E543" s="71">
        <v>45125</v>
      </c>
      <c r="F543" t="s">
        <v>193</v>
      </c>
      <c r="G543" t="s">
        <v>2989</v>
      </c>
      <c r="H543" t="s">
        <v>351</v>
      </c>
      <c r="I543">
        <v>1.8</v>
      </c>
      <c r="J543" t="s">
        <v>4109</v>
      </c>
      <c r="K543" s="57" t="s">
        <v>610</v>
      </c>
      <c r="L543" t="s">
        <v>2</v>
      </c>
      <c r="M543" t="s">
        <v>2</v>
      </c>
      <c r="N543"/>
      <c r="O543" t="s">
        <v>350</v>
      </c>
    </row>
    <row r="544" spans="1:15" x14ac:dyDescent="0.25">
      <c r="A544" t="s">
        <v>4095</v>
      </c>
      <c r="B544" t="s">
        <v>45</v>
      </c>
      <c r="C544" t="s">
        <v>4096</v>
      </c>
      <c r="D544" t="s">
        <v>46</v>
      </c>
      <c r="E544" s="71">
        <v>45125</v>
      </c>
      <c r="F544" t="s">
        <v>193</v>
      </c>
      <c r="G544" t="s">
        <v>2989</v>
      </c>
      <c r="H544" t="s">
        <v>351</v>
      </c>
      <c r="I544">
        <v>1.9</v>
      </c>
      <c r="J544" t="s">
        <v>4110</v>
      </c>
      <c r="K544" s="57" t="s">
        <v>610</v>
      </c>
      <c r="L544" t="s">
        <v>2</v>
      </c>
      <c r="M544" t="s">
        <v>3</v>
      </c>
      <c r="N544" t="s">
        <v>3054</v>
      </c>
      <c r="O544" t="s">
        <v>351</v>
      </c>
    </row>
    <row r="545" spans="1:15" x14ac:dyDescent="0.25">
      <c r="A545" t="s">
        <v>4095</v>
      </c>
      <c r="B545" t="s">
        <v>45</v>
      </c>
      <c r="C545" t="s">
        <v>4096</v>
      </c>
      <c r="D545" t="s">
        <v>46</v>
      </c>
      <c r="E545" s="71">
        <v>45125</v>
      </c>
      <c r="F545" t="s">
        <v>193</v>
      </c>
      <c r="G545" t="s">
        <v>2989</v>
      </c>
      <c r="H545" t="s">
        <v>351</v>
      </c>
      <c r="I545">
        <v>2</v>
      </c>
      <c r="J545" t="s">
        <v>87</v>
      </c>
      <c r="K545" s="57" t="s">
        <v>609</v>
      </c>
      <c r="L545" t="s">
        <v>2</v>
      </c>
      <c r="M545" t="s">
        <v>2</v>
      </c>
      <c r="N545"/>
      <c r="O545" t="s">
        <v>350</v>
      </c>
    </row>
    <row r="546" spans="1:15" x14ac:dyDescent="0.25">
      <c r="A546" t="s">
        <v>4095</v>
      </c>
      <c r="B546" t="s">
        <v>45</v>
      </c>
      <c r="C546" t="s">
        <v>4096</v>
      </c>
      <c r="D546" t="s">
        <v>46</v>
      </c>
      <c r="E546" s="71">
        <v>45125</v>
      </c>
      <c r="F546" t="s">
        <v>193</v>
      </c>
      <c r="G546" t="s">
        <v>2989</v>
      </c>
      <c r="H546" t="s">
        <v>351</v>
      </c>
      <c r="I546">
        <v>3</v>
      </c>
      <c r="J546" t="s">
        <v>50</v>
      </c>
      <c r="K546" s="57" t="s">
        <v>13</v>
      </c>
      <c r="L546" t="s">
        <v>2</v>
      </c>
      <c r="M546" t="s">
        <v>3</v>
      </c>
      <c r="N546" t="s">
        <v>3424</v>
      </c>
      <c r="O546" t="s">
        <v>351</v>
      </c>
    </row>
    <row r="547" spans="1:15" x14ac:dyDescent="0.25">
      <c r="A547" t="s">
        <v>4095</v>
      </c>
      <c r="B547" t="s">
        <v>45</v>
      </c>
      <c r="C547" t="s">
        <v>4096</v>
      </c>
      <c r="D547" t="s">
        <v>46</v>
      </c>
      <c r="E547" s="71">
        <v>45125</v>
      </c>
      <c r="F547" t="s">
        <v>193</v>
      </c>
      <c r="G547" t="s">
        <v>2989</v>
      </c>
      <c r="H547" t="s">
        <v>351</v>
      </c>
      <c r="I547">
        <v>4</v>
      </c>
      <c r="J547" t="s">
        <v>4111</v>
      </c>
      <c r="K547" s="57" t="s">
        <v>13</v>
      </c>
      <c r="L547" t="s">
        <v>2</v>
      </c>
      <c r="M547" t="s">
        <v>2</v>
      </c>
      <c r="N547"/>
      <c r="O547" t="s">
        <v>350</v>
      </c>
    </row>
    <row r="548" spans="1:15" x14ac:dyDescent="0.25">
      <c r="A548" t="s">
        <v>4112</v>
      </c>
      <c r="B548" t="s">
        <v>45</v>
      </c>
      <c r="C548" t="s">
        <v>4113</v>
      </c>
      <c r="D548" t="s">
        <v>46</v>
      </c>
      <c r="E548" s="71">
        <v>45125</v>
      </c>
      <c r="F548" t="s">
        <v>193</v>
      </c>
      <c r="G548" t="s">
        <v>2989</v>
      </c>
      <c r="H548" t="s">
        <v>351</v>
      </c>
      <c r="I548">
        <v>2</v>
      </c>
      <c r="J548" t="s">
        <v>87</v>
      </c>
      <c r="K548" s="57" t="s">
        <v>609</v>
      </c>
      <c r="L548" t="s">
        <v>2</v>
      </c>
      <c r="M548" t="s">
        <v>2</v>
      </c>
      <c r="N548"/>
      <c r="O548" t="s">
        <v>350</v>
      </c>
    </row>
    <row r="549" spans="1:15" x14ac:dyDescent="0.25">
      <c r="A549" t="s">
        <v>4112</v>
      </c>
      <c r="B549" t="s">
        <v>45</v>
      </c>
      <c r="C549" t="s">
        <v>4113</v>
      </c>
      <c r="D549" t="s">
        <v>46</v>
      </c>
      <c r="E549" s="71">
        <v>45125</v>
      </c>
      <c r="F549" t="s">
        <v>193</v>
      </c>
      <c r="G549" t="s">
        <v>2989</v>
      </c>
      <c r="H549" t="s">
        <v>351</v>
      </c>
      <c r="I549">
        <v>3</v>
      </c>
      <c r="J549" t="s">
        <v>50</v>
      </c>
      <c r="K549" s="57" t="s">
        <v>13</v>
      </c>
      <c r="L549" t="s">
        <v>2</v>
      </c>
      <c r="M549" t="s">
        <v>3</v>
      </c>
      <c r="N549" t="s">
        <v>3073</v>
      </c>
      <c r="O549" t="s">
        <v>351</v>
      </c>
    </row>
    <row r="550" spans="1:15" x14ac:dyDescent="0.25">
      <c r="A550" t="s">
        <v>4112</v>
      </c>
      <c r="B550" t="s">
        <v>45</v>
      </c>
      <c r="C550" t="s">
        <v>4113</v>
      </c>
      <c r="D550" t="s">
        <v>46</v>
      </c>
      <c r="E550" s="71">
        <v>45125</v>
      </c>
      <c r="F550" t="s">
        <v>193</v>
      </c>
      <c r="G550" t="s">
        <v>2989</v>
      </c>
      <c r="H550" t="s">
        <v>351</v>
      </c>
      <c r="I550">
        <v>4</v>
      </c>
      <c r="J550" t="s">
        <v>179</v>
      </c>
      <c r="K550" s="57" t="s">
        <v>13</v>
      </c>
      <c r="L550" t="s">
        <v>180</v>
      </c>
      <c r="M550" t="s">
        <v>180</v>
      </c>
      <c r="N550"/>
      <c r="O550" t="s">
        <v>350</v>
      </c>
    </row>
    <row r="551" spans="1:15" x14ac:dyDescent="0.25">
      <c r="A551" t="s">
        <v>4112</v>
      </c>
      <c r="B551" t="s">
        <v>45</v>
      </c>
      <c r="C551" t="s">
        <v>4113</v>
      </c>
      <c r="D551" t="s">
        <v>46</v>
      </c>
      <c r="E551" s="71">
        <v>45125</v>
      </c>
      <c r="F551" t="s">
        <v>2964</v>
      </c>
      <c r="G551" t="s">
        <v>2999</v>
      </c>
      <c r="H551" t="s">
        <v>351</v>
      </c>
      <c r="I551">
        <v>5</v>
      </c>
      <c r="J551" t="s">
        <v>3259</v>
      </c>
      <c r="K551" s="57" t="s">
        <v>13</v>
      </c>
      <c r="L551" t="s">
        <v>3</v>
      </c>
      <c r="M551" t="s">
        <v>2</v>
      </c>
      <c r="N551" t="s">
        <v>3399</v>
      </c>
      <c r="O551" t="s">
        <v>351</v>
      </c>
    </row>
    <row r="552" spans="1:15" x14ac:dyDescent="0.25">
      <c r="A552" t="s">
        <v>4112</v>
      </c>
      <c r="B552" t="s">
        <v>45</v>
      </c>
      <c r="C552" t="s">
        <v>4113</v>
      </c>
      <c r="D552" t="s">
        <v>46</v>
      </c>
      <c r="E552" s="71">
        <v>45125</v>
      </c>
      <c r="F552" t="s">
        <v>2964</v>
      </c>
      <c r="G552" t="s">
        <v>2999</v>
      </c>
      <c r="H552" t="s">
        <v>351</v>
      </c>
      <c r="I552">
        <v>6</v>
      </c>
      <c r="J552" t="s">
        <v>4114</v>
      </c>
      <c r="K552" s="57" t="s">
        <v>608</v>
      </c>
      <c r="L552" t="s">
        <v>3</v>
      </c>
      <c r="M552" t="s">
        <v>2</v>
      </c>
      <c r="N552" t="s">
        <v>5586</v>
      </c>
      <c r="O552" t="s">
        <v>351</v>
      </c>
    </row>
    <row r="553" spans="1:15" x14ac:dyDescent="0.25">
      <c r="A553" t="s">
        <v>4112</v>
      </c>
      <c r="B553" t="s">
        <v>45</v>
      </c>
      <c r="C553" t="s">
        <v>4113</v>
      </c>
      <c r="D553" t="s">
        <v>46</v>
      </c>
      <c r="E553" s="71">
        <v>45125</v>
      </c>
      <c r="F553" t="s">
        <v>193</v>
      </c>
      <c r="G553" t="s">
        <v>2989</v>
      </c>
      <c r="H553" t="s">
        <v>351</v>
      </c>
      <c r="I553" t="s">
        <v>307</v>
      </c>
      <c r="J553" t="s">
        <v>4115</v>
      </c>
      <c r="K553" s="57" t="s">
        <v>610</v>
      </c>
      <c r="L553" t="s">
        <v>2</v>
      </c>
      <c r="M553" t="s">
        <v>2</v>
      </c>
      <c r="N553"/>
      <c r="O553" t="s">
        <v>350</v>
      </c>
    </row>
    <row r="554" spans="1:15" x14ac:dyDescent="0.25">
      <c r="A554" t="s">
        <v>4112</v>
      </c>
      <c r="B554" t="s">
        <v>45</v>
      </c>
      <c r="C554" t="s">
        <v>4113</v>
      </c>
      <c r="D554" t="s">
        <v>46</v>
      </c>
      <c r="E554" s="71">
        <v>45125</v>
      </c>
      <c r="F554" t="s">
        <v>193</v>
      </c>
      <c r="G554" t="s">
        <v>2989</v>
      </c>
      <c r="H554" t="s">
        <v>351</v>
      </c>
      <c r="I554" t="s">
        <v>308</v>
      </c>
      <c r="J554" t="s">
        <v>4116</v>
      </c>
      <c r="K554" s="57" t="s">
        <v>610</v>
      </c>
      <c r="L554" t="s">
        <v>2</v>
      </c>
      <c r="M554" t="s">
        <v>2</v>
      </c>
      <c r="N554"/>
      <c r="O554" t="s">
        <v>350</v>
      </c>
    </row>
    <row r="555" spans="1:15" x14ac:dyDescent="0.25">
      <c r="A555" t="s">
        <v>4112</v>
      </c>
      <c r="B555" t="s">
        <v>45</v>
      </c>
      <c r="C555" t="s">
        <v>4113</v>
      </c>
      <c r="D555" t="s">
        <v>46</v>
      </c>
      <c r="E555" s="71">
        <v>45125</v>
      </c>
      <c r="F555" t="s">
        <v>193</v>
      </c>
      <c r="G555" t="s">
        <v>2989</v>
      </c>
      <c r="H555" t="s">
        <v>351</v>
      </c>
      <c r="I555" t="s">
        <v>309</v>
      </c>
      <c r="J555" t="s">
        <v>3274</v>
      </c>
      <c r="K555" s="57" t="s">
        <v>610</v>
      </c>
      <c r="L555" t="s">
        <v>2</v>
      </c>
      <c r="M555" t="s">
        <v>2</v>
      </c>
      <c r="N555"/>
      <c r="O555" t="s">
        <v>350</v>
      </c>
    </row>
    <row r="556" spans="1:15" x14ac:dyDescent="0.25">
      <c r="A556" t="s">
        <v>4112</v>
      </c>
      <c r="B556" t="s">
        <v>45</v>
      </c>
      <c r="C556" t="s">
        <v>4113</v>
      </c>
      <c r="D556" t="s">
        <v>46</v>
      </c>
      <c r="E556" s="71">
        <v>45125</v>
      </c>
      <c r="F556" t="s">
        <v>193</v>
      </c>
      <c r="G556" t="s">
        <v>2989</v>
      </c>
      <c r="H556" t="s">
        <v>351</v>
      </c>
      <c r="I556" t="s">
        <v>310</v>
      </c>
      <c r="J556" t="s">
        <v>3186</v>
      </c>
      <c r="K556" s="57" t="s">
        <v>610</v>
      </c>
      <c r="L556" t="s">
        <v>2</v>
      </c>
      <c r="M556" t="s">
        <v>2</v>
      </c>
      <c r="N556"/>
      <c r="O556" t="s">
        <v>350</v>
      </c>
    </row>
    <row r="557" spans="1:15" x14ac:dyDescent="0.25">
      <c r="A557" t="s">
        <v>4112</v>
      </c>
      <c r="B557" t="s">
        <v>45</v>
      </c>
      <c r="C557" t="s">
        <v>4113</v>
      </c>
      <c r="D557" t="s">
        <v>46</v>
      </c>
      <c r="E557" s="71">
        <v>45125</v>
      </c>
      <c r="F557" t="s">
        <v>193</v>
      </c>
      <c r="G557" t="s">
        <v>2989</v>
      </c>
      <c r="H557" t="s">
        <v>351</v>
      </c>
      <c r="I557" t="s">
        <v>311</v>
      </c>
      <c r="J557" t="s">
        <v>4117</v>
      </c>
      <c r="K557" s="57" t="s">
        <v>610</v>
      </c>
      <c r="L557" t="s">
        <v>2</v>
      </c>
      <c r="M557" t="s">
        <v>2</v>
      </c>
      <c r="N557"/>
      <c r="O557" t="s">
        <v>350</v>
      </c>
    </row>
    <row r="558" spans="1:15" x14ac:dyDescent="0.25">
      <c r="A558" t="s">
        <v>4112</v>
      </c>
      <c r="B558" t="s">
        <v>45</v>
      </c>
      <c r="C558" t="s">
        <v>4113</v>
      </c>
      <c r="D558" t="s">
        <v>46</v>
      </c>
      <c r="E558" s="71">
        <v>45125</v>
      </c>
      <c r="F558" t="s">
        <v>193</v>
      </c>
      <c r="G558" t="s">
        <v>2989</v>
      </c>
      <c r="H558" t="s">
        <v>351</v>
      </c>
      <c r="I558" t="s">
        <v>312</v>
      </c>
      <c r="J558" t="s">
        <v>4118</v>
      </c>
      <c r="K558" s="57" t="s">
        <v>610</v>
      </c>
      <c r="L558" t="s">
        <v>2</v>
      </c>
      <c r="M558" t="s">
        <v>2</v>
      </c>
      <c r="N558"/>
      <c r="O558" t="s">
        <v>350</v>
      </c>
    </row>
    <row r="559" spans="1:15" x14ac:dyDescent="0.25">
      <c r="A559" t="s">
        <v>4112</v>
      </c>
      <c r="B559" t="s">
        <v>45</v>
      </c>
      <c r="C559" t="s">
        <v>4113</v>
      </c>
      <c r="D559" t="s">
        <v>46</v>
      </c>
      <c r="E559" s="71">
        <v>45125</v>
      </c>
      <c r="F559" t="s">
        <v>193</v>
      </c>
      <c r="G559" t="s">
        <v>2989</v>
      </c>
      <c r="H559" t="s">
        <v>351</v>
      </c>
      <c r="I559" t="s">
        <v>313</v>
      </c>
      <c r="J559" t="s">
        <v>4119</v>
      </c>
      <c r="K559" s="57" t="s">
        <v>610</v>
      </c>
      <c r="L559" t="s">
        <v>2</v>
      </c>
      <c r="M559" t="s">
        <v>2</v>
      </c>
      <c r="N559"/>
      <c r="O559" t="s">
        <v>350</v>
      </c>
    </row>
    <row r="560" spans="1:15" x14ac:dyDescent="0.25">
      <c r="A560" t="s">
        <v>4112</v>
      </c>
      <c r="B560" t="s">
        <v>45</v>
      </c>
      <c r="C560" t="s">
        <v>4113</v>
      </c>
      <c r="D560" t="s">
        <v>46</v>
      </c>
      <c r="E560" s="71">
        <v>45125</v>
      </c>
      <c r="F560" t="s">
        <v>193</v>
      </c>
      <c r="G560" t="s">
        <v>2989</v>
      </c>
      <c r="H560" t="s">
        <v>351</v>
      </c>
      <c r="I560" t="s">
        <v>314</v>
      </c>
      <c r="J560" t="s">
        <v>4120</v>
      </c>
      <c r="K560" s="57" t="s">
        <v>610</v>
      </c>
      <c r="L560" t="s">
        <v>2</v>
      </c>
      <c r="M560" t="s">
        <v>2</v>
      </c>
      <c r="N560"/>
      <c r="O560" t="s">
        <v>350</v>
      </c>
    </row>
    <row r="561" spans="1:15" x14ac:dyDescent="0.25">
      <c r="A561" t="s">
        <v>4112</v>
      </c>
      <c r="B561" t="s">
        <v>45</v>
      </c>
      <c r="C561" t="s">
        <v>4113</v>
      </c>
      <c r="D561" t="s">
        <v>46</v>
      </c>
      <c r="E561" s="71">
        <v>45125</v>
      </c>
      <c r="F561" t="s">
        <v>193</v>
      </c>
      <c r="G561" t="s">
        <v>2989</v>
      </c>
      <c r="H561" t="s">
        <v>351</v>
      </c>
      <c r="I561" t="s">
        <v>315</v>
      </c>
      <c r="J561" t="s">
        <v>4121</v>
      </c>
      <c r="K561" s="57" t="s">
        <v>610</v>
      </c>
      <c r="L561" t="s">
        <v>2</v>
      </c>
      <c r="M561" t="s">
        <v>2</v>
      </c>
      <c r="N561"/>
      <c r="O561" t="s">
        <v>350</v>
      </c>
    </row>
    <row r="562" spans="1:15" x14ac:dyDescent="0.25">
      <c r="A562" t="s">
        <v>4112</v>
      </c>
      <c r="B562" t="s">
        <v>45</v>
      </c>
      <c r="C562" t="s">
        <v>4113</v>
      </c>
      <c r="D562" t="s">
        <v>46</v>
      </c>
      <c r="E562" s="71">
        <v>45125</v>
      </c>
      <c r="F562" t="s">
        <v>193</v>
      </c>
      <c r="G562" t="s">
        <v>2989</v>
      </c>
      <c r="H562" t="s">
        <v>351</v>
      </c>
      <c r="I562" t="s">
        <v>316</v>
      </c>
      <c r="J562" t="s">
        <v>4122</v>
      </c>
      <c r="K562" s="57" t="s">
        <v>610</v>
      </c>
      <c r="L562" t="s">
        <v>2</v>
      </c>
      <c r="M562" t="s">
        <v>2</v>
      </c>
      <c r="N562"/>
      <c r="O562" t="s">
        <v>350</v>
      </c>
    </row>
    <row r="563" spans="1:15" x14ac:dyDescent="0.25">
      <c r="A563" t="s">
        <v>4112</v>
      </c>
      <c r="B563" t="s">
        <v>45</v>
      </c>
      <c r="C563" t="s">
        <v>4113</v>
      </c>
      <c r="D563" t="s">
        <v>46</v>
      </c>
      <c r="E563" s="71">
        <v>45125</v>
      </c>
      <c r="F563" t="s">
        <v>193</v>
      </c>
      <c r="G563" t="s">
        <v>2989</v>
      </c>
      <c r="H563" t="s">
        <v>351</v>
      </c>
      <c r="I563" t="s">
        <v>317</v>
      </c>
      <c r="J563" t="s">
        <v>4123</v>
      </c>
      <c r="K563" s="57" t="s">
        <v>610</v>
      </c>
      <c r="L563" t="s">
        <v>2</v>
      </c>
      <c r="M563" t="s">
        <v>2</v>
      </c>
      <c r="N563"/>
      <c r="O563" t="s">
        <v>350</v>
      </c>
    </row>
    <row r="564" spans="1:15" x14ac:dyDescent="0.25">
      <c r="A564" t="s">
        <v>1997</v>
      </c>
      <c r="B564" t="s">
        <v>45</v>
      </c>
      <c r="C564" t="s">
        <v>3309</v>
      </c>
      <c r="D564" t="s">
        <v>178</v>
      </c>
      <c r="E564" s="71">
        <v>45125</v>
      </c>
      <c r="F564" t="s">
        <v>193</v>
      </c>
      <c r="G564" t="s">
        <v>2989</v>
      </c>
      <c r="H564" t="s">
        <v>351</v>
      </c>
      <c r="I564">
        <v>1</v>
      </c>
      <c r="J564" t="s">
        <v>4124</v>
      </c>
      <c r="K564" s="57" t="s">
        <v>13</v>
      </c>
      <c r="L564" t="s">
        <v>2</v>
      </c>
      <c r="M564" t="s">
        <v>2</v>
      </c>
      <c r="N564"/>
      <c r="O564" t="s">
        <v>350</v>
      </c>
    </row>
    <row r="565" spans="1:15" x14ac:dyDescent="0.25">
      <c r="A565" t="s">
        <v>1997</v>
      </c>
      <c r="B565" t="s">
        <v>45</v>
      </c>
      <c r="C565" t="s">
        <v>3309</v>
      </c>
      <c r="D565" t="s">
        <v>178</v>
      </c>
      <c r="E565" s="71">
        <v>45125</v>
      </c>
      <c r="F565" t="s">
        <v>193</v>
      </c>
      <c r="G565" t="s">
        <v>2989</v>
      </c>
      <c r="H565" t="s">
        <v>351</v>
      </c>
      <c r="I565">
        <v>2</v>
      </c>
      <c r="J565" t="s">
        <v>260</v>
      </c>
      <c r="K565" s="57" t="s">
        <v>13</v>
      </c>
      <c r="L565" t="s">
        <v>2</v>
      </c>
      <c r="M565" t="s">
        <v>2</v>
      </c>
      <c r="N565"/>
      <c r="O565" t="s">
        <v>350</v>
      </c>
    </row>
    <row r="566" spans="1:15" x14ac:dyDescent="0.25">
      <c r="A566" t="s">
        <v>1453</v>
      </c>
      <c r="B566" t="s">
        <v>194</v>
      </c>
      <c r="C566" t="s">
        <v>3295</v>
      </c>
      <c r="D566" t="s">
        <v>178</v>
      </c>
      <c r="E566" s="71">
        <v>45125</v>
      </c>
      <c r="F566" t="s">
        <v>193</v>
      </c>
      <c r="G566" t="s">
        <v>2989</v>
      </c>
      <c r="H566" t="s">
        <v>351</v>
      </c>
      <c r="I566">
        <v>1</v>
      </c>
      <c r="J566" t="s">
        <v>4125</v>
      </c>
      <c r="K566" s="57" t="s">
        <v>610</v>
      </c>
      <c r="L566" t="s">
        <v>2</v>
      </c>
      <c r="M566" t="s">
        <v>2</v>
      </c>
      <c r="N566"/>
      <c r="O566" t="s">
        <v>350</v>
      </c>
    </row>
    <row r="567" spans="1:15" x14ac:dyDescent="0.25">
      <c r="A567" t="s">
        <v>1453</v>
      </c>
      <c r="B567" t="s">
        <v>194</v>
      </c>
      <c r="C567" t="s">
        <v>3295</v>
      </c>
      <c r="D567" t="s">
        <v>178</v>
      </c>
      <c r="E567" s="71">
        <v>45125</v>
      </c>
      <c r="F567" t="s">
        <v>193</v>
      </c>
      <c r="G567" t="s">
        <v>2989</v>
      </c>
      <c r="H567" t="s">
        <v>351</v>
      </c>
      <c r="I567">
        <v>2</v>
      </c>
      <c r="J567" t="s">
        <v>3331</v>
      </c>
      <c r="K567" s="57" t="s">
        <v>13</v>
      </c>
      <c r="L567" t="s">
        <v>2</v>
      </c>
      <c r="M567" t="s">
        <v>2</v>
      </c>
      <c r="N567"/>
      <c r="O567" t="s">
        <v>350</v>
      </c>
    </row>
    <row r="568" spans="1:15" x14ac:dyDescent="0.25">
      <c r="A568" t="s">
        <v>3278</v>
      </c>
      <c r="B568" t="s">
        <v>194</v>
      </c>
      <c r="C568" t="s">
        <v>3279</v>
      </c>
      <c r="D568" t="s">
        <v>178</v>
      </c>
      <c r="E568" s="71">
        <v>45125</v>
      </c>
      <c r="F568" t="s">
        <v>193</v>
      </c>
      <c r="G568" t="s">
        <v>2989</v>
      </c>
      <c r="H568" t="s">
        <v>351</v>
      </c>
      <c r="I568">
        <v>1</v>
      </c>
      <c r="J568" t="s">
        <v>4126</v>
      </c>
      <c r="K568" s="57" t="s">
        <v>610</v>
      </c>
      <c r="L568" t="s">
        <v>2</v>
      </c>
      <c r="M568" t="s">
        <v>2</v>
      </c>
      <c r="N568"/>
      <c r="O568" t="s">
        <v>350</v>
      </c>
    </row>
    <row r="569" spans="1:15" x14ac:dyDescent="0.25">
      <c r="A569" t="s">
        <v>2635</v>
      </c>
      <c r="B569" t="s">
        <v>194</v>
      </c>
      <c r="C569" t="s">
        <v>3363</v>
      </c>
      <c r="D569" t="s">
        <v>126</v>
      </c>
      <c r="E569" s="71">
        <v>45125</v>
      </c>
      <c r="F569" t="s">
        <v>193</v>
      </c>
      <c r="G569" t="s">
        <v>2989</v>
      </c>
      <c r="H569" t="s">
        <v>351</v>
      </c>
      <c r="I569">
        <v>1</v>
      </c>
      <c r="J569" t="s">
        <v>4127</v>
      </c>
      <c r="K569" s="57" t="s">
        <v>13</v>
      </c>
      <c r="L569" t="s">
        <v>2</v>
      </c>
      <c r="M569" t="s">
        <v>3</v>
      </c>
      <c r="N569" t="s">
        <v>3060</v>
      </c>
      <c r="O569" t="s">
        <v>351</v>
      </c>
    </row>
    <row r="570" spans="1:15" x14ac:dyDescent="0.25">
      <c r="A570" t="s">
        <v>2635</v>
      </c>
      <c r="B570" t="s">
        <v>194</v>
      </c>
      <c r="C570" t="s">
        <v>3363</v>
      </c>
      <c r="D570" t="s">
        <v>126</v>
      </c>
      <c r="E570" s="71">
        <v>45125</v>
      </c>
      <c r="F570" t="s">
        <v>193</v>
      </c>
      <c r="G570" t="s">
        <v>2989</v>
      </c>
      <c r="H570" t="s">
        <v>351</v>
      </c>
      <c r="I570">
        <v>2</v>
      </c>
      <c r="J570" t="s">
        <v>4128</v>
      </c>
      <c r="K570" s="57" t="s">
        <v>13</v>
      </c>
      <c r="L570" t="s">
        <v>2</v>
      </c>
      <c r="M570" t="s">
        <v>3</v>
      </c>
      <c r="N570" t="s">
        <v>3060</v>
      </c>
      <c r="O570" t="s">
        <v>351</v>
      </c>
    </row>
    <row r="571" spans="1:15" x14ac:dyDescent="0.25">
      <c r="A571" t="s">
        <v>2635</v>
      </c>
      <c r="B571" t="s">
        <v>194</v>
      </c>
      <c r="C571" t="s">
        <v>3363</v>
      </c>
      <c r="D571" t="s">
        <v>126</v>
      </c>
      <c r="E571" s="71">
        <v>45125</v>
      </c>
      <c r="F571" t="s">
        <v>193</v>
      </c>
      <c r="G571" t="s">
        <v>2989</v>
      </c>
      <c r="H571" t="s">
        <v>351</v>
      </c>
      <c r="I571">
        <v>3</v>
      </c>
      <c r="J571" t="s">
        <v>4129</v>
      </c>
      <c r="K571" s="57" t="s">
        <v>610</v>
      </c>
      <c r="L571" t="s">
        <v>2</v>
      </c>
      <c r="M571" t="s">
        <v>2</v>
      </c>
      <c r="N571"/>
      <c r="O571" t="s">
        <v>350</v>
      </c>
    </row>
    <row r="572" spans="1:15" x14ac:dyDescent="0.25">
      <c r="A572" t="s">
        <v>4130</v>
      </c>
      <c r="B572" t="s">
        <v>3106</v>
      </c>
      <c r="C572" t="s">
        <v>4131</v>
      </c>
      <c r="D572" t="s">
        <v>46</v>
      </c>
      <c r="E572" s="71">
        <v>45126</v>
      </c>
      <c r="F572" t="s">
        <v>193</v>
      </c>
      <c r="G572" t="s">
        <v>2989</v>
      </c>
      <c r="H572" t="s">
        <v>351</v>
      </c>
      <c r="I572">
        <v>1</v>
      </c>
      <c r="J572" t="s">
        <v>53</v>
      </c>
      <c r="K572" s="57" t="s">
        <v>608</v>
      </c>
      <c r="L572" t="s">
        <v>2</v>
      </c>
      <c r="M572" t="s">
        <v>2</v>
      </c>
      <c r="N572"/>
      <c r="O572" t="s">
        <v>350</v>
      </c>
    </row>
    <row r="573" spans="1:15" x14ac:dyDescent="0.25">
      <c r="A573" t="s">
        <v>4130</v>
      </c>
      <c r="B573" t="s">
        <v>3106</v>
      </c>
      <c r="C573" t="s">
        <v>4131</v>
      </c>
      <c r="D573" t="s">
        <v>46</v>
      </c>
      <c r="E573" s="71">
        <v>45126</v>
      </c>
      <c r="F573" t="s">
        <v>193</v>
      </c>
      <c r="G573" t="s">
        <v>2989</v>
      </c>
      <c r="H573" t="s">
        <v>351</v>
      </c>
      <c r="I573">
        <v>2</v>
      </c>
      <c r="J573" t="s">
        <v>71</v>
      </c>
      <c r="K573" s="57" t="s">
        <v>608</v>
      </c>
      <c r="L573" t="s">
        <v>2</v>
      </c>
      <c r="M573" t="s">
        <v>2</v>
      </c>
      <c r="N573"/>
      <c r="O573" t="s">
        <v>350</v>
      </c>
    </row>
    <row r="574" spans="1:15" x14ac:dyDescent="0.25">
      <c r="A574" t="s">
        <v>4130</v>
      </c>
      <c r="B574" t="s">
        <v>3106</v>
      </c>
      <c r="C574" t="s">
        <v>4131</v>
      </c>
      <c r="D574" t="s">
        <v>46</v>
      </c>
      <c r="E574" s="71">
        <v>45126</v>
      </c>
      <c r="F574" t="s">
        <v>193</v>
      </c>
      <c r="G574" t="s">
        <v>2989</v>
      </c>
      <c r="H574" t="s">
        <v>351</v>
      </c>
      <c r="I574">
        <v>3</v>
      </c>
      <c r="J574" t="s">
        <v>118</v>
      </c>
      <c r="K574" s="57" t="s">
        <v>611</v>
      </c>
      <c r="L574" t="s">
        <v>2</v>
      </c>
      <c r="M574" t="s">
        <v>2</v>
      </c>
      <c r="N574"/>
      <c r="O574" t="s">
        <v>350</v>
      </c>
    </row>
    <row r="575" spans="1:15" x14ac:dyDescent="0.25">
      <c r="A575" t="s">
        <v>4130</v>
      </c>
      <c r="B575" t="s">
        <v>3106</v>
      </c>
      <c r="C575" t="s">
        <v>4131</v>
      </c>
      <c r="D575" t="s">
        <v>46</v>
      </c>
      <c r="E575" s="71">
        <v>45126</v>
      </c>
      <c r="F575" t="s">
        <v>193</v>
      </c>
      <c r="G575" t="s">
        <v>2989</v>
      </c>
      <c r="H575" t="s">
        <v>351</v>
      </c>
      <c r="I575">
        <v>4</v>
      </c>
      <c r="J575" t="s">
        <v>4132</v>
      </c>
      <c r="K575" s="57" t="s">
        <v>610</v>
      </c>
      <c r="L575" t="s">
        <v>2</v>
      </c>
      <c r="M575" t="s">
        <v>2</v>
      </c>
      <c r="N575"/>
      <c r="O575" t="s">
        <v>350</v>
      </c>
    </row>
    <row r="576" spans="1:15" x14ac:dyDescent="0.25">
      <c r="A576" t="s">
        <v>4130</v>
      </c>
      <c r="B576" t="s">
        <v>3106</v>
      </c>
      <c r="C576" t="s">
        <v>4131</v>
      </c>
      <c r="D576" t="s">
        <v>46</v>
      </c>
      <c r="E576" s="71">
        <v>45126</v>
      </c>
      <c r="F576" t="s">
        <v>193</v>
      </c>
      <c r="G576" t="s">
        <v>2989</v>
      </c>
      <c r="H576" t="s">
        <v>351</v>
      </c>
      <c r="I576">
        <v>5</v>
      </c>
      <c r="J576" t="s">
        <v>4133</v>
      </c>
      <c r="K576" s="57" t="s">
        <v>610</v>
      </c>
      <c r="L576" t="s">
        <v>2</v>
      </c>
      <c r="M576" t="s">
        <v>2</v>
      </c>
      <c r="N576"/>
      <c r="O576" t="s">
        <v>350</v>
      </c>
    </row>
    <row r="577" spans="1:15" x14ac:dyDescent="0.25">
      <c r="A577" t="s">
        <v>4130</v>
      </c>
      <c r="B577" t="s">
        <v>3106</v>
      </c>
      <c r="C577" t="s">
        <v>4131</v>
      </c>
      <c r="D577" t="s">
        <v>46</v>
      </c>
      <c r="E577" s="71">
        <v>45126</v>
      </c>
      <c r="F577" t="s">
        <v>193</v>
      </c>
      <c r="G577" t="s">
        <v>2989</v>
      </c>
      <c r="H577" t="s">
        <v>351</v>
      </c>
      <c r="I577">
        <v>6</v>
      </c>
      <c r="J577" t="s">
        <v>4134</v>
      </c>
      <c r="K577" s="57" t="s">
        <v>610</v>
      </c>
      <c r="L577" t="s">
        <v>2</v>
      </c>
      <c r="M577" t="s">
        <v>2</v>
      </c>
      <c r="N577"/>
      <c r="O577" t="s">
        <v>350</v>
      </c>
    </row>
    <row r="578" spans="1:15" x14ac:dyDescent="0.25">
      <c r="A578" t="s">
        <v>4130</v>
      </c>
      <c r="B578" t="s">
        <v>3106</v>
      </c>
      <c r="C578" t="s">
        <v>4131</v>
      </c>
      <c r="D578" t="s">
        <v>46</v>
      </c>
      <c r="E578" s="71">
        <v>45126</v>
      </c>
      <c r="F578" t="s">
        <v>193</v>
      </c>
      <c r="G578" t="s">
        <v>2989</v>
      </c>
      <c r="H578" t="s">
        <v>351</v>
      </c>
      <c r="I578">
        <v>7</v>
      </c>
      <c r="J578" t="s">
        <v>4135</v>
      </c>
      <c r="K578" s="57" t="s">
        <v>610</v>
      </c>
      <c r="L578" t="s">
        <v>2</v>
      </c>
      <c r="M578" t="s">
        <v>2</v>
      </c>
      <c r="N578"/>
      <c r="O578" t="s">
        <v>350</v>
      </c>
    </row>
    <row r="579" spans="1:15" x14ac:dyDescent="0.25">
      <c r="A579" t="s">
        <v>4130</v>
      </c>
      <c r="B579" t="s">
        <v>3106</v>
      </c>
      <c r="C579" t="s">
        <v>4131</v>
      </c>
      <c r="D579" t="s">
        <v>46</v>
      </c>
      <c r="E579" s="71">
        <v>45126</v>
      </c>
      <c r="F579" t="s">
        <v>193</v>
      </c>
      <c r="G579" t="s">
        <v>2989</v>
      </c>
      <c r="H579" t="s">
        <v>351</v>
      </c>
      <c r="I579">
        <v>8</v>
      </c>
      <c r="J579" t="s">
        <v>4136</v>
      </c>
      <c r="K579" s="57" t="s">
        <v>610</v>
      </c>
      <c r="L579" t="s">
        <v>2</v>
      </c>
      <c r="M579" t="s">
        <v>2</v>
      </c>
      <c r="N579"/>
      <c r="O579" t="s">
        <v>350</v>
      </c>
    </row>
    <row r="580" spans="1:15" x14ac:dyDescent="0.25">
      <c r="A580" t="s">
        <v>4130</v>
      </c>
      <c r="B580" t="s">
        <v>3106</v>
      </c>
      <c r="C580" t="s">
        <v>4131</v>
      </c>
      <c r="D580" t="s">
        <v>46</v>
      </c>
      <c r="E580" s="71">
        <v>45126</v>
      </c>
      <c r="F580" t="s">
        <v>193</v>
      </c>
      <c r="G580" t="s">
        <v>2989</v>
      </c>
      <c r="H580" t="s">
        <v>351</v>
      </c>
      <c r="I580">
        <v>9</v>
      </c>
      <c r="J580" t="s">
        <v>3840</v>
      </c>
      <c r="K580" s="57" t="s">
        <v>610</v>
      </c>
      <c r="L580" t="s">
        <v>2</v>
      </c>
      <c r="M580" t="s">
        <v>2</v>
      </c>
      <c r="N580"/>
      <c r="O580" t="s">
        <v>350</v>
      </c>
    </row>
    <row r="581" spans="1:15" x14ac:dyDescent="0.25">
      <c r="A581" t="s">
        <v>4130</v>
      </c>
      <c r="B581" t="s">
        <v>3106</v>
      </c>
      <c r="C581" t="s">
        <v>4131</v>
      </c>
      <c r="D581" t="s">
        <v>46</v>
      </c>
      <c r="E581" s="71">
        <v>45126</v>
      </c>
      <c r="F581" t="s">
        <v>193</v>
      </c>
      <c r="G581" t="s">
        <v>2989</v>
      </c>
      <c r="H581" t="s">
        <v>351</v>
      </c>
      <c r="I581">
        <v>10</v>
      </c>
      <c r="J581" t="s">
        <v>4137</v>
      </c>
      <c r="K581" s="57" t="s">
        <v>610</v>
      </c>
      <c r="L581" t="s">
        <v>2</v>
      </c>
      <c r="M581" t="s">
        <v>2</v>
      </c>
      <c r="N581"/>
      <c r="O581" t="s">
        <v>350</v>
      </c>
    </row>
    <row r="582" spans="1:15" x14ac:dyDescent="0.25">
      <c r="A582" t="s">
        <v>4130</v>
      </c>
      <c r="B582" t="s">
        <v>3106</v>
      </c>
      <c r="C582" t="s">
        <v>4131</v>
      </c>
      <c r="D582" t="s">
        <v>46</v>
      </c>
      <c r="E582" s="71">
        <v>45126</v>
      </c>
      <c r="F582" t="s">
        <v>193</v>
      </c>
      <c r="G582" t="s">
        <v>2989</v>
      </c>
      <c r="H582" t="s">
        <v>351</v>
      </c>
      <c r="I582">
        <v>11</v>
      </c>
      <c r="J582" t="s">
        <v>4138</v>
      </c>
      <c r="K582" s="57" t="s">
        <v>610</v>
      </c>
      <c r="L582" t="s">
        <v>2</v>
      </c>
      <c r="M582" t="s">
        <v>2</v>
      </c>
      <c r="N582"/>
      <c r="O582" t="s">
        <v>350</v>
      </c>
    </row>
    <row r="583" spans="1:15" x14ac:dyDescent="0.25">
      <c r="A583" t="s">
        <v>4130</v>
      </c>
      <c r="B583" t="s">
        <v>3106</v>
      </c>
      <c r="C583" t="s">
        <v>4131</v>
      </c>
      <c r="D583" t="s">
        <v>46</v>
      </c>
      <c r="E583" s="71">
        <v>45126</v>
      </c>
      <c r="F583" t="s">
        <v>193</v>
      </c>
      <c r="G583" t="s">
        <v>2989</v>
      </c>
      <c r="H583" t="s">
        <v>351</v>
      </c>
      <c r="I583">
        <v>12</v>
      </c>
      <c r="J583" t="s">
        <v>4139</v>
      </c>
      <c r="K583" s="57" t="s">
        <v>610</v>
      </c>
      <c r="L583" t="s">
        <v>2</v>
      </c>
      <c r="M583" t="s">
        <v>2</v>
      </c>
      <c r="N583"/>
      <c r="O583" t="s">
        <v>350</v>
      </c>
    </row>
    <row r="584" spans="1:15" x14ac:dyDescent="0.25">
      <c r="A584" t="s">
        <v>4130</v>
      </c>
      <c r="B584" t="s">
        <v>3106</v>
      </c>
      <c r="C584" t="s">
        <v>4131</v>
      </c>
      <c r="D584" t="s">
        <v>46</v>
      </c>
      <c r="E584" s="71">
        <v>45126</v>
      </c>
      <c r="F584" t="s">
        <v>193</v>
      </c>
      <c r="G584" t="s">
        <v>2989</v>
      </c>
      <c r="H584" t="s">
        <v>351</v>
      </c>
      <c r="I584">
        <v>13</v>
      </c>
      <c r="J584" t="s">
        <v>3184</v>
      </c>
      <c r="K584" s="57" t="s">
        <v>610</v>
      </c>
      <c r="L584" t="s">
        <v>2</v>
      </c>
      <c r="M584" t="s">
        <v>2</v>
      </c>
      <c r="N584"/>
      <c r="O584" t="s">
        <v>350</v>
      </c>
    </row>
    <row r="585" spans="1:15" x14ac:dyDescent="0.25">
      <c r="A585" t="s">
        <v>4130</v>
      </c>
      <c r="B585" t="s">
        <v>3106</v>
      </c>
      <c r="C585" t="s">
        <v>4131</v>
      </c>
      <c r="D585" t="s">
        <v>46</v>
      </c>
      <c r="E585" s="71">
        <v>45126</v>
      </c>
      <c r="F585" t="s">
        <v>193</v>
      </c>
      <c r="G585" t="s">
        <v>2989</v>
      </c>
      <c r="H585" t="s">
        <v>351</v>
      </c>
      <c r="I585">
        <v>14</v>
      </c>
      <c r="J585" t="s">
        <v>4140</v>
      </c>
      <c r="K585" s="57" t="s">
        <v>610</v>
      </c>
      <c r="L585" t="s">
        <v>2</v>
      </c>
      <c r="M585" t="s">
        <v>3</v>
      </c>
      <c r="N585" t="s">
        <v>3054</v>
      </c>
      <c r="O585" t="s">
        <v>351</v>
      </c>
    </row>
    <row r="586" spans="1:15" x14ac:dyDescent="0.25">
      <c r="A586" t="s">
        <v>4130</v>
      </c>
      <c r="B586" t="s">
        <v>3106</v>
      </c>
      <c r="C586" t="s">
        <v>4131</v>
      </c>
      <c r="D586" t="s">
        <v>46</v>
      </c>
      <c r="E586" s="71">
        <v>45126</v>
      </c>
      <c r="F586" t="s">
        <v>193</v>
      </c>
      <c r="G586" t="s">
        <v>2989</v>
      </c>
      <c r="H586" t="s">
        <v>351</v>
      </c>
      <c r="I586">
        <v>15</v>
      </c>
      <c r="J586" t="s">
        <v>168</v>
      </c>
      <c r="K586" s="57" t="s">
        <v>609</v>
      </c>
      <c r="L586" t="s">
        <v>2</v>
      </c>
      <c r="M586" t="s">
        <v>2</v>
      </c>
      <c r="N586"/>
      <c r="O586" t="s">
        <v>350</v>
      </c>
    </row>
    <row r="587" spans="1:15" x14ac:dyDescent="0.25">
      <c r="A587" t="s">
        <v>4130</v>
      </c>
      <c r="B587" t="s">
        <v>3106</v>
      </c>
      <c r="C587" t="s">
        <v>4131</v>
      </c>
      <c r="D587" t="s">
        <v>46</v>
      </c>
      <c r="E587" s="71">
        <v>45126</v>
      </c>
      <c r="F587" t="s">
        <v>193</v>
      </c>
      <c r="G587" t="s">
        <v>2989</v>
      </c>
      <c r="H587" t="s">
        <v>351</v>
      </c>
      <c r="I587">
        <v>16</v>
      </c>
      <c r="J587" t="s">
        <v>100</v>
      </c>
      <c r="K587" s="57" t="s">
        <v>609</v>
      </c>
      <c r="L587" t="s">
        <v>2</v>
      </c>
      <c r="M587" t="s">
        <v>2</v>
      </c>
      <c r="N587"/>
      <c r="O587" t="s">
        <v>350</v>
      </c>
    </row>
    <row r="588" spans="1:15" x14ac:dyDescent="0.25">
      <c r="A588" t="s">
        <v>4130</v>
      </c>
      <c r="B588" t="s">
        <v>3106</v>
      </c>
      <c r="C588" t="s">
        <v>4131</v>
      </c>
      <c r="D588" t="s">
        <v>46</v>
      </c>
      <c r="E588" s="71">
        <v>45126</v>
      </c>
      <c r="F588" t="s">
        <v>193</v>
      </c>
      <c r="G588" t="s">
        <v>2989</v>
      </c>
      <c r="H588" t="s">
        <v>351</v>
      </c>
      <c r="I588">
        <v>17</v>
      </c>
      <c r="J588" t="s">
        <v>101</v>
      </c>
      <c r="K588" s="57" t="s">
        <v>13</v>
      </c>
      <c r="L588" t="s">
        <v>2</v>
      </c>
      <c r="M588" t="s">
        <v>3</v>
      </c>
      <c r="N588" t="s">
        <v>3055</v>
      </c>
      <c r="O588" t="s">
        <v>351</v>
      </c>
    </row>
    <row r="589" spans="1:15" x14ac:dyDescent="0.25">
      <c r="A589" t="s">
        <v>4130</v>
      </c>
      <c r="B589" t="s">
        <v>3106</v>
      </c>
      <c r="C589" t="s">
        <v>4131</v>
      </c>
      <c r="D589" t="s">
        <v>46</v>
      </c>
      <c r="E589" s="71">
        <v>45126</v>
      </c>
      <c r="F589" t="s">
        <v>193</v>
      </c>
      <c r="G589" t="s">
        <v>2989</v>
      </c>
      <c r="H589" t="s">
        <v>351</v>
      </c>
      <c r="I589">
        <v>18</v>
      </c>
      <c r="J589" t="s">
        <v>102</v>
      </c>
      <c r="K589" s="57" t="s">
        <v>13</v>
      </c>
      <c r="L589" t="s">
        <v>2</v>
      </c>
      <c r="M589" t="s">
        <v>3</v>
      </c>
      <c r="N589" t="s">
        <v>3056</v>
      </c>
      <c r="O589" t="s">
        <v>351</v>
      </c>
    </row>
    <row r="590" spans="1:15" x14ac:dyDescent="0.25">
      <c r="A590" t="s">
        <v>4130</v>
      </c>
      <c r="B590" t="s">
        <v>3106</v>
      </c>
      <c r="C590" t="s">
        <v>4131</v>
      </c>
      <c r="D590" t="s">
        <v>46</v>
      </c>
      <c r="E590" s="71">
        <v>45126</v>
      </c>
      <c r="F590" t="s">
        <v>193</v>
      </c>
      <c r="G590" t="s">
        <v>2989</v>
      </c>
      <c r="H590" t="s">
        <v>351</v>
      </c>
      <c r="I590">
        <v>19</v>
      </c>
      <c r="J590" t="s">
        <v>103</v>
      </c>
      <c r="K590" s="57" t="s">
        <v>13</v>
      </c>
      <c r="L590" t="s">
        <v>2</v>
      </c>
      <c r="M590" t="s">
        <v>3</v>
      </c>
      <c r="N590" t="s">
        <v>3056</v>
      </c>
      <c r="O590" t="s">
        <v>351</v>
      </c>
    </row>
    <row r="591" spans="1:15" x14ac:dyDescent="0.25">
      <c r="A591" t="s">
        <v>4130</v>
      </c>
      <c r="B591" t="s">
        <v>3106</v>
      </c>
      <c r="C591" t="s">
        <v>4131</v>
      </c>
      <c r="D591" t="s">
        <v>46</v>
      </c>
      <c r="E591" s="71">
        <v>45126</v>
      </c>
      <c r="F591" t="s">
        <v>193</v>
      </c>
      <c r="G591" t="s">
        <v>2989</v>
      </c>
      <c r="H591" t="s">
        <v>351</v>
      </c>
      <c r="I591">
        <v>20</v>
      </c>
      <c r="J591" t="s">
        <v>104</v>
      </c>
      <c r="K591" s="57" t="s">
        <v>13</v>
      </c>
      <c r="L591" t="s">
        <v>2</v>
      </c>
      <c r="M591" t="s">
        <v>2</v>
      </c>
      <c r="N591"/>
      <c r="O591" t="s">
        <v>350</v>
      </c>
    </row>
    <row r="592" spans="1:15" x14ac:dyDescent="0.25">
      <c r="A592" t="s">
        <v>4141</v>
      </c>
      <c r="B592" t="s">
        <v>289</v>
      </c>
      <c r="C592" t="s">
        <v>4142</v>
      </c>
      <c r="D592" t="s">
        <v>178</v>
      </c>
      <c r="E592" s="71">
        <v>45126</v>
      </c>
      <c r="F592" t="s">
        <v>193</v>
      </c>
      <c r="G592" t="s">
        <v>2994</v>
      </c>
      <c r="H592" t="s">
        <v>351</v>
      </c>
      <c r="I592">
        <v>1</v>
      </c>
      <c r="J592" t="s">
        <v>1999</v>
      </c>
      <c r="K592" s="57" t="s">
        <v>13</v>
      </c>
      <c r="L592" t="s">
        <v>2</v>
      </c>
      <c r="M592" t="s">
        <v>2</v>
      </c>
      <c r="N592"/>
      <c r="O592" t="s">
        <v>350</v>
      </c>
    </row>
    <row r="593" spans="1:15" x14ac:dyDescent="0.25">
      <c r="A593" t="s">
        <v>4143</v>
      </c>
      <c r="B593" t="s">
        <v>156</v>
      </c>
      <c r="C593" t="s">
        <v>4144</v>
      </c>
      <c r="D593" t="s">
        <v>46</v>
      </c>
      <c r="E593" s="71">
        <v>45126</v>
      </c>
      <c r="F593" t="s">
        <v>193</v>
      </c>
      <c r="G593" t="s">
        <v>2989</v>
      </c>
      <c r="H593" t="s">
        <v>351</v>
      </c>
      <c r="I593">
        <v>3.1</v>
      </c>
      <c r="J593" t="s">
        <v>4145</v>
      </c>
      <c r="K593" s="57" t="s">
        <v>610</v>
      </c>
      <c r="L593" t="s">
        <v>2</v>
      </c>
      <c r="M593" t="s">
        <v>3</v>
      </c>
      <c r="N593" t="s">
        <v>3054</v>
      </c>
      <c r="O593" t="s">
        <v>351</v>
      </c>
    </row>
    <row r="594" spans="1:15" x14ac:dyDescent="0.25">
      <c r="A594" t="s">
        <v>4143</v>
      </c>
      <c r="B594" t="s">
        <v>156</v>
      </c>
      <c r="C594" t="s">
        <v>4144</v>
      </c>
      <c r="D594" t="s">
        <v>46</v>
      </c>
      <c r="E594" s="71">
        <v>45126</v>
      </c>
      <c r="F594" t="s">
        <v>193</v>
      </c>
      <c r="G594" t="s">
        <v>2989</v>
      </c>
      <c r="H594" t="s">
        <v>351</v>
      </c>
      <c r="I594">
        <v>3.2</v>
      </c>
      <c r="J594" t="s">
        <v>4146</v>
      </c>
      <c r="K594" s="57" t="s">
        <v>610</v>
      </c>
      <c r="L594" t="s">
        <v>2</v>
      </c>
      <c r="M594" t="s">
        <v>2</v>
      </c>
      <c r="N594"/>
      <c r="O594" t="s">
        <v>350</v>
      </c>
    </row>
    <row r="595" spans="1:15" x14ac:dyDescent="0.25">
      <c r="A595" t="s">
        <v>4143</v>
      </c>
      <c r="B595" t="s">
        <v>156</v>
      </c>
      <c r="C595" t="s">
        <v>4144</v>
      </c>
      <c r="D595" t="s">
        <v>46</v>
      </c>
      <c r="E595" s="71">
        <v>45126</v>
      </c>
      <c r="F595" t="s">
        <v>193</v>
      </c>
      <c r="G595" t="s">
        <v>2989</v>
      </c>
      <c r="H595" t="s">
        <v>351</v>
      </c>
      <c r="I595">
        <v>3.3</v>
      </c>
      <c r="J595" t="s">
        <v>4147</v>
      </c>
      <c r="K595" s="57" t="s">
        <v>610</v>
      </c>
      <c r="L595" t="s">
        <v>2</v>
      </c>
      <c r="M595" t="s">
        <v>2</v>
      </c>
      <c r="N595"/>
      <c r="O595" t="s">
        <v>350</v>
      </c>
    </row>
    <row r="596" spans="1:15" x14ac:dyDescent="0.25">
      <c r="A596" t="s">
        <v>4143</v>
      </c>
      <c r="B596" t="s">
        <v>156</v>
      </c>
      <c r="C596" t="s">
        <v>4144</v>
      </c>
      <c r="D596" t="s">
        <v>46</v>
      </c>
      <c r="E596" s="71">
        <v>45126</v>
      </c>
      <c r="F596" t="s">
        <v>193</v>
      </c>
      <c r="G596" t="s">
        <v>2989</v>
      </c>
      <c r="H596" t="s">
        <v>351</v>
      </c>
      <c r="I596">
        <v>4</v>
      </c>
      <c r="J596" t="s">
        <v>4148</v>
      </c>
      <c r="K596" s="57" t="s">
        <v>610</v>
      </c>
      <c r="L596" t="s">
        <v>2</v>
      </c>
      <c r="M596" t="s">
        <v>2</v>
      </c>
      <c r="N596"/>
      <c r="O596" t="s">
        <v>350</v>
      </c>
    </row>
    <row r="597" spans="1:15" x14ac:dyDescent="0.25">
      <c r="A597" t="s">
        <v>4143</v>
      </c>
      <c r="B597" t="s">
        <v>156</v>
      </c>
      <c r="C597" t="s">
        <v>4144</v>
      </c>
      <c r="D597" t="s">
        <v>46</v>
      </c>
      <c r="E597" s="71">
        <v>45126</v>
      </c>
      <c r="F597" t="s">
        <v>193</v>
      </c>
      <c r="G597" t="s">
        <v>2989</v>
      </c>
      <c r="H597" t="s">
        <v>351</v>
      </c>
      <c r="I597">
        <v>5</v>
      </c>
      <c r="J597" t="s">
        <v>4149</v>
      </c>
      <c r="K597" s="57" t="s">
        <v>13</v>
      </c>
      <c r="L597" t="s">
        <v>2</v>
      </c>
      <c r="M597" t="s">
        <v>2</v>
      </c>
      <c r="N597"/>
      <c r="O597" t="s">
        <v>350</v>
      </c>
    </row>
    <row r="598" spans="1:15" x14ac:dyDescent="0.25">
      <c r="A598" t="s">
        <v>4150</v>
      </c>
      <c r="B598" t="s">
        <v>89</v>
      </c>
      <c r="C598" t="s">
        <v>4151</v>
      </c>
      <c r="D598" t="s">
        <v>46</v>
      </c>
      <c r="E598" s="71">
        <v>45126</v>
      </c>
      <c r="F598" t="s">
        <v>193</v>
      </c>
      <c r="G598" t="s">
        <v>2989</v>
      </c>
      <c r="H598" t="s">
        <v>351</v>
      </c>
      <c r="I598">
        <v>1</v>
      </c>
      <c r="J598" t="s">
        <v>4152</v>
      </c>
      <c r="K598" s="57" t="s">
        <v>608</v>
      </c>
      <c r="L598" t="s">
        <v>2</v>
      </c>
      <c r="M598" t="s">
        <v>2</v>
      </c>
      <c r="N598"/>
      <c r="O598" t="s">
        <v>350</v>
      </c>
    </row>
    <row r="599" spans="1:15" x14ac:dyDescent="0.25">
      <c r="A599" t="s">
        <v>4150</v>
      </c>
      <c r="B599" t="s">
        <v>89</v>
      </c>
      <c r="C599" t="s">
        <v>4151</v>
      </c>
      <c r="D599" t="s">
        <v>46</v>
      </c>
      <c r="E599" s="71">
        <v>45126</v>
      </c>
      <c r="F599" t="s">
        <v>193</v>
      </c>
      <c r="G599" t="s">
        <v>2989</v>
      </c>
      <c r="H599" t="s">
        <v>351</v>
      </c>
      <c r="I599">
        <v>2</v>
      </c>
      <c r="J599" t="s">
        <v>4153</v>
      </c>
      <c r="K599" s="57" t="s">
        <v>609</v>
      </c>
      <c r="L599" t="s">
        <v>2</v>
      </c>
      <c r="M599" t="s">
        <v>2</v>
      </c>
      <c r="N599"/>
      <c r="O599" t="s">
        <v>350</v>
      </c>
    </row>
    <row r="600" spans="1:15" x14ac:dyDescent="0.25">
      <c r="A600" t="s">
        <v>4150</v>
      </c>
      <c r="B600" t="s">
        <v>89</v>
      </c>
      <c r="C600" t="s">
        <v>4151</v>
      </c>
      <c r="D600" t="s">
        <v>46</v>
      </c>
      <c r="E600" s="71">
        <v>45126</v>
      </c>
      <c r="F600" t="s">
        <v>193</v>
      </c>
      <c r="G600" t="s">
        <v>2989</v>
      </c>
      <c r="H600" t="s">
        <v>351</v>
      </c>
      <c r="I600">
        <v>3</v>
      </c>
      <c r="J600" t="s">
        <v>94</v>
      </c>
      <c r="K600" s="57" t="s">
        <v>13</v>
      </c>
      <c r="L600" t="s">
        <v>2</v>
      </c>
      <c r="M600" t="s">
        <v>3</v>
      </c>
      <c r="N600" t="s">
        <v>3055</v>
      </c>
      <c r="O600" t="s">
        <v>351</v>
      </c>
    </row>
    <row r="601" spans="1:15" x14ac:dyDescent="0.25">
      <c r="A601" t="s">
        <v>4154</v>
      </c>
      <c r="B601" t="s">
        <v>89</v>
      </c>
      <c r="C601" t="s">
        <v>4155</v>
      </c>
      <c r="D601" t="s">
        <v>46</v>
      </c>
      <c r="E601" s="71">
        <v>45126</v>
      </c>
      <c r="F601" t="s">
        <v>193</v>
      </c>
      <c r="G601" t="s">
        <v>2989</v>
      </c>
      <c r="H601" t="s">
        <v>351</v>
      </c>
      <c r="I601">
        <v>1</v>
      </c>
      <c r="J601" t="s">
        <v>4156</v>
      </c>
      <c r="K601" s="57" t="s">
        <v>608</v>
      </c>
      <c r="L601" t="s">
        <v>2</v>
      </c>
      <c r="M601" t="s">
        <v>2</v>
      </c>
      <c r="N601"/>
      <c r="O601" t="s">
        <v>350</v>
      </c>
    </row>
    <row r="602" spans="1:15" x14ac:dyDescent="0.25">
      <c r="A602" t="s">
        <v>4154</v>
      </c>
      <c r="B602" t="s">
        <v>89</v>
      </c>
      <c r="C602" t="s">
        <v>4155</v>
      </c>
      <c r="D602" t="s">
        <v>46</v>
      </c>
      <c r="E602" s="71">
        <v>45126</v>
      </c>
      <c r="F602" t="s">
        <v>193</v>
      </c>
      <c r="G602" t="s">
        <v>2989</v>
      </c>
      <c r="H602" t="s">
        <v>351</v>
      </c>
      <c r="I602">
        <v>2</v>
      </c>
      <c r="J602" t="s">
        <v>4157</v>
      </c>
      <c r="K602" s="57" t="s">
        <v>610</v>
      </c>
      <c r="L602" t="s">
        <v>2</v>
      </c>
      <c r="M602" t="s">
        <v>2</v>
      </c>
      <c r="N602"/>
      <c r="O602" t="s">
        <v>350</v>
      </c>
    </row>
    <row r="603" spans="1:15" x14ac:dyDescent="0.25">
      <c r="A603" t="s">
        <v>4154</v>
      </c>
      <c r="B603" t="s">
        <v>89</v>
      </c>
      <c r="C603" t="s">
        <v>4155</v>
      </c>
      <c r="D603" t="s">
        <v>46</v>
      </c>
      <c r="E603" s="71">
        <v>45126</v>
      </c>
      <c r="F603" t="s">
        <v>193</v>
      </c>
      <c r="G603" t="s">
        <v>2989</v>
      </c>
      <c r="H603" t="s">
        <v>351</v>
      </c>
      <c r="I603">
        <v>3</v>
      </c>
      <c r="J603" t="s">
        <v>94</v>
      </c>
      <c r="K603" s="57" t="s">
        <v>13</v>
      </c>
      <c r="L603" t="s">
        <v>2</v>
      </c>
      <c r="M603" t="s">
        <v>3</v>
      </c>
      <c r="N603" t="s">
        <v>3055</v>
      </c>
      <c r="O603" t="s">
        <v>351</v>
      </c>
    </row>
    <row r="604" spans="1:15" x14ac:dyDescent="0.25">
      <c r="A604" t="s">
        <v>4158</v>
      </c>
      <c r="B604" t="s">
        <v>89</v>
      </c>
      <c r="C604" t="s">
        <v>4155</v>
      </c>
      <c r="D604" t="s">
        <v>46</v>
      </c>
      <c r="E604" s="71">
        <v>45126</v>
      </c>
      <c r="F604" t="s">
        <v>193</v>
      </c>
      <c r="G604" t="s">
        <v>2989</v>
      </c>
      <c r="H604" t="s">
        <v>351</v>
      </c>
      <c r="I604">
        <v>1</v>
      </c>
      <c r="J604" t="s">
        <v>4159</v>
      </c>
      <c r="K604" s="57" t="s">
        <v>610</v>
      </c>
      <c r="L604" t="s">
        <v>2</v>
      </c>
      <c r="M604" t="s">
        <v>2</v>
      </c>
      <c r="N604"/>
      <c r="O604" t="s">
        <v>350</v>
      </c>
    </row>
    <row r="605" spans="1:15" x14ac:dyDescent="0.25">
      <c r="A605" t="s">
        <v>4158</v>
      </c>
      <c r="B605" t="s">
        <v>89</v>
      </c>
      <c r="C605" t="s">
        <v>4155</v>
      </c>
      <c r="D605" t="s">
        <v>46</v>
      </c>
      <c r="E605" s="71">
        <v>45126</v>
      </c>
      <c r="F605" t="s">
        <v>193</v>
      </c>
      <c r="G605" t="s">
        <v>2989</v>
      </c>
      <c r="H605" t="s">
        <v>351</v>
      </c>
      <c r="I605">
        <v>2</v>
      </c>
      <c r="J605" t="s">
        <v>92</v>
      </c>
      <c r="K605" s="57" t="s">
        <v>610</v>
      </c>
      <c r="L605" t="s">
        <v>2</v>
      </c>
      <c r="M605" t="s">
        <v>2</v>
      </c>
      <c r="N605"/>
      <c r="O605" t="s">
        <v>350</v>
      </c>
    </row>
    <row r="606" spans="1:15" x14ac:dyDescent="0.25">
      <c r="A606" t="s">
        <v>4158</v>
      </c>
      <c r="B606" t="s">
        <v>89</v>
      </c>
      <c r="C606" t="s">
        <v>4155</v>
      </c>
      <c r="D606" t="s">
        <v>46</v>
      </c>
      <c r="E606" s="71">
        <v>45126</v>
      </c>
      <c r="F606" t="s">
        <v>193</v>
      </c>
      <c r="G606" t="s">
        <v>2989</v>
      </c>
      <c r="H606" t="s">
        <v>351</v>
      </c>
      <c r="I606">
        <v>3</v>
      </c>
      <c r="J606" t="s">
        <v>4157</v>
      </c>
      <c r="K606" s="57" t="s">
        <v>610</v>
      </c>
      <c r="L606" t="s">
        <v>2</v>
      </c>
      <c r="M606" t="s">
        <v>2</v>
      </c>
      <c r="N606"/>
      <c r="O606" t="s">
        <v>350</v>
      </c>
    </row>
    <row r="607" spans="1:15" x14ac:dyDescent="0.25">
      <c r="A607" t="s">
        <v>4158</v>
      </c>
      <c r="B607" t="s">
        <v>89</v>
      </c>
      <c r="C607" t="s">
        <v>4155</v>
      </c>
      <c r="D607" t="s">
        <v>46</v>
      </c>
      <c r="E607" s="71">
        <v>45126</v>
      </c>
      <c r="F607" t="s">
        <v>193</v>
      </c>
      <c r="G607" t="s">
        <v>2989</v>
      </c>
      <c r="H607" t="s">
        <v>351</v>
      </c>
      <c r="I607">
        <v>4</v>
      </c>
      <c r="J607" t="s">
        <v>4160</v>
      </c>
      <c r="K607" s="57" t="s">
        <v>610</v>
      </c>
      <c r="L607" t="s">
        <v>2</v>
      </c>
      <c r="M607" t="s">
        <v>2</v>
      </c>
      <c r="N607"/>
      <c r="O607" t="s">
        <v>350</v>
      </c>
    </row>
    <row r="608" spans="1:15" x14ac:dyDescent="0.25">
      <c r="A608" t="s">
        <v>4158</v>
      </c>
      <c r="B608" t="s">
        <v>89</v>
      </c>
      <c r="C608" t="s">
        <v>4155</v>
      </c>
      <c r="D608" t="s">
        <v>46</v>
      </c>
      <c r="E608" s="71">
        <v>45126</v>
      </c>
      <c r="F608" t="s">
        <v>193</v>
      </c>
      <c r="G608" t="s">
        <v>2989</v>
      </c>
      <c r="H608" t="s">
        <v>351</v>
      </c>
      <c r="I608">
        <v>5</v>
      </c>
      <c r="J608" t="s">
        <v>4161</v>
      </c>
      <c r="K608" s="57" t="s">
        <v>610</v>
      </c>
      <c r="L608" t="s">
        <v>2</v>
      </c>
      <c r="M608" t="s">
        <v>2</v>
      </c>
      <c r="N608"/>
      <c r="O608" t="s">
        <v>350</v>
      </c>
    </row>
    <row r="609" spans="1:15" x14ac:dyDescent="0.25">
      <c r="A609" t="s">
        <v>4158</v>
      </c>
      <c r="B609" t="s">
        <v>89</v>
      </c>
      <c r="C609" t="s">
        <v>4155</v>
      </c>
      <c r="D609" t="s">
        <v>46</v>
      </c>
      <c r="E609" s="71">
        <v>45126</v>
      </c>
      <c r="F609" t="s">
        <v>193</v>
      </c>
      <c r="G609" t="s">
        <v>2989</v>
      </c>
      <c r="H609" t="s">
        <v>351</v>
      </c>
      <c r="I609">
        <v>6</v>
      </c>
      <c r="J609" t="s">
        <v>4162</v>
      </c>
      <c r="K609" s="57" t="s">
        <v>610</v>
      </c>
      <c r="L609" t="s">
        <v>2</v>
      </c>
      <c r="M609" t="s">
        <v>2</v>
      </c>
      <c r="N609"/>
      <c r="O609" t="s">
        <v>350</v>
      </c>
    </row>
    <row r="610" spans="1:15" x14ac:dyDescent="0.25">
      <c r="A610" t="s">
        <v>4158</v>
      </c>
      <c r="B610" t="s">
        <v>89</v>
      </c>
      <c r="C610" t="s">
        <v>4155</v>
      </c>
      <c r="D610" t="s">
        <v>46</v>
      </c>
      <c r="E610" s="71">
        <v>45126</v>
      </c>
      <c r="F610" t="s">
        <v>193</v>
      </c>
      <c r="G610" t="s">
        <v>2989</v>
      </c>
      <c r="H610" t="s">
        <v>351</v>
      </c>
      <c r="I610">
        <v>7</v>
      </c>
      <c r="J610" t="s">
        <v>4163</v>
      </c>
      <c r="K610" s="57" t="s">
        <v>610</v>
      </c>
      <c r="L610" t="s">
        <v>2</v>
      </c>
      <c r="M610" t="s">
        <v>2</v>
      </c>
      <c r="N610"/>
      <c r="O610" t="s">
        <v>350</v>
      </c>
    </row>
    <row r="611" spans="1:15" x14ac:dyDescent="0.25">
      <c r="A611" t="s">
        <v>4164</v>
      </c>
      <c r="B611" t="s">
        <v>89</v>
      </c>
      <c r="C611" t="s">
        <v>4165</v>
      </c>
      <c r="D611" t="s">
        <v>46</v>
      </c>
      <c r="E611" s="71">
        <v>45126</v>
      </c>
      <c r="F611" t="s">
        <v>193</v>
      </c>
      <c r="G611" t="s">
        <v>2989</v>
      </c>
      <c r="H611" t="s">
        <v>351</v>
      </c>
      <c r="I611">
        <v>1</v>
      </c>
      <c r="J611" t="s">
        <v>90</v>
      </c>
      <c r="K611" s="57" t="s">
        <v>610</v>
      </c>
      <c r="L611" t="s">
        <v>2</v>
      </c>
      <c r="M611" t="s">
        <v>2</v>
      </c>
      <c r="N611"/>
      <c r="O611" t="s">
        <v>350</v>
      </c>
    </row>
    <row r="612" spans="1:15" x14ac:dyDescent="0.25">
      <c r="A612" t="s">
        <v>4164</v>
      </c>
      <c r="B612" t="s">
        <v>89</v>
      </c>
      <c r="C612" t="s">
        <v>4165</v>
      </c>
      <c r="D612" t="s">
        <v>46</v>
      </c>
      <c r="E612" s="71">
        <v>45126</v>
      </c>
      <c r="F612" t="s">
        <v>193</v>
      </c>
      <c r="G612" t="s">
        <v>2989</v>
      </c>
      <c r="H612" t="s">
        <v>351</v>
      </c>
      <c r="I612">
        <v>2</v>
      </c>
      <c r="J612" t="s">
        <v>91</v>
      </c>
      <c r="K612" s="57" t="s">
        <v>13</v>
      </c>
      <c r="L612" t="s">
        <v>2</v>
      </c>
      <c r="M612" t="s">
        <v>2</v>
      </c>
      <c r="N612"/>
      <c r="O612" t="s">
        <v>350</v>
      </c>
    </row>
    <row r="613" spans="1:15" x14ac:dyDescent="0.25">
      <c r="A613" t="s">
        <v>4164</v>
      </c>
      <c r="B613" t="s">
        <v>89</v>
      </c>
      <c r="C613" t="s">
        <v>4165</v>
      </c>
      <c r="D613" t="s">
        <v>46</v>
      </c>
      <c r="E613" s="71">
        <v>45126</v>
      </c>
      <c r="F613" t="s">
        <v>193</v>
      </c>
      <c r="G613" t="s">
        <v>2989</v>
      </c>
      <c r="H613" t="s">
        <v>351</v>
      </c>
      <c r="I613">
        <v>3</v>
      </c>
      <c r="J613" t="s">
        <v>4166</v>
      </c>
      <c r="K613" s="57" t="s">
        <v>610</v>
      </c>
      <c r="L613" t="s">
        <v>2</v>
      </c>
      <c r="M613" t="s">
        <v>2</v>
      </c>
      <c r="N613"/>
      <c r="O613" t="s">
        <v>350</v>
      </c>
    </row>
    <row r="614" spans="1:15" x14ac:dyDescent="0.25">
      <c r="A614" t="s">
        <v>4164</v>
      </c>
      <c r="B614" t="s">
        <v>89</v>
      </c>
      <c r="C614" t="s">
        <v>4165</v>
      </c>
      <c r="D614" t="s">
        <v>46</v>
      </c>
      <c r="E614" s="71">
        <v>45126</v>
      </c>
      <c r="F614" t="s">
        <v>193</v>
      </c>
      <c r="G614" t="s">
        <v>2989</v>
      </c>
      <c r="H614" t="s">
        <v>351</v>
      </c>
      <c r="I614">
        <v>4</v>
      </c>
      <c r="J614" t="s">
        <v>92</v>
      </c>
      <c r="K614" s="57" t="s">
        <v>610</v>
      </c>
      <c r="L614" t="s">
        <v>2</v>
      </c>
      <c r="M614" t="s">
        <v>2</v>
      </c>
      <c r="N614"/>
      <c r="O614" t="s">
        <v>350</v>
      </c>
    </row>
    <row r="615" spans="1:15" x14ac:dyDescent="0.25">
      <c r="A615" t="s">
        <v>4164</v>
      </c>
      <c r="B615" t="s">
        <v>89</v>
      </c>
      <c r="C615" t="s">
        <v>4165</v>
      </c>
      <c r="D615" t="s">
        <v>46</v>
      </c>
      <c r="E615" s="71">
        <v>45126</v>
      </c>
      <c r="F615" t="s">
        <v>193</v>
      </c>
      <c r="G615" t="s">
        <v>2989</v>
      </c>
      <c r="H615" t="s">
        <v>351</v>
      </c>
      <c r="I615">
        <v>5</v>
      </c>
      <c r="J615" t="s">
        <v>3211</v>
      </c>
      <c r="K615" s="57" t="s">
        <v>609</v>
      </c>
      <c r="L615" t="s">
        <v>2</v>
      </c>
      <c r="M615" t="s">
        <v>2</v>
      </c>
      <c r="N615"/>
      <c r="O615" t="s">
        <v>350</v>
      </c>
    </row>
    <row r="616" spans="1:15" x14ac:dyDescent="0.25">
      <c r="A616" t="s">
        <v>4164</v>
      </c>
      <c r="B616" t="s">
        <v>89</v>
      </c>
      <c r="C616" t="s">
        <v>4165</v>
      </c>
      <c r="D616" t="s">
        <v>46</v>
      </c>
      <c r="E616" s="71">
        <v>45126</v>
      </c>
      <c r="F616" t="s">
        <v>193</v>
      </c>
      <c r="G616" t="s">
        <v>2989</v>
      </c>
      <c r="H616" t="s">
        <v>351</v>
      </c>
      <c r="I616">
        <v>6</v>
      </c>
      <c r="J616" t="s">
        <v>94</v>
      </c>
      <c r="K616" s="57" t="s">
        <v>13</v>
      </c>
      <c r="L616" t="s">
        <v>2</v>
      </c>
      <c r="M616" t="s">
        <v>3</v>
      </c>
      <c r="N616" t="s">
        <v>3055</v>
      </c>
      <c r="O616" t="s">
        <v>351</v>
      </c>
    </row>
    <row r="617" spans="1:15" x14ac:dyDescent="0.25">
      <c r="A617" t="s">
        <v>4164</v>
      </c>
      <c r="B617" t="s">
        <v>89</v>
      </c>
      <c r="C617" t="s">
        <v>4165</v>
      </c>
      <c r="D617" t="s">
        <v>46</v>
      </c>
      <c r="E617" s="71">
        <v>45126</v>
      </c>
      <c r="F617" t="s">
        <v>193</v>
      </c>
      <c r="G617" t="s">
        <v>2989</v>
      </c>
      <c r="H617" t="s">
        <v>351</v>
      </c>
      <c r="I617">
        <v>7</v>
      </c>
      <c r="J617" t="s">
        <v>3175</v>
      </c>
      <c r="K617" s="57" t="s">
        <v>13</v>
      </c>
      <c r="L617" t="s">
        <v>2</v>
      </c>
      <c r="M617" t="s">
        <v>2</v>
      </c>
      <c r="N617"/>
      <c r="O617" t="s">
        <v>350</v>
      </c>
    </row>
    <row r="618" spans="1:15" x14ac:dyDescent="0.25">
      <c r="A618" t="s">
        <v>4164</v>
      </c>
      <c r="B618" t="s">
        <v>89</v>
      </c>
      <c r="C618" t="s">
        <v>4165</v>
      </c>
      <c r="D618" t="s">
        <v>46</v>
      </c>
      <c r="E618" s="71">
        <v>45126</v>
      </c>
      <c r="F618" t="s">
        <v>193</v>
      </c>
      <c r="G618" t="s">
        <v>2989</v>
      </c>
      <c r="H618" t="s">
        <v>351</v>
      </c>
      <c r="I618">
        <v>8</v>
      </c>
      <c r="J618" t="s">
        <v>109</v>
      </c>
      <c r="K618" s="57" t="s">
        <v>13</v>
      </c>
      <c r="L618" t="s">
        <v>2</v>
      </c>
      <c r="M618" t="s">
        <v>2</v>
      </c>
      <c r="N618"/>
      <c r="O618" t="s">
        <v>350</v>
      </c>
    </row>
    <row r="619" spans="1:15" x14ac:dyDescent="0.25">
      <c r="A619" t="s">
        <v>4167</v>
      </c>
      <c r="B619" t="s">
        <v>98</v>
      </c>
      <c r="C619" t="s">
        <v>4168</v>
      </c>
      <c r="D619" t="s">
        <v>210</v>
      </c>
      <c r="E619" s="71">
        <v>45127</v>
      </c>
      <c r="F619" t="s">
        <v>193</v>
      </c>
      <c r="G619" t="s">
        <v>2989</v>
      </c>
      <c r="H619" t="s">
        <v>351</v>
      </c>
      <c r="I619">
        <v>1</v>
      </c>
      <c r="J619" t="s">
        <v>211</v>
      </c>
      <c r="K619" s="57" t="s">
        <v>13</v>
      </c>
      <c r="L619" t="s">
        <v>2</v>
      </c>
      <c r="M619" t="s">
        <v>2</v>
      </c>
      <c r="N619"/>
      <c r="O619" t="s">
        <v>350</v>
      </c>
    </row>
    <row r="620" spans="1:15" x14ac:dyDescent="0.25">
      <c r="A620" t="s">
        <v>4167</v>
      </c>
      <c r="B620" t="s">
        <v>98</v>
      </c>
      <c r="C620" t="s">
        <v>4168</v>
      </c>
      <c r="D620" t="s">
        <v>178</v>
      </c>
      <c r="E620" s="71">
        <v>45127</v>
      </c>
      <c r="F620" t="s">
        <v>193</v>
      </c>
      <c r="G620" t="s">
        <v>2989</v>
      </c>
      <c r="H620" t="s">
        <v>351</v>
      </c>
      <c r="I620">
        <v>1</v>
      </c>
      <c r="J620" t="s">
        <v>4169</v>
      </c>
      <c r="K620" s="57" t="s">
        <v>13</v>
      </c>
      <c r="L620" t="s">
        <v>2</v>
      </c>
      <c r="M620" t="s">
        <v>2</v>
      </c>
      <c r="N620"/>
      <c r="O620" t="s">
        <v>350</v>
      </c>
    </row>
    <row r="621" spans="1:15" x14ac:dyDescent="0.25">
      <c r="A621" t="s">
        <v>4170</v>
      </c>
      <c r="B621" t="s">
        <v>1331</v>
      </c>
      <c r="C621" t="s">
        <v>4171</v>
      </c>
      <c r="D621" t="s">
        <v>46</v>
      </c>
      <c r="E621" s="71">
        <v>45127</v>
      </c>
      <c r="F621" t="s">
        <v>193</v>
      </c>
      <c r="G621" t="s">
        <v>2989</v>
      </c>
      <c r="H621" t="s">
        <v>351</v>
      </c>
      <c r="I621">
        <v>1</v>
      </c>
      <c r="J621" t="s">
        <v>4172</v>
      </c>
      <c r="K621" s="57" t="s">
        <v>13</v>
      </c>
      <c r="L621" t="s">
        <v>2</v>
      </c>
      <c r="M621" t="s">
        <v>2</v>
      </c>
      <c r="N621"/>
      <c r="O621" t="s">
        <v>350</v>
      </c>
    </row>
    <row r="622" spans="1:15" x14ac:dyDescent="0.25">
      <c r="A622" t="s">
        <v>4170</v>
      </c>
      <c r="B622" t="s">
        <v>1331</v>
      </c>
      <c r="C622" t="s">
        <v>4171</v>
      </c>
      <c r="D622" t="s">
        <v>46</v>
      </c>
      <c r="E622" s="71">
        <v>45127</v>
      </c>
      <c r="F622" t="s">
        <v>193</v>
      </c>
      <c r="G622" t="s">
        <v>2989</v>
      </c>
      <c r="H622" t="s">
        <v>351</v>
      </c>
      <c r="I622">
        <v>2</v>
      </c>
      <c r="J622" t="s">
        <v>3203</v>
      </c>
      <c r="K622" s="57" t="s">
        <v>609</v>
      </c>
      <c r="L622" t="s">
        <v>2</v>
      </c>
      <c r="M622" t="s">
        <v>2</v>
      </c>
      <c r="N622"/>
      <c r="O622" t="s">
        <v>350</v>
      </c>
    </row>
    <row r="623" spans="1:15" x14ac:dyDescent="0.25">
      <c r="A623" t="s">
        <v>4170</v>
      </c>
      <c r="B623" t="s">
        <v>1331</v>
      </c>
      <c r="C623" t="s">
        <v>4171</v>
      </c>
      <c r="D623" t="s">
        <v>46</v>
      </c>
      <c r="E623" s="71">
        <v>45127</v>
      </c>
      <c r="F623" t="s">
        <v>193</v>
      </c>
      <c r="G623" t="s">
        <v>2989</v>
      </c>
      <c r="H623" t="s">
        <v>351</v>
      </c>
      <c r="I623">
        <v>3</v>
      </c>
      <c r="J623" t="s">
        <v>3324</v>
      </c>
      <c r="K623" s="57" t="s">
        <v>609</v>
      </c>
      <c r="L623" t="s">
        <v>2</v>
      </c>
      <c r="M623" t="s">
        <v>2</v>
      </c>
      <c r="N623"/>
      <c r="O623" t="s">
        <v>350</v>
      </c>
    </row>
    <row r="624" spans="1:15" x14ac:dyDescent="0.25">
      <c r="A624" t="s">
        <v>4170</v>
      </c>
      <c r="B624" t="s">
        <v>1331</v>
      </c>
      <c r="C624" t="s">
        <v>4171</v>
      </c>
      <c r="D624" t="s">
        <v>46</v>
      </c>
      <c r="E624" s="71">
        <v>45127</v>
      </c>
      <c r="F624" t="s">
        <v>193</v>
      </c>
      <c r="G624" t="s">
        <v>2989</v>
      </c>
      <c r="H624" t="s">
        <v>351</v>
      </c>
      <c r="I624">
        <v>4</v>
      </c>
      <c r="J624" t="s">
        <v>4173</v>
      </c>
      <c r="K624" s="57" t="s">
        <v>13</v>
      </c>
      <c r="L624" t="s">
        <v>2</v>
      </c>
      <c r="M624" t="s">
        <v>2</v>
      </c>
      <c r="N624"/>
      <c r="O624" t="s">
        <v>350</v>
      </c>
    </row>
    <row r="625" spans="1:15" x14ac:dyDescent="0.25">
      <c r="A625" t="s">
        <v>4170</v>
      </c>
      <c r="B625" t="s">
        <v>1331</v>
      </c>
      <c r="C625" t="s">
        <v>4171</v>
      </c>
      <c r="D625" t="s">
        <v>46</v>
      </c>
      <c r="E625" s="71">
        <v>45127</v>
      </c>
      <c r="F625" t="s">
        <v>193</v>
      </c>
      <c r="G625" t="s">
        <v>2989</v>
      </c>
      <c r="H625" t="s">
        <v>351</v>
      </c>
      <c r="I625">
        <v>5</v>
      </c>
      <c r="J625" t="s">
        <v>118</v>
      </c>
      <c r="K625" s="57" t="s">
        <v>611</v>
      </c>
      <c r="L625" t="s">
        <v>2</v>
      </c>
      <c r="M625" t="s">
        <v>3</v>
      </c>
      <c r="N625" t="s">
        <v>3090</v>
      </c>
      <c r="O625" t="s">
        <v>351</v>
      </c>
    </row>
    <row r="626" spans="1:15" x14ac:dyDescent="0.25">
      <c r="A626" t="s">
        <v>4170</v>
      </c>
      <c r="B626" t="s">
        <v>1331</v>
      </c>
      <c r="C626" t="s">
        <v>4171</v>
      </c>
      <c r="D626" t="s">
        <v>46</v>
      </c>
      <c r="E626" s="71">
        <v>45127</v>
      </c>
      <c r="F626" t="s">
        <v>193</v>
      </c>
      <c r="G626" t="s">
        <v>2989</v>
      </c>
      <c r="H626" t="s">
        <v>351</v>
      </c>
      <c r="I626">
        <v>6</v>
      </c>
      <c r="J626" t="s">
        <v>3338</v>
      </c>
      <c r="K626" s="57" t="s">
        <v>610</v>
      </c>
      <c r="L626" t="s">
        <v>2</v>
      </c>
      <c r="M626" t="s">
        <v>2</v>
      </c>
      <c r="N626"/>
      <c r="O626" t="s">
        <v>350</v>
      </c>
    </row>
    <row r="627" spans="1:15" x14ac:dyDescent="0.25">
      <c r="A627" t="s">
        <v>4170</v>
      </c>
      <c r="B627" t="s">
        <v>1331</v>
      </c>
      <c r="C627" t="s">
        <v>4171</v>
      </c>
      <c r="D627" t="s">
        <v>46</v>
      </c>
      <c r="E627" s="71">
        <v>45127</v>
      </c>
      <c r="F627" t="s">
        <v>193</v>
      </c>
      <c r="G627" t="s">
        <v>2989</v>
      </c>
      <c r="H627" t="s">
        <v>351</v>
      </c>
      <c r="I627">
        <v>7</v>
      </c>
      <c r="J627" t="s">
        <v>3023</v>
      </c>
      <c r="K627" s="57" t="s">
        <v>608</v>
      </c>
      <c r="L627" t="s">
        <v>2</v>
      </c>
      <c r="M627" t="s">
        <v>2</v>
      </c>
      <c r="N627"/>
      <c r="O627" t="s">
        <v>350</v>
      </c>
    </row>
    <row r="628" spans="1:15" x14ac:dyDescent="0.25">
      <c r="A628" t="s">
        <v>4170</v>
      </c>
      <c r="B628" t="s">
        <v>1331</v>
      </c>
      <c r="C628" t="s">
        <v>4171</v>
      </c>
      <c r="D628" t="s">
        <v>46</v>
      </c>
      <c r="E628" s="71">
        <v>45127</v>
      </c>
      <c r="F628" t="s">
        <v>193</v>
      </c>
      <c r="G628" t="s">
        <v>2989</v>
      </c>
      <c r="H628" t="s">
        <v>351</v>
      </c>
      <c r="I628">
        <v>8</v>
      </c>
      <c r="J628" t="s">
        <v>4174</v>
      </c>
      <c r="K628" s="57" t="s">
        <v>13</v>
      </c>
      <c r="L628" t="s">
        <v>2</v>
      </c>
      <c r="M628" t="s">
        <v>2</v>
      </c>
      <c r="N628"/>
      <c r="O628" t="s">
        <v>350</v>
      </c>
    </row>
    <row r="629" spans="1:15" x14ac:dyDescent="0.25">
      <c r="A629" t="s">
        <v>4170</v>
      </c>
      <c r="B629" t="s">
        <v>1331</v>
      </c>
      <c r="C629" t="s">
        <v>4171</v>
      </c>
      <c r="D629" t="s">
        <v>46</v>
      </c>
      <c r="E629" s="71">
        <v>45127</v>
      </c>
      <c r="F629" t="s">
        <v>193</v>
      </c>
      <c r="G629" t="s">
        <v>2989</v>
      </c>
      <c r="H629" t="s">
        <v>351</v>
      </c>
      <c r="I629">
        <v>9</v>
      </c>
      <c r="J629" t="s">
        <v>3381</v>
      </c>
      <c r="K629" s="57" t="s">
        <v>610</v>
      </c>
      <c r="L629" t="s">
        <v>2</v>
      </c>
      <c r="M629" t="s">
        <v>2</v>
      </c>
      <c r="N629"/>
      <c r="O629" t="s">
        <v>350</v>
      </c>
    </row>
    <row r="630" spans="1:15" x14ac:dyDescent="0.25">
      <c r="A630" t="s">
        <v>4170</v>
      </c>
      <c r="B630" t="s">
        <v>1331</v>
      </c>
      <c r="C630" t="s">
        <v>4171</v>
      </c>
      <c r="D630" t="s">
        <v>46</v>
      </c>
      <c r="E630" s="71">
        <v>45127</v>
      </c>
      <c r="F630" t="s">
        <v>193</v>
      </c>
      <c r="G630" t="s">
        <v>2989</v>
      </c>
      <c r="H630" t="s">
        <v>351</v>
      </c>
      <c r="I630">
        <v>10</v>
      </c>
      <c r="J630" t="s">
        <v>4175</v>
      </c>
      <c r="K630" s="57" t="s">
        <v>610</v>
      </c>
      <c r="L630" t="s">
        <v>2</v>
      </c>
      <c r="M630" t="s">
        <v>2</v>
      </c>
      <c r="N630"/>
      <c r="O630" t="s">
        <v>350</v>
      </c>
    </row>
    <row r="631" spans="1:15" x14ac:dyDescent="0.25">
      <c r="A631" t="s">
        <v>4170</v>
      </c>
      <c r="B631" t="s">
        <v>1331</v>
      </c>
      <c r="C631" t="s">
        <v>4171</v>
      </c>
      <c r="D631" t="s">
        <v>46</v>
      </c>
      <c r="E631" s="71">
        <v>45127</v>
      </c>
      <c r="F631" t="s">
        <v>193</v>
      </c>
      <c r="G631" t="s">
        <v>2989</v>
      </c>
      <c r="H631" t="s">
        <v>351</v>
      </c>
      <c r="I631">
        <v>11</v>
      </c>
      <c r="J631" t="s">
        <v>4176</v>
      </c>
      <c r="K631" s="57" t="s">
        <v>609</v>
      </c>
      <c r="L631" t="s">
        <v>2</v>
      </c>
      <c r="M631" t="s">
        <v>2</v>
      </c>
      <c r="N631"/>
      <c r="O631" t="s">
        <v>350</v>
      </c>
    </row>
    <row r="632" spans="1:15" x14ac:dyDescent="0.25">
      <c r="A632" t="s">
        <v>4170</v>
      </c>
      <c r="B632" t="s">
        <v>1331</v>
      </c>
      <c r="C632" t="s">
        <v>4171</v>
      </c>
      <c r="D632" t="s">
        <v>46</v>
      </c>
      <c r="E632" s="71">
        <v>45127</v>
      </c>
      <c r="F632" t="s">
        <v>193</v>
      </c>
      <c r="G632" t="s">
        <v>2989</v>
      </c>
      <c r="H632" t="s">
        <v>351</v>
      </c>
      <c r="I632">
        <v>12</v>
      </c>
      <c r="J632" t="s">
        <v>4177</v>
      </c>
      <c r="K632" s="57" t="s">
        <v>13</v>
      </c>
      <c r="L632" t="s">
        <v>2</v>
      </c>
      <c r="M632" t="s">
        <v>2</v>
      </c>
      <c r="N632"/>
      <c r="O632" t="s">
        <v>350</v>
      </c>
    </row>
    <row r="633" spans="1:15" x14ac:dyDescent="0.25">
      <c r="A633" t="s">
        <v>4170</v>
      </c>
      <c r="B633" t="s">
        <v>1331</v>
      </c>
      <c r="C633" t="s">
        <v>4171</v>
      </c>
      <c r="D633" t="s">
        <v>46</v>
      </c>
      <c r="E633" s="71">
        <v>45127</v>
      </c>
      <c r="F633" t="s">
        <v>193</v>
      </c>
      <c r="G633" t="s">
        <v>2989</v>
      </c>
      <c r="H633" t="s">
        <v>350</v>
      </c>
      <c r="I633">
        <v>13</v>
      </c>
      <c r="J633" t="s">
        <v>3202</v>
      </c>
      <c r="K633" s="57" t="s">
        <v>608</v>
      </c>
      <c r="L633" t="s">
        <v>3395</v>
      </c>
      <c r="M633" t="s">
        <v>3395</v>
      </c>
      <c r="N633"/>
      <c r="O633" t="s">
        <v>350</v>
      </c>
    </row>
    <row r="634" spans="1:15" x14ac:dyDescent="0.25">
      <c r="A634" t="s">
        <v>4170</v>
      </c>
      <c r="B634" t="s">
        <v>1331</v>
      </c>
      <c r="C634" t="s">
        <v>4171</v>
      </c>
      <c r="D634" t="s">
        <v>46</v>
      </c>
      <c r="E634" s="71">
        <v>45127</v>
      </c>
      <c r="F634" t="s">
        <v>193</v>
      </c>
      <c r="G634" t="s">
        <v>2989</v>
      </c>
      <c r="H634" t="s">
        <v>350</v>
      </c>
      <c r="I634">
        <v>14</v>
      </c>
      <c r="J634" t="s">
        <v>3018</v>
      </c>
      <c r="K634" s="57" t="s">
        <v>610</v>
      </c>
      <c r="L634" t="s">
        <v>3395</v>
      </c>
      <c r="M634" t="s">
        <v>3395</v>
      </c>
      <c r="N634"/>
      <c r="O634" t="s">
        <v>350</v>
      </c>
    </row>
    <row r="635" spans="1:15" x14ac:dyDescent="0.25">
      <c r="A635" t="s">
        <v>4178</v>
      </c>
      <c r="B635" t="s">
        <v>98</v>
      </c>
      <c r="C635" t="s">
        <v>4179</v>
      </c>
      <c r="D635" t="s">
        <v>46</v>
      </c>
      <c r="E635" s="71">
        <v>45127</v>
      </c>
      <c r="F635" t="s">
        <v>193</v>
      </c>
      <c r="G635" t="s">
        <v>2989</v>
      </c>
      <c r="H635" t="s">
        <v>351</v>
      </c>
      <c r="I635">
        <v>1</v>
      </c>
      <c r="J635" t="s">
        <v>53</v>
      </c>
      <c r="K635" s="57" t="s">
        <v>608</v>
      </c>
      <c r="L635" t="s">
        <v>2</v>
      </c>
      <c r="M635" t="s">
        <v>2</v>
      </c>
      <c r="N635"/>
      <c r="O635" t="s">
        <v>350</v>
      </c>
    </row>
    <row r="636" spans="1:15" x14ac:dyDescent="0.25">
      <c r="A636" t="s">
        <v>4178</v>
      </c>
      <c r="B636" t="s">
        <v>98</v>
      </c>
      <c r="C636" t="s">
        <v>4179</v>
      </c>
      <c r="D636" t="s">
        <v>46</v>
      </c>
      <c r="E636" s="71">
        <v>45127</v>
      </c>
      <c r="F636" t="s">
        <v>193</v>
      </c>
      <c r="G636" t="s">
        <v>2989</v>
      </c>
      <c r="H636" t="s">
        <v>351</v>
      </c>
      <c r="I636">
        <v>2</v>
      </c>
      <c r="J636" t="s">
        <v>91</v>
      </c>
      <c r="K636" s="57" t="s">
        <v>13</v>
      </c>
      <c r="L636" t="s">
        <v>2</v>
      </c>
      <c r="M636" t="s">
        <v>2</v>
      </c>
      <c r="N636"/>
      <c r="O636" t="s">
        <v>350</v>
      </c>
    </row>
    <row r="637" spans="1:15" x14ac:dyDescent="0.25">
      <c r="A637" t="s">
        <v>4178</v>
      </c>
      <c r="B637" t="s">
        <v>98</v>
      </c>
      <c r="C637" t="s">
        <v>4179</v>
      </c>
      <c r="D637" t="s">
        <v>46</v>
      </c>
      <c r="E637" s="71">
        <v>45127</v>
      </c>
      <c r="F637" t="s">
        <v>193</v>
      </c>
      <c r="G637" t="s">
        <v>2989</v>
      </c>
      <c r="H637" t="s">
        <v>351</v>
      </c>
      <c r="I637">
        <v>3</v>
      </c>
      <c r="J637" t="s">
        <v>71</v>
      </c>
      <c r="K637" s="57" t="s">
        <v>608</v>
      </c>
      <c r="L637" t="s">
        <v>2</v>
      </c>
      <c r="M637" t="s">
        <v>2</v>
      </c>
      <c r="N637"/>
      <c r="O637" t="s">
        <v>350</v>
      </c>
    </row>
    <row r="638" spans="1:15" x14ac:dyDescent="0.25">
      <c r="A638" t="s">
        <v>4178</v>
      </c>
      <c r="B638" t="s">
        <v>98</v>
      </c>
      <c r="C638" t="s">
        <v>4179</v>
      </c>
      <c r="D638" t="s">
        <v>46</v>
      </c>
      <c r="E638" s="71">
        <v>45127</v>
      </c>
      <c r="F638" t="s">
        <v>193</v>
      </c>
      <c r="G638" t="s">
        <v>2989</v>
      </c>
      <c r="H638" t="s">
        <v>351</v>
      </c>
      <c r="I638">
        <v>4</v>
      </c>
      <c r="J638" t="s">
        <v>4180</v>
      </c>
      <c r="K638" s="57" t="s">
        <v>610</v>
      </c>
      <c r="L638" t="s">
        <v>2</v>
      </c>
      <c r="M638" t="s">
        <v>2</v>
      </c>
      <c r="N638"/>
      <c r="O638" t="s">
        <v>350</v>
      </c>
    </row>
    <row r="639" spans="1:15" x14ac:dyDescent="0.25">
      <c r="A639" t="s">
        <v>4178</v>
      </c>
      <c r="B639" t="s">
        <v>98</v>
      </c>
      <c r="C639" t="s">
        <v>4179</v>
      </c>
      <c r="D639" t="s">
        <v>46</v>
      </c>
      <c r="E639" s="71">
        <v>45127</v>
      </c>
      <c r="F639" t="s">
        <v>193</v>
      </c>
      <c r="G639" t="s">
        <v>2989</v>
      </c>
      <c r="H639" t="s">
        <v>351</v>
      </c>
      <c r="I639">
        <v>5</v>
      </c>
      <c r="J639" t="s">
        <v>4181</v>
      </c>
      <c r="K639" s="57" t="s">
        <v>610</v>
      </c>
      <c r="L639" t="s">
        <v>2</v>
      </c>
      <c r="M639" t="s">
        <v>3</v>
      </c>
      <c r="N639" t="s">
        <v>3054</v>
      </c>
      <c r="O639" t="s">
        <v>351</v>
      </c>
    </row>
    <row r="640" spans="1:15" x14ac:dyDescent="0.25">
      <c r="A640" t="s">
        <v>4178</v>
      </c>
      <c r="B640" t="s">
        <v>98</v>
      </c>
      <c r="C640" t="s">
        <v>4179</v>
      </c>
      <c r="D640" t="s">
        <v>46</v>
      </c>
      <c r="E640" s="71">
        <v>45127</v>
      </c>
      <c r="F640" t="s">
        <v>193</v>
      </c>
      <c r="G640" t="s">
        <v>2989</v>
      </c>
      <c r="H640" t="s">
        <v>351</v>
      </c>
      <c r="I640">
        <v>6</v>
      </c>
      <c r="J640" t="s">
        <v>4182</v>
      </c>
      <c r="K640" s="57" t="s">
        <v>610</v>
      </c>
      <c r="L640" t="s">
        <v>2</v>
      </c>
      <c r="M640" t="s">
        <v>2</v>
      </c>
      <c r="N640"/>
      <c r="O640" t="s">
        <v>350</v>
      </c>
    </row>
    <row r="641" spans="1:15" x14ac:dyDescent="0.25">
      <c r="A641" t="s">
        <v>4178</v>
      </c>
      <c r="B641" t="s">
        <v>98</v>
      </c>
      <c r="C641" t="s">
        <v>4179</v>
      </c>
      <c r="D641" t="s">
        <v>46</v>
      </c>
      <c r="E641" s="71">
        <v>45127</v>
      </c>
      <c r="F641" t="s">
        <v>193</v>
      </c>
      <c r="G641" t="s">
        <v>2989</v>
      </c>
      <c r="H641" t="s">
        <v>351</v>
      </c>
      <c r="I641">
        <v>7</v>
      </c>
      <c r="J641" t="s">
        <v>4183</v>
      </c>
      <c r="K641" s="57" t="s">
        <v>610</v>
      </c>
      <c r="L641" t="s">
        <v>2</v>
      </c>
      <c r="M641" t="s">
        <v>2</v>
      </c>
      <c r="N641"/>
      <c r="O641" t="s">
        <v>350</v>
      </c>
    </row>
    <row r="642" spans="1:15" x14ac:dyDescent="0.25">
      <c r="A642" t="s">
        <v>4178</v>
      </c>
      <c r="B642" t="s">
        <v>98</v>
      </c>
      <c r="C642" t="s">
        <v>4179</v>
      </c>
      <c r="D642" t="s">
        <v>46</v>
      </c>
      <c r="E642" s="71">
        <v>45127</v>
      </c>
      <c r="F642" t="s">
        <v>193</v>
      </c>
      <c r="G642" t="s">
        <v>2989</v>
      </c>
      <c r="H642" t="s">
        <v>351</v>
      </c>
      <c r="I642">
        <v>8</v>
      </c>
      <c r="J642" t="s">
        <v>4184</v>
      </c>
      <c r="K642" s="57" t="s">
        <v>610</v>
      </c>
      <c r="L642" t="s">
        <v>2</v>
      </c>
      <c r="M642" t="s">
        <v>2</v>
      </c>
      <c r="N642"/>
      <c r="O642" t="s">
        <v>350</v>
      </c>
    </row>
    <row r="643" spans="1:15" x14ac:dyDescent="0.25">
      <c r="A643" t="s">
        <v>4178</v>
      </c>
      <c r="B643" t="s">
        <v>98</v>
      </c>
      <c r="C643" t="s">
        <v>4179</v>
      </c>
      <c r="D643" t="s">
        <v>46</v>
      </c>
      <c r="E643" s="71">
        <v>45127</v>
      </c>
      <c r="F643" t="s">
        <v>193</v>
      </c>
      <c r="G643" t="s">
        <v>2989</v>
      </c>
      <c r="H643" t="s">
        <v>351</v>
      </c>
      <c r="I643">
        <v>9</v>
      </c>
      <c r="J643" t="s">
        <v>3248</v>
      </c>
      <c r="K643" s="57" t="s">
        <v>610</v>
      </c>
      <c r="L643" t="s">
        <v>2</v>
      </c>
      <c r="M643" t="s">
        <v>2</v>
      </c>
      <c r="N643"/>
      <c r="O643" t="s">
        <v>350</v>
      </c>
    </row>
    <row r="644" spans="1:15" x14ac:dyDescent="0.25">
      <c r="A644" t="s">
        <v>4178</v>
      </c>
      <c r="B644" t="s">
        <v>98</v>
      </c>
      <c r="C644" t="s">
        <v>4179</v>
      </c>
      <c r="D644" t="s">
        <v>46</v>
      </c>
      <c r="E644" s="71">
        <v>45127</v>
      </c>
      <c r="F644" t="s">
        <v>193</v>
      </c>
      <c r="G644" t="s">
        <v>2989</v>
      </c>
      <c r="H644" t="s">
        <v>351</v>
      </c>
      <c r="I644">
        <v>10</v>
      </c>
      <c r="J644" t="s">
        <v>4185</v>
      </c>
      <c r="K644" s="57" t="s">
        <v>610</v>
      </c>
      <c r="L644" t="s">
        <v>2</v>
      </c>
      <c r="M644" t="s">
        <v>2</v>
      </c>
      <c r="N644"/>
      <c r="O644" t="s">
        <v>350</v>
      </c>
    </row>
    <row r="645" spans="1:15" x14ac:dyDescent="0.25">
      <c r="A645" t="s">
        <v>4178</v>
      </c>
      <c r="B645" t="s">
        <v>98</v>
      </c>
      <c r="C645" t="s">
        <v>4179</v>
      </c>
      <c r="D645" t="s">
        <v>46</v>
      </c>
      <c r="E645" s="71">
        <v>45127</v>
      </c>
      <c r="F645" t="s">
        <v>193</v>
      </c>
      <c r="G645" t="s">
        <v>2989</v>
      </c>
      <c r="H645" t="s">
        <v>351</v>
      </c>
      <c r="I645">
        <v>11</v>
      </c>
      <c r="J645" t="s">
        <v>3865</v>
      </c>
      <c r="K645" s="57" t="s">
        <v>610</v>
      </c>
      <c r="L645" t="s">
        <v>2</v>
      </c>
      <c r="M645" t="s">
        <v>2</v>
      </c>
      <c r="N645"/>
      <c r="O645" t="s">
        <v>350</v>
      </c>
    </row>
    <row r="646" spans="1:15" x14ac:dyDescent="0.25">
      <c r="A646" t="s">
        <v>4178</v>
      </c>
      <c r="B646" t="s">
        <v>98</v>
      </c>
      <c r="C646" t="s">
        <v>4179</v>
      </c>
      <c r="D646" t="s">
        <v>46</v>
      </c>
      <c r="E646" s="71">
        <v>45127</v>
      </c>
      <c r="F646" t="s">
        <v>193</v>
      </c>
      <c r="G646" t="s">
        <v>2989</v>
      </c>
      <c r="H646" t="s">
        <v>351</v>
      </c>
      <c r="I646">
        <v>12</v>
      </c>
      <c r="J646" t="s">
        <v>4186</v>
      </c>
      <c r="K646" s="57" t="s">
        <v>610</v>
      </c>
      <c r="L646" t="s">
        <v>2</v>
      </c>
      <c r="M646" t="s">
        <v>2</v>
      </c>
      <c r="N646"/>
      <c r="O646" t="s">
        <v>350</v>
      </c>
    </row>
    <row r="647" spans="1:15" x14ac:dyDescent="0.25">
      <c r="A647" t="s">
        <v>4178</v>
      </c>
      <c r="B647" t="s">
        <v>98</v>
      </c>
      <c r="C647" t="s">
        <v>4179</v>
      </c>
      <c r="D647" t="s">
        <v>46</v>
      </c>
      <c r="E647" s="71">
        <v>45127</v>
      </c>
      <c r="F647" t="s">
        <v>193</v>
      </c>
      <c r="G647" t="s">
        <v>2989</v>
      </c>
      <c r="H647" t="s">
        <v>351</v>
      </c>
      <c r="I647">
        <v>13</v>
      </c>
      <c r="J647" t="s">
        <v>3238</v>
      </c>
      <c r="K647" s="57" t="s">
        <v>610</v>
      </c>
      <c r="L647" t="s">
        <v>2</v>
      </c>
      <c r="M647" t="s">
        <v>2</v>
      </c>
      <c r="N647"/>
      <c r="O647" t="s">
        <v>350</v>
      </c>
    </row>
    <row r="648" spans="1:15" x14ac:dyDescent="0.25">
      <c r="A648" t="s">
        <v>4178</v>
      </c>
      <c r="B648" t="s">
        <v>98</v>
      </c>
      <c r="C648" t="s">
        <v>4179</v>
      </c>
      <c r="D648" t="s">
        <v>46</v>
      </c>
      <c r="E648" s="71">
        <v>45127</v>
      </c>
      <c r="F648" t="s">
        <v>193</v>
      </c>
      <c r="G648" t="s">
        <v>2989</v>
      </c>
      <c r="H648" t="s">
        <v>351</v>
      </c>
      <c r="I648">
        <v>14</v>
      </c>
      <c r="J648" t="s">
        <v>99</v>
      </c>
      <c r="K648" s="57" t="s">
        <v>609</v>
      </c>
      <c r="L648" t="s">
        <v>2</v>
      </c>
      <c r="M648" t="s">
        <v>2</v>
      </c>
      <c r="N648"/>
      <c r="O648" t="s">
        <v>350</v>
      </c>
    </row>
    <row r="649" spans="1:15" x14ac:dyDescent="0.25">
      <c r="A649" t="s">
        <v>4178</v>
      </c>
      <c r="B649" t="s">
        <v>98</v>
      </c>
      <c r="C649" t="s">
        <v>4179</v>
      </c>
      <c r="D649" t="s">
        <v>46</v>
      </c>
      <c r="E649" s="71">
        <v>45127</v>
      </c>
      <c r="F649" t="s">
        <v>193</v>
      </c>
      <c r="G649" t="s">
        <v>2989</v>
      </c>
      <c r="H649" t="s">
        <v>351</v>
      </c>
      <c r="I649">
        <v>15</v>
      </c>
      <c r="J649" t="s">
        <v>100</v>
      </c>
      <c r="K649" s="57" t="s">
        <v>609</v>
      </c>
      <c r="L649" t="s">
        <v>2</v>
      </c>
      <c r="M649" t="s">
        <v>2</v>
      </c>
      <c r="N649"/>
      <c r="O649" t="s">
        <v>350</v>
      </c>
    </row>
    <row r="650" spans="1:15" x14ac:dyDescent="0.25">
      <c r="A650" t="s">
        <v>4178</v>
      </c>
      <c r="B650" t="s">
        <v>98</v>
      </c>
      <c r="C650" t="s">
        <v>4179</v>
      </c>
      <c r="D650" t="s">
        <v>46</v>
      </c>
      <c r="E650" s="71">
        <v>45127</v>
      </c>
      <c r="F650" t="s">
        <v>193</v>
      </c>
      <c r="G650" t="s">
        <v>2989</v>
      </c>
      <c r="H650" t="s">
        <v>351</v>
      </c>
      <c r="I650">
        <v>16</v>
      </c>
      <c r="J650" t="s">
        <v>101</v>
      </c>
      <c r="K650" s="57" t="s">
        <v>13</v>
      </c>
      <c r="L650" t="s">
        <v>2</v>
      </c>
      <c r="M650" t="s">
        <v>3</v>
      </c>
      <c r="N650" t="s">
        <v>3055</v>
      </c>
      <c r="O650" t="s">
        <v>351</v>
      </c>
    </row>
    <row r="651" spans="1:15" x14ac:dyDescent="0.25">
      <c r="A651" t="s">
        <v>4178</v>
      </c>
      <c r="B651" t="s">
        <v>98</v>
      </c>
      <c r="C651" t="s">
        <v>4179</v>
      </c>
      <c r="D651" t="s">
        <v>46</v>
      </c>
      <c r="E651" s="71">
        <v>45127</v>
      </c>
      <c r="F651" t="s">
        <v>193</v>
      </c>
      <c r="G651" t="s">
        <v>2994</v>
      </c>
      <c r="H651" t="s">
        <v>351</v>
      </c>
      <c r="I651">
        <v>17</v>
      </c>
      <c r="J651" t="s">
        <v>147</v>
      </c>
      <c r="K651" s="57" t="s">
        <v>13</v>
      </c>
      <c r="L651" t="s">
        <v>2</v>
      </c>
      <c r="M651" t="s">
        <v>2</v>
      </c>
      <c r="N651"/>
      <c r="O651" t="s">
        <v>350</v>
      </c>
    </row>
    <row r="652" spans="1:15" x14ac:dyDescent="0.25">
      <c r="A652" t="s">
        <v>4178</v>
      </c>
      <c r="B652" t="s">
        <v>98</v>
      </c>
      <c r="C652" t="s">
        <v>4179</v>
      </c>
      <c r="D652" t="s">
        <v>46</v>
      </c>
      <c r="E652" s="71">
        <v>45127</v>
      </c>
      <c r="F652" t="s">
        <v>193</v>
      </c>
      <c r="G652" t="s">
        <v>2989</v>
      </c>
      <c r="H652" t="s">
        <v>351</v>
      </c>
      <c r="I652">
        <v>18</v>
      </c>
      <c r="J652" t="s">
        <v>102</v>
      </c>
      <c r="K652" s="57" t="s">
        <v>13</v>
      </c>
      <c r="L652" t="s">
        <v>2</v>
      </c>
      <c r="M652" t="s">
        <v>2</v>
      </c>
      <c r="N652"/>
      <c r="O652" t="s">
        <v>350</v>
      </c>
    </row>
    <row r="653" spans="1:15" x14ac:dyDescent="0.25">
      <c r="A653" t="s">
        <v>4178</v>
      </c>
      <c r="B653" t="s">
        <v>98</v>
      </c>
      <c r="C653" t="s">
        <v>4179</v>
      </c>
      <c r="D653" t="s">
        <v>46</v>
      </c>
      <c r="E653" s="71">
        <v>45127</v>
      </c>
      <c r="F653" t="s">
        <v>193</v>
      </c>
      <c r="G653" t="s">
        <v>2989</v>
      </c>
      <c r="H653" t="s">
        <v>351</v>
      </c>
      <c r="I653">
        <v>19</v>
      </c>
      <c r="J653" t="s">
        <v>103</v>
      </c>
      <c r="K653" s="57" t="s">
        <v>13</v>
      </c>
      <c r="L653" t="s">
        <v>2</v>
      </c>
      <c r="M653" t="s">
        <v>2</v>
      </c>
      <c r="N653"/>
      <c r="O653" t="s">
        <v>350</v>
      </c>
    </row>
    <row r="654" spans="1:15" x14ac:dyDescent="0.25">
      <c r="A654" t="s">
        <v>4178</v>
      </c>
      <c r="B654" t="s">
        <v>98</v>
      </c>
      <c r="C654" t="s">
        <v>4179</v>
      </c>
      <c r="D654" t="s">
        <v>46</v>
      </c>
      <c r="E654" s="71">
        <v>45127</v>
      </c>
      <c r="F654" t="s">
        <v>193</v>
      </c>
      <c r="G654" t="s">
        <v>2989</v>
      </c>
      <c r="H654" t="s">
        <v>351</v>
      </c>
      <c r="I654">
        <v>20</v>
      </c>
      <c r="J654" t="s">
        <v>104</v>
      </c>
      <c r="K654" s="57" t="s">
        <v>13</v>
      </c>
      <c r="L654" t="s">
        <v>2</v>
      </c>
      <c r="M654" t="s">
        <v>2</v>
      </c>
      <c r="N654"/>
      <c r="O654" t="s">
        <v>350</v>
      </c>
    </row>
    <row r="655" spans="1:15" x14ac:dyDescent="0.25">
      <c r="A655" t="s">
        <v>4178</v>
      </c>
      <c r="B655" t="s">
        <v>98</v>
      </c>
      <c r="C655" t="s">
        <v>4179</v>
      </c>
      <c r="D655" t="s">
        <v>46</v>
      </c>
      <c r="E655" s="71">
        <v>45127</v>
      </c>
      <c r="F655" t="s">
        <v>193</v>
      </c>
      <c r="G655" t="s">
        <v>2989</v>
      </c>
      <c r="H655" t="s">
        <v>351</v>
      </c>
      <c r="I655">
        <v>21</v>
      </c>
      <c r="J655" t="s">
        <v>106</v>
      </c>
      <c r="K655" s="57" t="s">
        <v>13</v>
      </c>
      <c r="L655" t="s">
        <v>2</v>
      </c>
      <c r="M655" t="s">
        <v>2</v>
      </c>
      <c r="N655"/>
      <c r="O655" t="s">
        <v>350</v>
      </c>
    </row>
    <row r="656" spans="1:15" x14ac:dyDescent="0.25">
      <c r="A656" t="s">
        <v>4187</v>
      </c>
      <c r="B656" t="s">
        <v>98</v>
      </c>
      <c r="C656" t="s">
        <v>4188</v>
      </c>
      <c r="D656" t="s">
        <v>46</v>
      </c>
      <c r="E656" s="71">
        <v>45127</v>
      </c>
      <c r="F656" t="s">
        <v>193</v>
      </c>
      <c r="G656" t="s">
        <v>2989</v>
      </c>
      <c r="H656" t="s">
        <v>351</v>
      </c>
      <c r="I656">
        <v>1</v>
      </c>
      <c r="J656" t="s">
        <v>53</v>
      </c>
      <c r="K656" s="57" t="s">
        <v>608</v>
      </c>
      <c r="L656" t="s">
        <v>2</v>
      </c>
      <c r="M656" t="s">
        <v>2</v>
      </c>
      <c r="N656"/>
      <c r="O656" t="s">
        <v>350</v>
      </c>
    </row>
    <row r="657" spans="1:15" x14ac:dyDescent="0.25">
      <c r="A657" t="s">
        <v>4187</v>
      </c>
      <c r="B657" t="s">
        <v>98</v>
      </c>
      <c r="C657" t="s">
        <v>4188</v>
      </c>
      <c r="D657" t="s">
        <v>46</v>
      </c>
      <c r="E657" s="71">
        <v>45127</v>
      </c>
      <c r="F657" t="s">
        <v>193</v>
      </c>
      <c r="G657" t="s">
        <v>2989</v>
      </c>
      <c r="H657" t="s">
        <v>351</v>
      </c>
      <c r="I657">
        <v>2</v>
      </c>
      <c r="J657" t="s">
        <v>71</v>
      </c>
      <c r="K657" s="57" t="s">
        <v>608</v>
      </c>
      <c r="L657" t="s">
        <v>2</v>
      </c>
      <c r="M657" t="s">
        <v>2</v>
      </c>
      <c r="N657"/>
      <c r="O657" t="s">
        <v>350</v>
      </c>
    </row>
    <row r="658" spans="1:15" x14ac:dyDescent="0.25">
      <c r="A658" t="s">
        <v>4187</v>
      </c>
      <c r="B658" t="s">
        <v>98</v>
      </c>
      <c r="C658" t="s">
        <v>4188</v>
      </c>
      <c r="D658" t="s">
        <v>46</v>
      </c>
      <c r="E658" s="71">
        <v>45127</v>
      </c>
      <c r="F658" t="s">
        <v>193</v>
      </c>
      <c r="G658" t="s">
        <v>2989</v>
      </c>
      <c r="H658" t="s">
        <v>351</v>
      </c>
      <c r="I658">
        <v>3</v>
      </c>
      <c r="J658" t="s">
        <v>118</v>
      </c>
      <c r="K658" s="57" t="s">
        <v>611</v>
      </c>
      <c r="L658" t="s">
        <v>2</v>
      </c>
      <c r="M658" t="s">
        <v>2</v>
      </c>
      <c r="N658"/>
      <c r="O658" t="s">
        <v>350</v>
      </c>
    </row>
    <row r="659" spans="1:15" x14ac:dyDescent="0.25">
      <c r="A659" t="s">
        <v>4187</v>
      </c>
      <c r="B659" t="s">
        <v>98</v>
      </c>
      <c r="C659" t="s">
        <v>4188</v>
      </c>
      <c r="D659" t="s">
        <v>46</v>
      </c>
      <c r="E659" s="71">
        <v>45127</v>
      </c>
      <c r="F659" t="s">
        <v>193</v>
      </c>
      <c r="G659" t="s">
        <v>2989</v>
      </c>
      <c r="H659" t="s">
        <v>351</v>
      </c>
      <c r="I659">
        <v>4</v>
      </c>
      <c r="J659" t="s">
        <v>198</v>
      </c>
      <c r="K659" s="57" t="s">
        <v>609</v>
      </c>
      <c r="L659" t="s">
        <v>2</v>
      </c>
      <c r="M659" t="s">
        <v>2</v>
      </c>
      <c r="N659"/>
      <c r="O659" t="s">
        <v>350</v>
      </c>
    </row>
    <row r="660" spans="1:15" x14ac:dyDescent="0.25">
      <c r="A660" t="s">
        <v>4187</v>
      </c>
      <c r="B660" t="s">
        <v>98</v>
      </c>
      <c r="C660" t="s">
        <v>4188</v>
      </c>
      <c r="D660" t="s">
        <v>46</v>
      </c>
      <c r="E660" s="71">
        <v>45127</v>
      </c>
      <c r="F660" t="s">
        <v>193</v>
      </c>
      <c r="G660" t="s">
        <v>2989</v>
      </c>
      <c r="H660" t="s">
        <v>351</v>
      </c>
      <c r="I660">
        <v>5</v>
      </c>
      <c r="J660" t="s">
        <v>176</v>
      </c>
      <c r="K660" s="57" t="s">
        <v>609</v>
      </c>
      <c r="L660" t="s">
        <v>2</v>
      </c>
      <c r="M660" t="s">
        <v>2</v>
      </c>
      <c r="N660"/>
      <c r="O660" t="s">
        <v>350</v>
      </c>
    </row>
    <row r="661" spans="1:15" x14ac:dyDescent="0.25">
      <c r="A661" t="s">
        <v>4187</v>
      </c>
      <c r="B661" t="s">
        <v>98</v>
      </c>
      <c r="C661" t="s">
        <v>4188</v>
      </c>
      <c r="D661" t="s">
        <v>46</v>
      </c>
      <c r="E661" s="71">
        <v>45127</v>
      </c>
      <c r="F661" t="s">
        <v>193</v>
      </c>
      <c r="G661" t="s">
        <v>2989</v>
      </c>
      <c r="H661" t="s">
        <v>351</v>
      </c>
      <c r="I661">
        <v>6</v>
      </c>
      <c r="J661" t="s">
        <v>91</v>
      </c>
      <c r="K661" s="57" t="s">
        <v>13</v>
      </c>
      <c r="L661" t="s">
        <v>2</v>
      </c>
      <c r="M661" t="s">
        <v>2</v>
      </c>
      <c r="N661"/>
      <c r="O661" t="s">
        <v>350</v>
      </c>
    </row>
    <row r="662" spans="1:15" x14ac:dyDescent="0.25">
      <c r="A662" t="s">
        <v>4187</v>
      </c>
      <c r="B662" t="s">
        <v>98</v>
      </c>
      <c r="C662" t="s">
        <v>4188</v>
      </c>
      <c r="D662" t="s">
        <v>46</v>
      </c>
      <c r="E662" s="71">
        <v>45127</v>
      </c>
      <c r="F662" t="s">
        <v>193</v>
      </c>
      <c r="G662" t="s">
        <v>2989</v>
      </c>
      <c r="H662" t="s">
        <v>351</v>
      </c>
      <c r="I662">
        <v>7</v>
      </c>
      <c r="J662" t="s">
        <v>4189</v>
      </c>
      <c r="K662" s="57" t="s">
        <v>610</v>
      </c>
      <c r="L662" t="s">
        <v>2</v>
      </c>
      <c r="M662" t="s">
        <v>2</v>
      </c>
      <c r="N662"/>
      <c r="O662" t="s">
        <v>350</v>
      </c>
    </row>
    <row r="663" spans="1:15" x14ac:dyDescent="0.25">
      <c r="A663" t="s">
        <v>4187</v>
      </c>
      <c r="B663" t="s">
        <v>98</v>
      </c>
      <c r="C663" t="s">
        <v>4188</v>
      </c>
      <c r="D663" t="s">
        <v>46</v>
      </c>
      <c r="E663" s="71">
        <v>45127</v>
      </c>
      <c r="F663" t="s">
        <v>193</v>
      </c>
      <c r="G663" t="s">
        <v>2989</v>
      </c>
      <c r="H663" t="s">
        <v>351</v>
      </c>
      <c r="I663">
        <v>8</v>
      </c>
      <c r="J663" t="s">
        <v>4190</v>
      </c>
      <c r="K663" s="57" t="s">
        <v>610</v>
      </c>
      <c r="L663" t="s">
        <v>2</v>
      </c>
      <c r="M663" t="s">
        <v>2</v>
      </c>
      <c r="N663"/>
      <c r="O663" t="s">
        <v>350</v>
      </c>
    </row>
    <row r="664" spans="1:15" x14ac:dyDescent="0.25">
      <c r="A664" t="s">
        <v>4187</v>
      </c>
      <c r="B664" t="s">
        <v>98</v>
      </c>
      <c r="C664" t="s">
        <v>4188</v>
      </c>
      <c r="D664" t="s">
        <v>46</v>
      </c>
      <c r="E664" s="71">
        <v>45127</v>
      </c>
      <c r="F664" t="s">
        <v>193</v>
      </c>
      <c r="G664" t="s">
        <v>2989</v>
      </c>
      <c r="H664" t="s">
        <v>351</v>
      </c>
      <c r="I664">
        <v>9</v>
      </c>
      <c r="J664" t="s">
        <v>4191</v>
      </c>
      <c r="K664" s="57" t="s">
        <v>610</v>
      </c>
      <c r="L664" t="s">
        <v>2</v>
      </c>
      <c r="M664" t="s">
        <v>2</v>
      </c>
      <c r="N664"/>
      <c r="O664" t="s">
        <v>350</v>
      </c>
    </row>
    <row r="665" spans="1:15" x14ac:dyDescent="0.25">
      <c r="A665" t="s">
        <v>4187</v>
      </c>
      <c r="B665" t="s">
        <v>98</v>
      </c>
      <c r="C665" t="s">
        <v>4188</v>
      </c>
      <c r="D665" t="s">
        <v>46</v>
      </c>
      <c r="E665" s="71">
        <v>45127</v>
      </c>
      <c r="F665" t="s">
        <v>193</v>
      </c>
      <c r="G665" t="s">
        <v>2989</v>
      </c>
      <c r="H665" t="s">
        <v>351</v>
      </c>
      <c r="I665">
        <v>10</v>
      </c>
      <c r="J665" t="s">
        <v>4192</v>
      </c>
      <c r="K665" s="57" t="s">
        <v>610</v>
      </c>
      <c r="L665" t="s">
        <v>2</v>
      </c>
      <c r="M665" t="s">
        <v>2</v>
      </c>
      <c r="N665"/>
      <c r="O665" t="s">
        <v>350</v>
      </c>
    </row>
    <row r="666" spans="1:15" x14ac:dyDescent="0.25">
      <c r="A666" t="s">
        <v>4187</v>
      </c>
      <c r="B666" t="s">
        <v>98</v>
      </c>
      <c r="C666" t="s">
        <v>4188</v>
      </c>
      <c r="D666" t="s">
        <v>46</v>
      </c>
      <c r="E666" s="71">
        <v>45127</v>
      </c>
      <c r="F666" t="s">
        <v>193</v>
      </c>
      <c r="G666" t="s">
        <v>2989</v>
      </c>
      <c r="H666" t="s">
        <v>351</v>
      </c>
      <c r="I666">
        <v>11</v>
      </c>
      <c r="J666" t="s">
        <v>4193</v>
      </c>
      <c r="K666" s="57" t="s">
        <v>610</v>
      </c>
      <c r="L666" t="s">
        <v>2</v>
      </c>
      <c r="M666" t="s">
        <v>2</v>
      </c>
      <c r="N666"/>
      <c r="O666" t="s">
        <v>350</v>
      </c>
    </row>
    <row r="667" spans="1:15" x14ac:dyDescent="0.25">
      <c r="A667" t="s">
        <v>4187</v>
      </c>
      <c r="B667" t="s">
        <v>98</v>
      </c>
      <c r="C667" t="s">
        <v>4188</v>
      </c>
      <c r="D667" t="s">
        <v>46</v>
      </c>
      <c r="E667" s="71">
        <v>45127</v>
      </c>
      <c r="F667" t="s">
        <v>193</v>
      </c>
      <c r="G667" t="s">
        <v>2989</v>
      </c>
      <c r="H667" t="s">
        <v>351</v>
      </c>
      <c r="I667">
        <v>12</v>
      </c>
      <c r="J667" t="s">
        <v>4194</v>
      </c>
      <c r="K667" s="57" t="s">
        <v>610</v>
      </c>
      <c r="L667" t="s">
        <v>2</v>
      </c>
      <c r="M667" t="s">
        <v>2</v>
      </c>
      <c r="N667"/>
      <c r="O667" t="s">
        <v>350</v>
      </c>
    </row>
    <row r="668" spans="1:15" x14ac:dyDescent="0.25">
      <c r="A668" t="s">
        <v>4187</v>
      </c>
      <c r="B668" t="s">
        <v>98</v>
      </c>
      <c r="C668" t="s">
        <v>4188</v>
      </c>
      <c r="D668" t="s">
        <v>46</v>
      </c>
      <c r="E668" s="71">
        <v>45127</v>
      </c>
      <c r="F668" t="s">
        <v>193</v>
      </c>
      <c r="G668" t="s">
        <v>2989</v>
      </c>
      <c r="H668" t="s">
        <v>351</v>
      </c>
      <c r="I668">
        <v>13</v>
      </c>
      <c r="J668" t="s">
        <v>4195</v>
      </c>
      <c r="K668" s="57" t="s">
        <v>610</v>
      </c>
      <c r="L668" t="s">
        <v>2</v>
      </c>
      <c r="M668" t="s">
        <v>2</v>
      </c>
      <c r="N668"/>
      <c r="O668" t="s">
        <v>350</v>
      </c>
    </row>
    <row r="669" spans="1:15" x14ac:dyDescent="0.25">
      <c r="A669" t="s">
        <v>4187</v>
      </c>
      <c r="B669" t="s">
        <v>98</v>
      </c>
      <c r="C669" t="s">
        <v>4188</v>
      </c>
      <c r="D669" t="s">
        <v>46</v>
      </c>
      <c r="E669" s="71">
        <v>45127</v>
      </c>
      <c r="F669" t="s">
        <v>193</v>
      </c>
      <c r="G669" t="s">
        <v>2989</v>
      </c>
      <c r="H669" t="s">
        <v>351</v>
      </c>
      <c r="I669">
        <v>14</v>
      </c>
      <c r="J669" t="s">
        <v>4196</v>
      </c>
      <c r="K669" s="57" t="s">
        <v>610</v>
      </c>
      <c r="L669" t="s">
        <v>2</v>
      </c>
      <c r="M669" t="s">
        <v>2</v>
      </c>
      <c r="N669"/>
      <c r="O669" t="s">
        <v>350</v>
      </c>
    </row>
    <row r="670" spans="1:15" x14ac:dyDescent="0.25">
      <c r="A670" t="s">
        <v>4187</v>
      </c>
      <c r="B670" t="s">
        <v>98</v>
      </c>
      <c r="C670" t="s">
        <v>4188</v>
      </c>
      <c r="D670" t="s">
        <v>46</v>
      </c>
      <c r="E670" s="71">
        <v>45127</v>
      </c>
      <c r="F670" t="s">
        <v>193</v>
      </c>
      <c r="G670" t="s">
        <v>2989</v>
      </c>
      <c r="H670" t="s">
        <v>351</v>
      </c>
      <c r="I670">
        <v>15</v>
      </c>
      <c r="J670" t="s">
        <v>4197</v>
      </c>
      <c r="K670" s="57" t="s">
        <v>610</v>
      </c>
      <c r="L670" t="s">
        <v>2</v>
      </c>
      <c r="M670" t="s">
        <v>2</v>
      </c>
      <c r="N670"/>
      <c r="O670" t="s">
        <v>350</v>
      </c>
    </row>
    <row r="671" spans="1:15" x14ac:dyDescent="0.25">
      <c r="A671" t="s">
        <v>4187</v>
      </c>
      <c r="B671" t="s">
        <v>98</v>
      </c>
      <c r="C671" t="s">
        <v>4188</v>
      </c>
      <c r="D671" t="s">
        <v>46</v>
      </c>
      <c r="E671" s="71">
        <v>45127</v>
      </c>
      <c r="F671" t="s">
        <v>193</v>
      </c>
      <c r="G671" t="s">
        <v>2989</v>
      </c>
      <c r="H671" t="s">
        <v>351</v>
      </c>
      <c r="I671">
        <v>16</v>
      </c>
      <c r="J671" t="s">
        <v>4198</v>
      </c>
      <c r="K671" s="57" t="s">
        <v>610</v>
      </c>
      <c r="L671" t="s">
        <v>2</v>
      </c>
      <c r="M671" t="s">
        <v>2</v>
      </c>
      <c r="N671"/>
      <c r="O671" t="s">
        <v>350</v>
      </c>
    </row>
    <row r="672" spans="1:15" x14ac:dyDescent="0.25">
      <c r="A672" t="s">
        <v>4187</v>
      </c>
      <c r="B672" t="s">
        <v>98</v>
      </c>
      <c r="C672" t="s">
        <v>4188</v>
      </c>
      <c r="D672" t="s">
        <v>46</v>
      </c>
      <c r="E672" s="71">
        <v>45127</v>
      </c>
      <c r="F672" t="s">
        <v>193</v>
      </c>
      <c r="G672" t="s">
        <v>2989</v>
      </c>
      <c r="H672" t="s">
        <v>351</v>
      </c>
      <c r="I672">
        <v>17</v>
      </c>
      <c r="J672" t="s">
        <v>4199</v>
      </c>
      <c r="K672" s="57" t="s">
        <v>610</v>
      </c>
      <c r="L672" t="s">
        <v>2</v>
      </c>
      <c r="M672" t="s">
        <v>2</v>
      </c>
      <c r="N672"/>
      <c r="O672" t="s">
        <v>350</v>
      </c>
    </row>
    <row r="673" spans="1:15" x14ac:dyDescent="0.25">
      <c r="A673" t="s">
        <v>4187</v>
      </c>
      <c r="B673" t="s">
        <v>98</v>
      </c>
      <c r="C673" t="s">
        <v>4188</v>
      </c>
      <c r="D673" t="s">
        <v>46</v>
      </c>
      <c r="E673" s="71">
        <v>45127</v>
      </c>
      <c r="F673" t="s">
        <v>193</v>
      </c>
      <c r="G673" t="s">
        <v>2989</v>
      </c>
      <c r="H673" t="s">
        <v>351</v>
      </c>
      <c r="I673">
        <v>18</v>
      </c>
      <c r="J673" t="s">
        <v>101</v>
      </c>
      <c r="K673" s="57" t="s">
        <v>13</v>
      </c>
      <c r="L673" t="s">
        <v>2</v>
      </c>
      <c r="M673" t="s">
        <v>3</v>
      </c>
      <c r="N673" t="s">
        <v>3055</v>
      </c>
      <c r="O673" t="s">
        <v>351</v>
      </c>
    </row>
    <row r="674" spans="1:15" x14ac:dyDescent="0.25">
      <c r="A674" t="s">
        <v>4187</v>
      </c>
      <c r="B674" t="s">
        <v>98</v>
      </c>
      <c r="C674" t="s">
        <v>4188</v>
      </c>
      <c r="D674" t="s">
        <v>46</v>
      </c>
      <c r="E674" s="71">
        <v>45127</v>
      </c>
      <c r="F674" t="s">
        <v>193</v>
      </c>
      <c r="G674" t="s">
        <v>2989</v>
      </c>
      <c r="H674" t="s">
        <v>351</v>
      </c>
      <c r="I674">
        <v>19</v>
      </c>
      <c r="J674" t="s">
        <v>102</v>
      </c>
      <c r="K674" s="57" t="s">
        <v>13</v>
      </c>
      <c r="L674" t="s">
        <v>2</v>
      </c>
      <c r="M674" t="s">
        <v>3</v>
      </c>
      <c r="N674" t="s">
        <v>3056</v>
      </c>
      <c r="O674" t="s">
        <v>351</v>
      </c>
    </row>
    <row r="675" spans="1:15" x14ac:dyDescent="0.25">
      <c r="A675" t="s">
        <v>4187</v>
      </c>
      <c r="B675" t="s">
        <v>98</v>
      </c>
      <c r="C675" t="s">
        <v>4188</v>
      </c>
      <c r="D675" t="s">
        <v>46</v>
      </c>
      <c r="E675" s="71">
        <v>45127</v>
      </c>
      <c r="F675" t="s">
        <v>193</v>
      </c>
      <c r="G675" t="s">
        <v>2989</v>
      </c>
      <c r="H675" t="s">
        <v>351</v>
      </c>
      <c r="I675">
        <v>20</v>
      </c>
      <c r="J675" t="s">
        <v>103</v>
      </c>
      <c r="K675" s="57" t="s">
        <v>13</v>
      </c>
      <c r="L675" t="s">
        <v>2</v>
      </c>
      <c r="M675" t="s">
        <v>3</v>
      </c>
      <c r="N675" t="s">
        <v>3056</v>
      </c>
      <c r="O675" t="s">
        <v>351</v>
      </c>
    </row>
    <row r="676" spans="1:15" x14ac:dyDescent="0.25">
      <c r="A676" t="s">
        <v>4187</v>
      </c>
      <c r="B676" t="s">
        <v>98</v>
      </c>
      <c r="C676" t="s">
        <v>4188</v>
      </c>
      <c r="D676" t="s">
        <v>46</v>
      </c>
      <c r="E676" s="71">
        <v>45127</v>
      </c>
      <c r="F676" t="s">
        <v>193</v>
      </c>
      <c r="G676" t="s">
        <v>2989</v>
      </c>
      <c r="H676" t="s">
        <v>351</v>
      </c>
      <c r="I676">
        <v>21</v>
      </c>
      <c r="J676" t="s">
        <v>104</v>
      </c>
      <c r="K676" s="57" t="s">
        <v>13</v>
      </c>
      <c r="L676" t="s">
        <v>2</v>
      </c>
      <c r="M676" t="s">
        <v>2</v>
      </c>
      <c r="N676"/>
      <c r="O676" t="s">
        <v>350</v>
      </c>
    </row>
    <row r="677" spans="1:15" x14ac:dyDescent="0.25">
      <c r="A677" t="s">
        <v>4187</v>
      </c>
      <c r="B677" t="s">
        <v>98</v>
      </c>
      <c r="C677" t="s">
        <v>4188</v>
      </c>
      <c r="D677" t="s">
        <v>46</v>
      </c>
      <c r="E677" s="71">
        <v>45127</v>
      </c>
      <c r="F677" t="s">
        <v>193</v>
      </c>
      <c r="G677" t="s">
        <v>2989</v>
      </c>
      <c r="H677" t="s">
        <v>351</v>
      </c>
      <c r="I677">
        <v>22</v>
      </c>
      <c r="J677" t="s">
        <v>106</v>
      </c>
      <c r="K677" s="57" t="s">
        <v>13</v>
      </c>
      <c r="L677" t="s">
        <v>2</v>
      </c>
      <c r="M677" t="s">
        <v>2</v>
      </c>
      <c r="N677"/>
      <c r="O677" t="s">
        <v>350</v>
      </c>
    </row>
    <row r="678" spans="1:15" x14ac:dyDescent="0.25">
      <c r="A678" t="s">
        <v>4200</v>
      </c>
      <c r="B678" t="s">
        <v>98</v>
      </c>
      <c r="C678" t="s">
        <v>4201</v>
      </c>
      <c r="D678" t="s">
        <v>46</v>
      </c>
      <c r="E678" s="71">
        <v>45127</v>
      </c>
      <c r="F678" t="s">
        <v>193</v>
      </c>
      <c r="G678" t="s">
        <v>2989</v>
      </c>
      <c r="H678" t="s">
        <v>351</v>
      </c>
      <c r="I678">
        <v>1</v>
      </c>
      <c r="J678" t="s">
        <v>53</v>
      </c>
      <c r="K678" s="57" t="s">
        <v>608</v>
      </c>
      <c r="L678" t="s">
        <v>2</v>
      </c>
      <c r="M678" t="s">
        <v>2</v>
      </c>
      <c r="N678"/>
      <c r="O678" t="s">
        <v>350</v>
      </c>
    </row>
    <row r="679" spans="1:15" x14ac:dyDescent="0.25">
      <c r="A679" t="s">
        <v>4200</v>
      </c>
      <c r="B679" t="s">
        <v>98</v>
      </c>
      <c r="C679" t="s">
        <v>4201</v>
      </c>
      <c r="D679" t="s">
        <v>46</v>
      </c>
      <c r="E679" s="71">
        <v>45127</v>
      </c>
      <c r="F679" t="s">
        <v>193</v>
      </c>
      <c r="G679" t="s">
        <v>2989</v>
      </c>
      <c r="H679" t="s">
        <v>351</v>
      </c>
      <c r="I679">
        <v>2</v>
      </c>
      <c r="J679" t="s">
        <v>71</v>
      </c>
      <c r="K679" s="57" t="s">
        <v>608</v>
      </c>
      <c r="L679" t="s">
        <v>2</v>
      </c>
      <c r="M679" t="s">
        <v>2</v>
      </c>
      <c r="N679"/>
      <c r="O679" t="s">
        <v>350</v>
      </c>
    </row>
    <row r="680" spans="1:15" x14ac:dyDescent="0.25">
      <c r="A680" t="s">
        <v>4200</v>
      </c>
      <c r="B680" t="s">
        <v>98</v>
      </c>
      <c r="C680" t="s">
        <v>4201</v>
      </c>
      <c r="D680" t="s">
        <v>46</v>
      </c>
      <c r="E680" s="71">
        <v>45127</v>
      </c>
      <c r="F680" t="s">
        <v>193</v>
      </c>
      <c r="G680" t="s">
        <v>2989</v>
      </c>
      <c r="H680" t="s">
        <v>351</v>
      </c>
      <c r="I680">
        <v>3</v>
      </c>
      <c r="J680" t="s">
        <v>118</v>
      </c>
      <c r="K680" s="57" t="s">
        <v>611</v>
      </c>
      <c r="L680" t="s">
        <v>2</v>
      </c>
      <c r="M680" t="s">
        <v>2</v>
      </c>
      <c r="N680"/>
      <c r="O680" t="s">
        <v>350</v>
      </c>
    </row>
    <row r="681" spans="1:15" x14ac:dyDescent="0.25">
      <c r="A681" t="s">
        <v>4200</v>
      </c>
      <c r="B681" t="s">
        <v>98</v>
      </c>
      <c r="C681" t="s">
        <v>4201</v>
      </c>
      <c r="D681" t="s">
        <v>46</v>
      </c>
      <c r="E681" s="71">
        <v>45127</v>
      </c>
      <c r="F681" t="s">
        <v>193</v>
      </c>
      <c r="G681" t="s">
        <v>2989</v>
      </c>
      <c r="H681" t="s">
        <v>351</v>
      </c>
      <c r="I681">
        <v>4</v>
      </c>
      <c r="J681" t="s">
        <v>3606</v>
      </c>
      <c r="K681" s="57" t="s">
        <v>610</v>
      </c>
      <c r="L681" t="s">
        <v>2</v>
      </c>
      <c r="M681" t="s">
        <v>2</v>
      </c>
      <c r="N681"/>
      <c r="O681" t="s">
        <v>350</v>
      </c>
    </row>
    <row r="682" spans="1:15" x14ac:dyDescent="0.25">
      <c r="A682" t="s">
        <v>4200</v>
      </c>
      <c r="B682" t="s">
        <v>98</v>
      </c>
      <c r="C682" t="s">
        <v>4201</v>
      </c>
      <c r="D682" t="s">
        <v>46</v>
      </c>
      <c r="E682" s="71">
        <v>45127</v>
      </c>
      <c r="F682" t="s">
        <v>193</v>
      </c>
      <c r="G682" t="s">
        <v>2989</v>
      </c>
      <c r="H682" t="s">
        <v>351</v>
      </c>
      <c r="I682">
        <v>5</v>
      </c>
      <c r="J682" t="s">
        <v>4202</v>
      </c>
      <c r="K682" s="57" t="s">
        <v>610</v>
      </c>
      <c r="L682" t="s">
        <v>2</v>
      </c>
      <c r="M682" t="s">
        <v>2</v>
      </c>
      <c r="N682"/>
      <c r="O682" t="s">
        <v>350</v>
      </c>
    </row>
    <row r="683" spans="1:15" x14ac:dyDescent="0.25">
      <c r="A683" t="s">
        <v>4200</v>
      </c>
      <c r="B683" t="s">
        <v>98</v>
      </c>
      <c r="C683" t="s">
        <v>4201</v>
      </c>
      <c r="D683" t="s">
        <v>46</v>
      </c>
      <c r="E683" s="71">
        <v>45127</v>
      </c>
      <c r="F683" t="s">
        <v>193</v>
      </c>
      <c r="G683" t="s">
        <v>2989</v>
      </c>
      <c r="H683" t="s">
        <v>351</v>
      </c>
      <c r="I683">
        <v>6</v>
      </c>
      <c r="J683" t="s">
        <v>4203</v>
      </c>
      <c r="K683" s="57" t="s">
        <v>610</v>
      </c>
      <c r="L683" t="s">
        <v>2</v>
      </c>
      <c r="M683" t="s">
        <v>2</v>
      </c>
      <c r="N683"/>
      <c r="O683" t="s">
        <v>350</v>
      </c>
    </row>
    <row r="684" spans="1:15" x14ac:dyDescent="0.25">
      <c r="A684" t="s">
        <v>4200</v>
      </c>
      <c r="B684" t="s">
        <v>98</v>
      </c>
      <c r="C684" t="s">
        <v>4201</v>
      </c>
      <c r="D684" t="s">
        <v>46</v>
      </c>
      <c r="E684" s="71">
        <v>45127</v>
      </c>
      <c r="F684" t="s">
        <v>193</v>
      </c>
      <c r="G684" t="s">
        <v>2989</v>
      </c>
      <c r="H684" t="s">
        <v>351</v>
      </c>
      <c r="I684">
        <v>7</v>
      </c>
      <c r="J684" t="s">
        <v>4204</v>
      </c>
      <c r="K684" s="57" t="s">
        <v>610</v>
      </c>
      <c r="L684" t="s">
        <v>2</v>
      </c>
      <c r="M684" t="s">
        <v>2</v>
      </c>
      <c r="N684"/>
      <c r="O684" t="s">
        <v>350</v>
      </c>
    </row>
    <row r="685" spans="1:15" x14ac:dyDescent="0.25">
      <c r="A685" t="s">
        <v>4200</v>
      </c>
      <c r="B685" t="s">
        <v>98</v>
      </c>
      <c r="C685" t="s">
        <v>4201</v>
      </c>
      <c r="D685" t="s">
        <v>46</v>
      </c>
      <c r="E685" s="71">
        <v>45127</v>
      </c>
      <c r="F685" t="s">
        <v>193</v>
      </c>
      <c r="G685" t="s">
        <v>2989</v>
      </c>
      <c r="H685" t="s">
        <v>351</v>
      </c>
      <c r="I685">
        <v>8</v>
      </c>
      <c r="J685" t="s">
        <v>4205</v>
      </c>
      <c r="K685" s="57" t="s">
        <v>610</v>
      </c>
      <c r="L685" t="s">
        <v>2</v>
      </c>
      <c r="M685" t="s">
        <v>2</v>
      </c>
      <c r="N685"/>
      <c r="O685" t="s">
        <v>350</v>
      </c>
    </row>
    <row r="686" spans="1:15" x14ac:dyDescent="0.25">
      <c r="A686" t="s">
        <v>4200</v>
      </c>
      <c r="B686" t="s">
        <v>98</v>
      </c>
      <c r="C686" t="s">
        <v>4201</v>
      </c>
      <c r="D686" t="s">
        <v>46</v>
      </c>
      <c r="E686" s="71">
        <v>45127</v>
      </c>
      <c r="F686" t="s">
        <v>193</v>
      </c>
      <c r="G686" t="s">
        <v>2989</v>
      </c>
      <c r="H686" t="s">
        <v>351</v>
      </c>
      <c r="I686">
        <v>9</v>
      </c>
      <c r="J686" t="s">
        <v>4206</v>
      </c>
      <c r="K686" s="57" t="s">
        <v>610</v>
      </c>
      <c r="L686" t="s">
        <v>2</v>
      </c>
      <c r="M686" t="s">
        <v>2</v>
      </c>
      <c r="N686"/>
      <c r="O686" t="s">
        <v>350</v>
      </c>
    </row>
    <row r="687" spans="1:15" x14ac:dyDescent="0.25">
      <c r="A687" t="s">
        <v>4200</v>
      </c>
      <c r="B687" t="s">
        <v>98</v>
      </c>
      <c r="C687" t="s">
        <v>4201</v>
      </c>
      <c r="D687" t="s">
        <v>46</v>
      </c>
      <c r="E687" s="71">
        <v>45127</v>
      </c>
      <c r="F687" t="s">
        <v>193</v>
      </c>
      <c r="G687" t="s">
        <v>2989</v>
      </c>
      <c r="H687" t="s">
        <v>351</v>
      </c>
      <c r="I687">
        <v>10</v>
      </c>
      <c r="J687" t="s">
        <v>4207</v>
      </c>
      <c r="K687" s="57" t="s">
        <v>610</v>
      </c>
      <c r="L687" t="s">
        <v>2</v>
      </c>
      <c r="M687" t="s">
        <v>2</v>
      </c>
      <c r="N687"/>
      <c r="O687" t="s">
        <v>350</v>
      </c>
    </row>
    <row r="688" spans="1:15" x14ac:dyDescent="0.25">
      <c r="A688" t="s">
        <v>4200</v>
      </c>
      <c r="B688" t="s">
        <v>98</v>
      </c>
      <c r="C688" t="s">
        <v>4201</v>
      </c>
      <c r="D688" t="s">
        <v>46</v>
      </c>
      <c r="E688" s="71">
        <v>45127</v>
      </c>
      <c r="F688" t="s">
        <v>193</v>
      </c>
      <c r="G688" t="s">
        <v>2989</v>
      </c>
      <c r="H688" t="s">
        <v>351</v>
      </c>
      <c r="I688">
        <v>11</v>
      </c>
      <c r="J688" t="s">
        <v>4208</v>
      </c>
      <c r="K688" s="57" t="s">
        <v>610</v>
      </c>
      <c r="L688" t="s">
        <v>2</v>
      </c>
      <c r="M688" t="s">
        <v>2</v>
      </c>
      <c r="N688"/>
      <c r="O688" t="s">
        <v>350</v>
      </c>
    </row>
    <row r="689" spans="1:15" x14ac:dyDescent="0.25">
      <c r="A689" t="s">
        <v>4200</v>
      </c>
      <c r="B689" t="s">
        <v>98</v>
      </c>
      <c r="C689" t="s">
        <v>4201</v>
      </c>
      <c r="D689" t="s">
        <v>46</v>
      </c>
      <c r="E689" s="71">
        <v>45127</v>
      </c>
      <c r="F689" t="s">
        <v>193</v>
      </c>
      <c r="G689" t="s">
        <v>2989</v>
      </c>
      <c r="H689" t="s">
        <v>351</v>
      </c>
      <c r="I689">
        <v>12</v>
      </c>
      <c r="J689" t="s">
        <v>4209</v>
      </c>
      <c r="K689" s="57" t="s">
        <v>610</v>
      </c>
      <c r="L689" t="s">
        <v>2</v>
      </c>
      <c r="M689" t="s">
        <v>2</v>
      </c>
      <c r="N689"/>
      <c r="O689" t="s">
        <v>350</v>
      </c>
    </row>
    <row r="690" spans="1:15" x14ac:dyDescent="0.25">
      <c r="A690" t="s">
        <v>4200</v>
      </c>
      <c r="B690" t="s">
        <v>98</v>
      </c>
      <c r="C690" t="s">
        <v>4201</v>
      </c>
      <c r="D690" t="s">
        <v>46</v>
      </c>
      <c r="E690" s="71">
        <v>45127</v>
      </c>
      <c r="F690" t="s">
        <v>193</v>
      </c>
      <c r="G690" t="s">
        <v>2989</v>
      </c>
      <c r="H690" t="s">
        <v>351</v>
      </c>
      <c r="I690">
        <v>13</v>
      </c>
      <c r="J690" t="s">
        <v>4210</v>
      </c>
      <c r="K690" s="57" t="s">
        <v>610</v>
      </c>
      <c r="L690" t="s">
        <v>2</v>
      </c>
      <c r="M690" t="s">
        <v>2</v>
      </c>
      <c r="N690"/>
      <c r="O690" t="s">
        <v>350</v>
      </c>
    </row>
    <row r="691" spans="1:15" x14ac:dyDescent="0.25">
      <c r="A691" t="s">
        <v>4200</v>
      </c>
      <c r="B691" t="s">
        <v>98</v>
      </c>
      <c r="C691" t="s">
        <v>4201</v>
      </c>
      <c r="D691" t="s">
        <v>46</v>
      </c>
      <c r="E691" s="71">
        <v>45127</v>
      </c>
      <c r="F691" t="s">
        <v>193</v>
      </c>
      <c r="G691" t="s">
        <v>2989</v>
      </c>
      <c r="H691" t="s">
        <v>351</v>
      </c>
      <c r="I691">
        <v>14</v>
      </c>
      <c r="J691" t="s">
        <v>168</v>
      </c>
      <c r="K691" s="57" t="s">
        <v>609</v>
      </c>
      <c r="L691" t="s">
        <v>2</v>
      </c>
      <c r="M691" t="s">
        <v>2</v>
      </c>
      <c r="N691"/>
      <c r="O691" t="s">
        <v>350</v>
      </c>
    </row>
    <row r="692" spans="1:15" x14ac:dyDescent="0.25">
      <c r="A692" t="s">
        <v>4200</v>
      </c>
      <c r="B692" t="s">
        <v>98</v>
      </c>
      <c r="C692" t="s">
        <v>4201</v>
      </c>
      <c r="D692" t="s">
        <v>46</v>
      </c>
      <c r="E692" s="71">
        <v>45127</v>
      </c>
      <c r="F692" t="s">
        <v>193</v>
      </c>
      <c r="G692" t="s">
        <v>2989</v>
      </c>
      <c r="H692" t="s">
        <v>351</v>
      </c>
      <c r="I692">
        <v>15</v>
      </c>
      <c r="J692" t="s">
        <v>2983</v>
      </c>
      <c r="K692" s="57" t="s">
        <v>609</v>
      </c>
      <c r="L692" t="s">
        <v>2</v>
      </c>
      <c r="M692" t="s">
        <v>2</v>
      </c>
      <c r="N692"/>
      <c r="O692" t="s">
        <v>350</v>
      </c>
    </row>
    <row r="693" spans="1:15" x14ac:dyDescent="0.25">
      <c r="A693" t="s">
        <v>4200</v>
      </c>
      <c r="B693" t="s">
        <v>98</v>
      </c>
      <c r="C693" t="s">
        <v>4201</v>
      </c>
      <c r="D693" t="s">
        <v>46</v>
      </c>
      <c r="E693" s="71">
        <v>45127</v>
      </c>
      <c r="F693" t="s">
        <v>193</v>
      </c>
      <c r="G693" t="s">
        <v>2994</v>
      </c>
      <c r="H693" t="s">
        <v>351</v>
      </c>
      <c r="I693">
        <v>16</v>
      </c>
      <c r="J693" t="s">
        <v>147</v>
      </c>
      <c r="K693" s="57" t="s">
        <v>13</v>
      </c>
      <c r="L693" t="s">
        <v>2</v>
      </c>
      <c r="M693" t="s">
        <v>2</v>
      </c>
      <c r="N693"/>
      <c r="O693" t="s">
        <v>350</v>
      </c>
    </row>
    <row r="694" spans="1:15" x14ac:dyDescent="0.25">
      <c r="A694" t="s">
        <v>4200</v>
      </c>
      <c r="B694" t="s">
        <v>98</v>
      </c>
      <c r="C694" t="s">
        <v>4201</v>
      </c>
      <c r="D694" t="s">
        <v>46</v>
      </c>
      <c r="E694" s="71">
        <v>45127</v>
      </c>
      <c r="F694" t="s">
        <v>193</v>
      </c>
      <c r="G694" t="s">
        <v>2989</v>
      </c>
      <c r="H694" t="s">
        <v>351</v>
      </c>
      <c r="I694">
        <v>17</v>
      </c>
      <c r="J694" t="s">
        <v>101</v>
      </c>
      <c r="K694" s="57" t="s">
        <v>13</v>
      </c>
      <c r="L694" t="s">
        <v>2</v>
      </c>
      <c r="M694" t="s">
        <v>3</v>
      </c>
      <c r="N694" t="s">
        <v>3055</v>
      </c>
      <c r="O694" t="s">
        <v>351</v>
      </c>
    </row>
    <row r="695" spans="1:15" x14ac:dyDescent="0.25">
      <c r="A695" t="s">
        <v>4200</v>
      </c>
      <c r="B695" t="s">
        <v>98</v>
      </c>
      <c r="C695" t="s">
        <v>4201</v>
      </c>
      <c r="D695" t="s">
        <v>46</v>
      </c>
      <c r="E695" s="71">
        <v>45127</v>
      </c>
      <c r="F695" t="s">
        <v>193</v>
      </c>
      <c r="G695" t="s">
        <v>2989</v>
      </c>
      <c r="H695" t="s">
        <v>351</v>
      </c>
      <c r="I695">
        <v>18</v>
      </c>
      <c r="J695" t="s">
        <v>102</v>
      </c>
      <c r="K695" s="57" t="s">
        <v>13</v>
      </c>
      <c r="L695" t="s">
        <v>2</v>
      </c>
      <c r="M695" t="s">
        <v>3</v>
      </c>
      <c r="N695" t="s">
        <v>3056</v>
      </c>
      <c r="O695" t="s">
        <v>351</v>
      </c>
    </row>
    <row r="696" spans="1:15" x14ac:dyDescent="0.25">
      <c r="A696" t="s">
        <v>4200</v>
      </c>
      <c r="B696" t="s">
        <v>98</v>
      </c>
      <c r="C696" t="s">
        <v>4201</v>
      </c>
      <c r="D696" t="s">
        <v>46</v>
      </c>
      <c r="E696" s="71">
        <v>45127</v>
      </c>
      <c r="F696" t="s">
        <v>193</v>
      </c>
      <c r="G696" t="s">
        <v>2989</v>
      </c>
      <c r="H696" t="s">
        <v>351</v>
      </c>
      <c r="I696">
        <v>19</v>
      </c>
      <c r="J696" t="s">
        <v>103</v>
      </c>
      <c r="K696" s="57" t="s">
        <v>13</v>
      </c>
      <c r="L696" t="s">
        <v>2</v>
      </c>
      <c r="M696" t="s">
        <v>3</v>
      </c>
      <c r="N696" t="s">
        <v>3056</v>
      </c>
      <c r="O696" t="s">
        <v>351</v>
      </c>
    </row>
    <row r="697" spans="1:15" x14ac:dyDescent="0.25">
      <c r="A697" t="s">
        <v>4200</v>
      </c>
      <c r="B697" t="s">
        <v>98</v>
      </c>
      <c r="C697" t="s">
        <v>4201</v>
      </c>
      <c r="D697" t="s">
        <v>46</v>
      </c>
      <c r="E697" s="71">
        <v>45127</v>
      </c>
      <c r="F697" t="s">
        <v>193</v>
      </c>
      <c r="G697" t="s">
        <v>2989</v>
      </c>
      <c r="H697" t="s">
        <v>351</v>
      </c>
      <c r="I697">
        <v>20</v>
      </c>
      <c r="J697" t="s">
        <v>104</v>
      </c>
      <c r="K697" s="57" t="s">
        <v>13</v>
      </c>
      <c r="L697" t="s">
        <v>2</v>
      </c>
      <c r="M697" t="s">
        <v>2</v>
      </c>
      <c r="N697"/>
      <c r="O697" t="s">
        <v>350</v>
      </c>
    </row>
    <row r="698" spans="1:15" x14ac:dyDescent="0.25">
      <c r="A698" t="s">
        <v>4200</v>
      </c>
      <c r="B698" t="s">
        <v>98</v>
      </c>
      <c r="C698" t="s">
        <v>4201</v>
      </c>
      <c r="D698" t="s">
        <v>46</v>
      </c>
      <c r="E698" s="71">
        <v>45127</v>
      </c>
      <c r="F698" t="s">
        <v>193</v>
      </c>
      <c r="G698" t="s">
        <v>2989</v>
      </c>
      <c r="H698" t="s">
        <v>351</v>
      </c>
      <c r="I698">
        <v>21</v>
      </c>
      <c r="J698" t="s">
        <v>106</v>
      </c>
      <c r="K698" s="57" t="s">
        <v>13</v>
      </c>
      <c r="L698" t="s">
        <v>2</v>
      </c>
      <c r="M698" t="s">
        <v>2</v>
      </c>
      <c r="N698"/>
      <c r="O698" t="s">
        <v>350</v>
      </c>
    </row>
    <row r="699" spans="1:15" x14ac:dyDescent="0.25">
      <c r="A699" t="s">
        <v>4211</v>
      </c>
      <c r="B699" t="s">
        <v>98</v>
      </c>
      <c r="C699" t="s">
        <v>4212</v>
      </c>
      <c r="D699" t="s">
        <v>46</v>
      </c>
      <c r="E699" s="71">
        <v>45127</v>
      </c>
      <c r="F699" t="s">
        <v>193</v>
      </c>
      <c r="G699" t="s">
        <v>2989</v>
      </c>
      <c r="H699" t="s">
        <v>351</v>
      </c>
      <c r="I699">
        <v>1</v>
      </c>
      <c r="J699" t="s">
        <v>53</v>
      </c>
      <c r="K699" s="57" t="s">
        <v>608</v>
      </c>
      <c r="L699" t="s">
        <v>2</v>
      </c>
      <c r="M699" t="s">
        <v>2</v>
      </c>
      <c r="N699"/>
      <c r="O699" t="s">
        <v>350</v>
      </c>
    </row>
    <row r="700" spans="1:15" x14ac:dyDescent="0.25">
      <c r="A700" t="s">
        <v>4211</v>
      </c>
      <c r="B700" t="s">
        <v>98</v>
      </c>
      <c r="C700" t="s">
        <v>4212</v>
      </c>
      <c r="D700" t="s">
        <v>46</v>
      </c>
      <c r="E700" s="71">
        <v>45127</v>
      </c>
      <c r="F700" t="s">
        <v>193</v>
      </c>
      <c r="G700" t="s">
        <v>2989</v>
      </c>
      <c r="H700" t="s">
        <v>351</v>
      </c>
      <c r="I700">
        <v>2</v>
      </c>
      <c r="J700" t="s">
        <v>71</v>
      </c>
      <c r="K700" s="57" t="s">
        <v>608</v>
      </c>
      <c r="L700" t="s">
        <v>2</v>
      </c>
      <c r="M700" t="s">
        <v>2</v>
      </c>
      <c r="N700"/>
      <c r="O700" t="s">
        <v>350</v>
      </c>
    </row>
    <row r="701" spans="1:15" x14ac:dyDescent="0.25">
      <c r="A701" t="s">
        <v>4211</v>
      </c>
      <c r="B701" t="s">
        <v>98</v>
      </c>
      <c r="C701" t="s">
        <v>4212</v>
      </c>
      <c r="D701" t="s">
        <v>46</v>
      </c>
      <c r="E701" s="71">
        <v>45127</v>
      </c>
      <c r="F701" t="s">
        <v>193</v>
      </c>
      <c r="G701" t="s">
        <v>2989</v>
      </c>
      <c r="H701" t="s">
        <v>351</v>
      </c>
      <c r="I701">
        <v>3</v>
      </c>
      <c r="J701" t="s">
        <v>118</v>
      </c>
      <c r="K701" s="57" t="s">
        <v>611</v>
      </c>
      <c r="L701" t="s">
        <v>2</v>
      </c>
      <c r="M701" t="s">
        <v>2</v>
      </c>
      <c r="N701"/>
      <c r="O701" t="s">
        <v>350</v>
      </c>
    </row>
    <row r="702" spans="1:15" x14ac:dyDescent="0.25">
      <c r="A702" t="s">
        <v>4211</v>
      </c>
      <c r="B702" t="s">
        <v>98</v>
      </c>
      <c r="C702" t="s">
        <v>4212</v>
      </c>
      <c r="D702" t="s">
        <v>46</v>
      </c>
      <c r="E702" s="71">
        <v>45127</v>
      </c>
      <c r="F702" t="s">
        <v>193</v>
      </c>
      <c r="G702" t="s">
        <v>2989</v>
      </c>
      <c r="H702" t="s">
        <v>351</v>
      </c>
      <c r="I702">
        <v>4</v>
      </c>
      <c r="J702" t="s">
        <v>91</v>
      </c>
      <c r="K702" s="57" t="s">
        <v>13</v>
      </c>
      <c r="L702" t="s">
        <v>2</v>
      </c>
      <c r="M702" t="s">
        <v>2</v>
      </c>
      <c r="N702"/>
      <c r="O702" t="s">
        <v>350</v>
      </c>
    </row>
    <row r="703" spans="1:15" x14ac:dyDescent="0.25">
      <c r="A703" t="s">
        <v>4211</v>
      </c>
      <c r="B703" t="s">
        <v>98</v>
      </c>
      <c r="C703" t="s">
        <v>4212</v>
      </c>
      <c r="D703" t="s">
        <v>46</v>
      </c>
      <c r="E703" s="71">
        <v>45127</v>
      </c>
      <c r="F703" t="s">
        <v>193</v>
      </c>
      <c r="G703" t="s">
        <v>2989</v>
      </c>
      <c r="H703" t="s">
        <v>351</v>
      </c>
      <c r="I703">
        <v>5</v>
      </c>
      <c r="J703" t="s">
        <v>4213</v>
      </c>
      <c r="K703" s="57" t="s">
        <v>610</v>
      </c>
      <c r="L703" t="s">
        <v>2</v>
      </c>
      <c r="M703" t="s">
        <v>2</v>
      </c>
      <c r="N703"/>
      <c r="O703" t="s">
        <v>350</v>
      </c>
    </row>
    <row r="704" spans="1:15" x14ac:dyDescent="0.25">
      <c r="A704" t="s">
        <v>4211</v>
      </c>
      <c r="B704" t="s">
        <v>98</v>
      </c>
      <c r="C704" t="s">
        <v>4212</v>
      </c>
      <c r="D704" t="s">
        <v>46</v>
      </c>
      <c r="E704" s="71">
        <v>45127</v>
      </c>
      <c r="F704" t="s">
        <v>193</v>
      </c>
      <c r="G704" t="s">
        <v>2989</v>
      </c>
      <c r="H704" t="s">
        <v>351</v>
      </c>
      <c r="I704">
        <v>6</v>
      </c>
      <c r="J704" t="s">
        <v>4214</v>
      </c>
      <c r="K704" s="57" t="s">
        <v>610</v>
      </c>
      <c r="L704" t="s">
        <v>2</v>
      </c>
      <c r="M704" t="s">
        <v>2</v>
      </c>
      <c r="N704"/>
      <c r="O704" t="s">
        <v>350</v>
      </c>
    </row>
    <row r="705" spans="1:15" x14ac:dyDescent="0.25">
      <c r="A705" t="s">
        <v>4211</v>
      </c>
      <c r="B705" t="s">
        <v>98</v>
      </c>
      <c r="C705" t="s">
        <v>4212</v>
      </c>
      <c r="D705" t="s">
        <v>46</v>
      </c>
      <c r="E705" s="71">
        <v>45127</v>
      </c>
      <c r="F705" t="s">
        <v>193</v>
      </c>
      <c r="G705" t="s">
        <v>2989</v>
      </c>
      <c r="H705" t="s">
        <v>351</v>
      </c>
      <c r="I705">
        <v>7</v>
      </c>
      <c r="J705" t="s">
        <v>4215</v>
      </c>
      <c r="K705" s="57" t="s">
        <v>610</v>
      </c>
      <c r="L705" t="s">
        <v>2</v>
      </c>
      <c r="M705" t="s">
        <v>2</v>
      </c>
      <c r="N705"/>
      <c r="O705" t="s">
        <v>350</v>
      </c>
    </row>
    <row r="706" spans="1:15" x14ac:dyDescent="0.25">
      <c r="A706" t="s">
        <v>4211</v>
      </c>
      <c r="B706" t="s">
        <v>98</v>
      </c>
      <c r="C706" t="s">
        <v>4212</v>
      </c>
      <c r="D706" t="s">
        <v>46</v>
      </c>
      <c r="E706" s="71">
        <v>45127</v>
      </c>
      <c r="F706" t="s">
        <v>193</v>
      </c>
      <c r="G706" t="s">
        <v>2989</v>
      </c>
      <c r="H706" t="s">
        <v>351</v>
      </c>
      <c r="I706">
        <v>8</v>
      </c>
      <c r="J706" t="s">
        <v>3234</v>
      </c>
      <c r="K706" s="57" t="s">
        <v>610</v>
      </c>
      <c r="L706" t="s">
        <v>2</v>
      </c>
      <c r="M706" t="s">
        <v>2</v>
      </c>
      <c r="N706"/>
      <c r="O706" t="s">
        <v>350</v>
      </c>
    </row>
    <row r="707" spans="1:15" x14ac:dyDescent="0.25">
      <c r="A707" t="s">
        <v>4211</v>
      </c>
      <c r="B707" t="s">
        <v>98</v>
      </c>
      <c r="C707" t="s">
        <v>4212</v>
      </c>
      <c r="D707" t="s">
        <v>46</v>
      </c>
      <c r="E707" s="71">
        <v>45127</v>
      </c>
      <c r="F707" t="s">
        <v>193</v>
      </c>
      <c r="G707" t="s">
        <v>2989</v>
      </c>
      <c r="H707" t="s">
        <v>351</v>
      </c>
      <c r="I707">
        <v>9</v>
      </c>
      <c r="J707" t="s">
        <v>4216</v>
      </c>
      <c r="K707" s="57" t="s">
        <v>610</v>
      </c>
      <c r="L707" t="s">
        <v>2</v>
      </c>
      <c r="M707" t="s">
        <v>2</v>
      </c>
      <c r="N707"/>
      <c r="O707" t="s">
        <v>350</v>
      </c>
    </row>
    <row r="708" spans="1:15" x14ac:dyDescent="0.25">
      <c r="A708" t="s">
        <v>4211</v>
      </c>
      <c r="B708" t="s">
        <v>98</v>
      </c>
      <c r="C708" t="s">
        <v>4212</v>
      </c>
      <c r="D708" t="s">
        <v>46</v>
      </c>
      <c r="E708" s="71">
        <v>45127</v>
      </c>
      <c r="F708" t="s">
        <v>193</v>
      </c>
      <c r="G708" t="s">
        <v>2989</v>
      </c>
      <c r="H708" t="s">
        <v>351</v>
      </c>
      <c r="I708">
        <v>10</v>
      </c>
      <c r="J708" t="s">
        <v>4217</v>
      </c>
      <c r="K708" s="57" t="s">
        <v>610</v>
      </c>
      <c r="L708" t="s">
        <v>2</v>
      </c>
      <c r="M708" t="s">
        <v>2</v>
      </c>
      <c r="N708"/>
      <c r="O708" t="s">
        <v>350</v>
      </c>
    </row>
    <row r="709" spans="1:15" x14ac:dyDescent="0.25">
      <c r="A709" t="s">
        <v>4211</v>
      </c>
      <c r="B709" t="s">
        <v>98</v>
      </c>
      <c r="C709" t="s">
        <v>4212</v>
      </c>
      <c r="D709" t="s">
        <v>46</v>
      </c>
      <c r="E709" s="71">
        <v>45127</v>
      </c>
      <c r="F709" t="s">
        <v>193</v>
      </c>
      <c r="G709" t="s">
        <v>2989</v>
      </c>
      <c r="H709" t="s">
        <v>351</v>
      </c>
      <c r="I709">
        <v>11</v>
      </c>
      <c r="J709" t="s">
        <v>4218</v>
      </c>
      <c r="K709" s="57" t="s">
        <v>610</v>
      </c>
      <c r="L709" t="s">
        <v>2</v>
      </c>
      <c r="M709" t="s">
        <v>2</v>
      </c>
      <c r="N709"/>
      <c r="O709" t="s">
        <v>350</v>
      </c>
    </row>
    <row r="710" spans="1:15" x14ac:dyDescent="0.25">
      <c r="A710" t="s">
        <v>4211</v>
      </c>
      <c r="B710" t="s">
        <v>98</v>
      </c>
      <c r="C710" t="s">
        <v>4212</v>
      </c>
      <c r="D710" t="s">
        <v>46</v>
      </c>
      <c r="E710" s="71">
        <v>45127</v>
      </c>
      <c r="F710" t="s">
        <v>193</v>
      </c>
      <c r="G710" t="s">
        <v>2989</v>
      </c>
      <c r="H710" t="s">
        <v>351</v>
      </c>
      <c r="I710">
        <v>12</v>
      </c>
      <c r="J710" t="s">
        <v>4219</v>
      </c>
      <c r="K710" s="57" t="s">
        <v>610</v>
      </c>
      <c r="L710" t="s">
        <v>2</v>
      </c>
      <c r="M710" t="s">
        <v>2</v>
      </c>
      <c r="N710"/>
      <c r="O710" t="s">
        <v>350</v>
      </c>
    </row>
    <row r="711" spans="1:15" x14ac:dyDescent="0.25">
      <c r="A711" t="s">
        <v>4211</v>
      </c>
      <c r="B711" t="s">
        <v>98</v>
      </c>
      <c r="C711" t="s">
        <v>4212</v>
      </c>
      <c r="D711" t="s">
        <v>46</v>
      </c>
      <c r="E711" s="71">
        <v>45127</v>
      </c>
      <c r="F711" t="s">
        <v>193</v>
      </c>
      <c r="G711" t="s">
        <v>2989</v>
      </c>
      <c r="H711" t="s">
        <v>351</v>
      </c>
      <c r="I711">
        <v>13</v>
      </c>
      <c r="J711" t="s">
        <v>4220</v>
      </c>
      <c r="K711" s="57" t="s">
        <v>610</v>
      </c>
      <c r="L711" t="s">
        <v>2</v>
      </c>
      <c r="M711" t="s">
        <v>2</v>
      </c>
      <c r="N711"/>
      <c r="O711" t="s">
        <v>350</v>
      </c>
    </row>
    <row r="712" spans="1:15" x14ac:dyDescent="0.25">
      <c r="A712" t="s">
        <v>4211</v>
      </c>
      <c r="B712" t="s">
        <v>98</v>
      </c>
      <c r="C712" t="s">
        <v>4212</v>
      </c>
      <c r="D712" t="s">
        <v>46</v>
      </c>
      <c r="E712" s="71">
        <v>45127</v>
      </c>
      <c r="F712" t="s">
        <v>193</v>
      </c>
      <c r="G712" t="s">
        <v>2989</v>
      </c>
      <c r="H712" t="s">
        <v>351</v>
      </c>
      <c r="I712">
        <v>14</v>
      </c>
      <c r="J712" t="s">
        <v>4221</v>
      </c>
      <c r="K712" s="57" t="s">
        <v>610</v>
      </c>
      <c r="L712" t="s">
        <v>2</v>
      </c>
      <c r="M712" t="s">
        <v>2</v>
      </c>
      <c r="N712"/>
      <c r="O712" t="s">
        <v>350</v>
      </c>
    </row>
    <row r="713" spans="1:15" x14ac:dyDescent="0.25">
      <c r="A713" t="s">
        <v>4211</v>
      </c>
      <c r="B713" t="s">
        <v>98</v>
      </c>
      <c r="C713" t="s">
        <v>4212</v>
      </c>
      <c r="D713" t="s">
        <v>46</v>
      </c>
      <c r="E713" s="71">
        <v>45127</v>
      </c>
      <c r="F713" t="s">
        <v>193</v>
      </c>
      <c r="G713" t="s">
        <v>2989</v>
      </c>
      <c r="H713" t="s">
        <v>351</v>
      </c>
      <c r="I713">
        <v>15</v>
      </c>
      <c r="J713" t="s">
        <v>99</v>
      </c>
      <c r="K713" s="57" t="s">
        <v>609</v>
      </c>
      <c r="L713" t="s">
        <v>2</v>
      </c>
      <c r="M713" t="s">
        <v>2</v>
      </c>
      <c r="N713"/>
      <c r="O713" t="s">
        <v>350</v>
      </c>
    </row>
    <row r="714" spans="1:15" x14ac:dyDescent="0.25">
      <c r="A714" t="s">
        <v>4211</v>
      </c>
      <c r="B714" t="s">
        <v>98</v>
      </c>
      <c r="C714" t="s">
        <v>4212</v>
      </c>
      <c r="D714" t="s">
        <v>46</v>
      </c>
      <c r="E714" s="71">
        <v>45127</v>
      </c>
      <c r="F714" t="s">
        <v>193</v>
      </c>
      <c r="G714" t="s">
        <v>2989</v>
      </c>
      <c r="H714" t="s">
        <v>351</v>
      </c>
      <c r="I714">
        <v>16</v>
      </c>
      <c r="J714" t="s">
        <v>176</v>
      </c>
      <c r="K714" s="57" t="s">
        <v>609</v>
      </c>
      <c r="L714" t="s">
        <v>2</v>
      </c>
      <c r="M714" t="s">
        <v>2</v>
      </c>
      <c r="N714"/>
      <c r="O714" t="s">
        <v>350</v>
      </c>
    </row>
    <row r="715" spans="1:15" x14ac:dyDescent="0.25">
      <c r="A715" t="s">
        <v>4211</v>
      </c>
      <c r="B715" t="s">
        <v>98</v>
      </c>
      <c r="C715" t="s">
        <v>4212</v>
      </c>
      <c r="D715" t="s">
        <v>46</v>
      </c>
      <c r="E715" s="71">
        <v>45127</v>
      </c>
      <c r="F715" t="s">
        <v>193</v>
      </c>
      <c r="G715" t="s">
        <v>2994</v>
      </c>
      <c r="H715" t="s">
        <v>351</v>
      </c>
      <c r="I715">
        <v>17</v>
      </c>
      <c r="J715" t="s">
        <v>147</v>
      </c>
      <c r="K715" s="57" t="s">
        <v>13</v>
      </c>
      <c r="L715" t="s">
        <v>2</v>
      </c>
      <c r="M715" t="s">
        <v>2</v>
      </c>
      <c r="N715"/>
      <c r="O715" t="s">
        <v>350</v>
      </c>
    </row>
    <row r="716" spans="1:15" x14ac:dyDescent="0.25">
      <c r="A716" t="s">
        <v>4211</v>
      </c>
      <c r="B716" t="s">
        <v>98</v>
      </c>
      <c r="C716" t="s">
        <v>4212</v>
      </c>
      <c r="D716" t="s">
        <v>46</v>
      </c>
      <c r="E716" s="71">
        <v>45127</v>
      </c>
      <c r="F716" t="s">
        <v>193</v>
      </c>
      <c r="G716" t="s">
        <v>2989</v>
      </c>
      <c r="H716" t="s">
        <v>351</v>
      </c>
      <c r="I716">
        <v>18</v>
      </c>
      <c r="J716" t="s">
        <v>101</v>
      </c>
      <c r="K716" s="57" t="s">
        <v>13</v>
      </c>
      <c r="L716" t="s">
        <v>2</v>
      </c>
      <c r="M716" t="s">
        <v>3</v>
      </c>
      <c r="N716" t="s">
        <v>3055</v>
      </c>
      <c r="O716" t="s">
        <v>351</v>
      </c>
    </row>
    <row r="717" spans="1:15" x14ac:dyDescent="0.25">
      <c r="A717" t="s">
        <v>4211</v>
      </c>
      <c r="B717" t="s">
        <v>98</v>
      </c>
      <c r="C717" t="s">
        <v>4212</v>
      </c>
      <c r="D717" t="s">
        <v>46</v>
      </c>
      <c r="E717" s="71">
        <v>45127</v>
      </c>
      <c r="F717" t="s">
        <v>193</v>
      </c>
      <c r="G717" t="s">
        <v>2989</v>
      </c>
      <c r="H717" t="s">
        <v>351</v>
      </c>
      <c r="I717">
        <v>19</v>
      </c>
      <c r="J717" t="s">
        <v>102</v>
      </c>
      <c r="K717" s="57" t="s">
        <v>13</v>
      </c>
      <c r="L717" t="s">
        <v>2</v>
      </c>
      <c r="M717" t="s">
        <v>3</v>
      </c>
      <c r="N717" t="s">
        <v>3056</v>
      </c>
      <c r="O717" t="s">
        <v>351</v>
      </c>
    </row>
    <row r="718" spans="1:15" x14ac:dyDescent="0.25">
      <c r="A718" t="s">
        <v>4211</v>
      </c>
      <c r="B718" t="s">
        <v>98</v>
      </c>
      <c r="C718" t="s">
        <v>4212</v>
      </c>
      <c r="D718" t="s">
        <v>46</v>
      </c>
      <c r="E718" s="71">
        <v>45127</v>
      </c>
      <c r="F718" t="s">
        <v>193</v>
      </c>
      <c r="G718" t="s">
        <v>2989</v>
      </c>
      <c r="H718" t="s">
        <v>351</v>
      </c>
      <c r="I718">
        <v>20</v>
      </c>
      <c r="J718" t="s">
        <v>103</v>
      </c>
      <c r="K718" s="57" t="s">
        <v>13</v>
      </c>
      <c r="L718" t="s">
        <v>2</v>
      </c>
      <c r="M718" t="s">
        <v>3</v>
      </c>
      <c r="N718" t="s">
        <v>3056</v>
      </c>
      <c r="O718" t="s">
        <v>351</v>
      </c>
    </row>
    <row r="719" spans="1:15" x14ac:dyDescent="0.25">
      <c r="A719" t="s">
        <v>4211</v>
      </c>
      <c r="B719" t="s">
        <v>98</v>
      </c>
      <c r="C719" t="s">
        <v>4212</v>
      </c>
      <c r="D719" t="s">
        <v>46</v>
      </c>
      <c r="E719" s="71">
        <v>45127</v>
      </c>
      <c r="F719" t="s">
        <v>193</v>
      </c>
      <c r="G719" t="s">
        <v>2989</v>
      </c>
      <c r="H719" t="s">
        <v>351</v>
      </c>
      <c r="I719">
        <v>21</v>
      </c>
      <c r="J719" t="s">
        <v>104</v>
      </c>
      <c r="K719" s="57" t="s">
        <v>13</v>
      </c>
      <c r="L719" t="s">
        <v>2</v>
      </c>
      <c r="M719" t="s">
        <v>2</v>
      </c>
      <c r="N719"/>
      <c r="O719" t="s">
        <v>350</v>
      </c>
    </row>
    <row r="720" spans="1:15" x14ac:dyDescent="0.25">
      <c r="A720" t="s">
        <v>4211</v>
      </c>
      <c r="B720" t="s">
        <v>98</v>
      </c>
      <c r="C720" t="s">
        <v>4212</v>
      </c>
      <c r="D720" t="s">
        <v>46</v>
      </c>
      <c r="E720" s="71">
        <v>45127</v>
      </c>
      <c r="F720" t="s">
        <v>193</v>
      </c>
      <c r="G720" t="s">
        <v>2989</v>
      </c>
      <c r="H720" t="s">
        <v>351</v>
      </c>
      <c r="I720">
        <v>22</v>
      </c>
      <c r="J720" t="s">
        <v>106</v>
      </c>
      <c r="K720" s="57" t="s">
        <v>13</v>
      </c>
      <c r="L720" t="s">
        <v>2</v>
      </c>
      <c r="M720" t="s">
        <v>2</v>
      </c>
      <c r="N720"/>
      <c r="O720" t="s">
        <v>350</v>
      </c>
    </row>
    <row r="721" spans="1:15" x14ac:dyDescent="0.25">
      <c r="A721" t="s">
        <v>1189</v>
      </c>
      <c r="B721" t="s">
        <v>185</v>
      </c>
      <c r="C721" t="s">
        <v>3216</v>
      </c>
      <c r="D721" t="s">
        <v>178</v>
      </c>
      <c r="E721" s="71">
        <v>45127</v>
      </c>
      <c r="F721" t="s">
        <v>193</v>
      </c>
      <c r="G721" t="s">
        <v>2989</v>
      </c>
      <c r="H721" t="s">
        <v>351</v>
      </c>
      <c r="I721">
        <v>1</v>
      </c>
      <c r="J721" t="s">
        <v>4222</v>
      </c>
      <c r="K721" s="57" t="s">
        <v>13</v>
      </c>
      <c r="L721" t="s">
        <v>2</v>
      </c>
      <c r="M721" t="s">
        <v>2</v>
      </c>
      <c r="N721"/>
      <c r="O721" t="s">
        <v>350</v>
      </c>
    </row>
    <row r="722" spans="1:15" x14ac:dyDescent="0.25">
      <c r="A722" t="s">
        <v>4223</v>
      </c>
      <c r="B722" t="s">
        <v>156</v>
      </c>
      <c r="C722" t="s">
        <v>4224</v>
      </c>
      <c r="D722" t="s">
        <v>46</v>
      </c>
      <c r="E722" s="71">
        <v>45127</v>
      </c>
      <c r="F722" t="s">
        <v>193</v>
      </c>
      <c r="G722" t="s">
        <v>2989</v>
      </c>
      <c r="H722" t="s">
        <v>351</v>
      </c>
      <c r="I722">
        <v>1</v>
      </c>
      <c r="J722" t="s">
        <v>53</v>
      </c>
      <c r="K722" s="57" t="s">
        <v>608</v>
      </c>
      <c r="L722" t="s">
        <v>2</v>
      </c>
      <c r="M722" t="s">
        <v>2</v>
      </c>
      <c r="N722"/>
      <c r="O722" t="s">
        <v>350</v>
      </c>
    </row>
    <row r="723" spans="1:15" x14ac:dyDescent="0.25">
      <c r="A723" t="s">
        <v>4223</v>
      </c>
      <c r="B723" t="s">
        <v>156</v>
      </c>
      <c r="C723" t="s">
        <v>4224</v>
      </c>
      <c r="D723" t="s">
        <v>46</v>
      </c>
      <c r="E723" s="71">
        <v>45127</v>
      </c>
      <c r="F723" t="s">
        <v>193</v>
      </c>
      <c r="G723" t="s">
        <v>2989</v>
      </c>
      <c r="H723" t="s">
        <v>351</v>
      </c>
      <c r="I723">
        <v>2</v>
      </c>
      <c r="J723" t="s">
        <v>91</v>
      </c>
      <c r="K723" s="57" t="s">
        <v>13</v>
      </c>
      <c r="L723" t="s">
        <v>2</v>
      </c>
      <c r="M723" t="s">
        <v>2</v>
      </c>
      <c r="N723"/>
      <c r="O723" t="s">
        <v>350</v>
      </c>
    </row>
    <row r="724" spans="1:15" x14ac:dyDescent="0.25">
      <c r="A724" t="s">
        <v>4223</v>
      </c>
      <c r="B724" t="s">
        <v>156</v>
      </c>
      <c r="C724" t="s">
        <v>4224</v>
      </c>
      <c r="D724" t="s">
        <v>46</v>
      </c>
      <c r="E724" s="71">
        <v>45127</v>
      </c>
      <c r="F724" t="s">
        <v>193</v>
      </c>
      <c r="G724" t="s">
        <v>2989</v>
      </c>
      <c r="H724" t="s">
        <v>351</v>
      </c>
      <c r="I724">
        <v>4</v>
      </c>
      <c r="J724" t="s">
        <v>3129</v>
      </c>
      <c r="K724" s="57" t="s">
        <v>609</v>
      </c>
      <c r="L724" t="s">
        <v>2</v>
      </c>
      <c r="M724" t="s">
        <v>2</v>
      </c>
      <c r="N724"/>
      <c r="O724" t="s">
        <v>350</v>
      </c>
    </row>
    <row r="725" spans="1:15" x14ac:dyDescent="0.25">
      <c r="A725" t="s">
        <v>4223</v>
      </c>
      <c r="B725" t="s">
        <v>156</v>
      </c>
      <c r="C725" t="s">
        <v>4224</v>
      </c>
      <c r="D725" t="s">
        <v>46</v>
      </c>
      <c r="E725" s="71">
        <v>45127</v>
      </c>
      <c r="F725" t="s">
        <v>193</v>
      </c>
      <c r="G725" t="s">
        <v>2989</v>
      </c>
      <c r="H725" t="s">
        <v>351</v>
      </c>
      <c r="I725">
        <v>5</v>
      </c>
      <c r="J725" t="s">
        <v>157</v>
      </c>
      <c r="K725" s="57" t="s">
        <v>13</v>
      </c>
      <c r="L725" t="s">
        <v>2</v>
      </c>
      <c r="M725" t="s">
        <v>3</v>
      </c>
      <c r="N725" t="s">
        <v>3056</v>
      </c>
      <c r="O725" t="s">
        <v>351</v>
      </c>
    </row>
    <row r="726" spans="1:15" x14ac:dyDescent="0.25">
      <c r="A726" t="s">
        <v>4223</v>
      </c>
      <c r="B726" t="s">
        <v>156</v>
      </c>
      <c r="C726" t="s">
        <v>4224</v>
      </c>
      <c r="D726" t="s">
        <v>46</v>
      </c>
      <c r="E726" s="71">
        <v>45127</v>
      </c>
      <c r="F726" t="s">
        <v>193</v>
      </c>
      <c r="G726" t="s">
        <v>2989</v>
      </c>
      <c r="H726" t="s">
        <v>351</v>
      </c>
      <c r="I726">
        <v>6</v>
      </c>
      <c r="J726" t="s">
        <v>158</v>
      </c>
      <c r="K726" s="57" t="s">
        <v>13</v>
      </c>
      <c r="L726" t="s">
        <v>2</v>
      </c>
      <c r="M726" t="s">
        <v>2</v>
      </c>
      <c r="N726"/>
      <c r="O726" t="s">
        <v>350</v>
      </c>
    </row>
    <row r="727" spans="1:15" x14ac:dyDescent="0.25">
      <c r="A727" t="s">
        <v>4223</v>
      </c>
      <c r="B727" t="s">
        <v>156</v>
      </c>
      <c r="C727" t="s">
        <v>4224</v>
      </c>
      <c r="D727" t="s">
        <v>46</v>
      </c>
      <c r="E727" s="71">
        <v>45127</v>
      </c>
      <c r="F727" t="s">
        <v>193</v>
      </c>
      <c r="G727" t="s">
        <v>2989</v>
      </c>
      <c r="H727" t="s">
        <v>351</v>
      </c>
      <c r="I727">
        <v>7</v>
      </c>
      <c r="J727" t="s">
        <v>159</v>
      </c>
      <c r="K727" s="57" t="s">
        <v>13</v>
      </c>
      <c r="L727" t="s">
        <v>2</v>
      </c>
      <c r="M727" t="s">
        <v>2</v>
      </c>
      <c r="N727"/>
      <c r="O727" t="s">
        <v>350</v>
      </c>
    </row>
    <row r="728" spans="1:15" x14ac:dyDescent="0.25">
      <c r="A728" t="s">
        <v>4223</v>
      </c>
      <c r="B728" t="s">
        <v>156</v>
      </c>
      <c r="C728" t="s">
        <v>4224</v>
      </c>
      <c r="D728" t="s">
        <v>46</v>
      </c>
      <c r="E728" s="71">
        <v>45127</v>
      </c>
      <c r="F728" t="s">
        <v>193</v>
      </c>
      <c r="G728" t="s">
        <v>2989</v>
      </c>
      <c r="H728" t="s">
        <v>351</v>
      </c>
      <c r="I728" t="s">
        <v>320</v>
      </c>
      <c r="J728" t="s">
        <v>4225</v>
      </c>
      <c r="K728" s="57" t="s">
        <v>610</v>
      </c>
      <c r="L728" t="s">
        <v>2</v>
      </c>
      <c r="M728" t="s">
        <v>3</v>
      </c>
      <c r="N728" t="s">
        <v>5587</v>
      </c>
      <c r="O728" t="s">
        <v>351</v>
      </c>
    </row>
    <row r="729" spans="1:15" x14ac:dyDescent="0.25">
      <c r="A729" t="s">
        <v>4223</v>
      </c>
      <c r="B729" t="s">
        <v>156</v>
      </c>
      <c r="C729" t="s">
        <v>4224</v>
      </c>
      <c r="D729" t="s">
        <v>46</v>
      </c>
      <c r="E729" s="71">
        <v>45127</v>
      </c>
      <c r="F729" t="s">
        <v>193</v>
      </c>
      <c r="G729" t="s">
        <v>2989</v>
      </c>
      <c r="H729" t="s">
        <v>351</v>
      </c>
      <c r="I729" t="s">
        <v>321</v>
      </c>
      <c r="J729" t="s">
        <v>4226</v>
      </c>
      <c r="K729" s="57" t="s">
        <v>610</v>
      </c>
      <c r="L729" t="s">
        <v>2</v>
      </c>
      <c r="M729" t="s">
        <v>2</v>
      </c>
      <c r="N729"/>
      <c r="O729" t="s">
        <v>350</v>
      </c>
    </row>
    <row r="730" spans="1:15" x14ac:dyDescent="0.25">
      <c r="A730" t="s">
        <v>4223</v>
      </c>
      <c r="B730" t="s">
        <v>156</v>
      </c>
      <c r="C730" t="s">
        <v>4224</v>
      </c>
      <c r="D730" t="s">
        <v>46</v>
      </c>
      <c r="E730" s="71">
        <v>45127</v>
      </c>
      <c r="F730" t="s">
        <v>193</v>
      </c>
      <c r="G730" t="s">
        <v>2989</v>
      </c>
      <c r="H730" t="s">
        <v>351</v>
      </c>
      <c r="I730" t="s">
        <v>322</v>
      </c>
      <c r="J730" t="s">
        <v>4227</v>
      </c>
      <c r="K730" s="57" t="s">
        <v>610</v>
      </c>
      <c r="L730" t="s">
        <v>2</v>
      </c>
      <c r="M730" t="s">
        <v>3</v>
      </c>
      <c r="N730" t="s">
        <v>3426</v>
      </c>
      <c r="O730" t="s">
        <v>351</v>
      </c>
    </row>
    <row r="731" spans="1:15" x14ac:dyDescent="0.25">
      <c r="A731" t="s">
        <v>4223</v>
      </c>
      <c r="B731" t="s">
        <v>156</v>
      </c>
      <c r="C731" t="s">
        <v>4224</v>
      </c>
      <c r="D731" t="s">
        <v>46</v>
      </c>
      <c r="E731" s="71">
        <v>45127</v>
      </c>
      <c r="F731" t="s">
        <v>193</v>
      </c>
      <c r="G731" t="s">
        <v>2989</v>
      </c>
      <c r="H731" t="s">
        <v>351</v>
      </c>
      <c r="I731" t="s">
        <v>323</v>
      </c>
      <c r="J731" t="s">
        <v>4228</v>
      </c>
      <c r="K731" s="57" t="s">
        <v>610</v>
      </c>
      <c r="L731" t="s">
        <v>2</v>
      </c>
      <c r="M731" t="s">
        <v>2</v>
      </c>
      <c r="N731"/>
      <c r="O731" t="s">
        <v>350</v>
      </c>
    </row>
    <row r="732" spans="1:15" x14ac:dyDescent="0.25">
      <c r="A732" t="s">
        <v>4223</v>
      </c>
      <c r="B732" t="s">
        <v>156</v>
      </c>
      <c r="C732" t="s">
        <v>4224</v>
      </c>
      <c r="D732" t="s">
        <v>46</v>
      </c>
      <c r="E732" s="71">
        <v>45127</v>
      </c>
      <c r="F732" t="s">
        <v>193</v>
      </c>
      <c r="G732" t="s">
        <v>2989</v>
      </c>
      <c r="H732" t="s">
        <v>351</v>
      </c>
      <c r="I732" t="s">
        <v>324</v>
      </c>
      <c r="J732" t="s">
        <v>92</v>
      </c>
      <c r="K732" s="57" t="s">
        <v>610</v>
      </c>
      <c r="L732" t="s">
        <v>2</v>
      </c>
      <c r="M732" t="s">
        <v>2</v>
      </c>
      <c r="N732"/>
      <c r="O732" t="s">
        <v>350</v>
      </c>
    </row>
    <row r="733" spans="1:15" x14ac:dyDescent="0.25">
      <c r="A733" t="s">
        <v>4229</v>
      </c>
      <c r="B733" t="s">
        <v>89</v>
      </c>
      <c r="C733" t="s">
        <v>4230</v>
      </c>
      <c r="D733" t="s">
        <v>46</v>
      </c>
      <c r="E733" s="71">
        <v>45127</v>
      </c>
      <c r="F733" t="s">
        <v>193</v>
      </c>
      <c r="G733" t="s">
        <v>2989</v>
      </c>
      <c r="H733" t="s">
        <v>351</v>
      </c>
      <c r="I733">
        <v>1</v>
      </c>
      <c r="J733" t="s">
        <v>3212</v>
      </c>
      <c r="K733" s="57" t="s">
        <v>608</v>
      </c>
      <c r="L733" t="s">
        <v>2</v>
      </c>
      <c r="M733" t="s">
        <v>2</v>
      </c>
      <c r="N733"/>
      <c r="O733" t="s">
        <v>350</v>
      </c>
    </row>
    <row r="734" spans="1:15" x14ac:dyDescent="0.25">
      <c r="A734" t="s">
        <v>4229</v>
      </c>
      <c r="B734" t="s">
        <v>89</v>
      </c>
      <c r="C734" t="s">
        <v>4230</v>
      </c>
      <c r="D734" t="s">
        <v>46</v>
      </c>
      <c r="E734" s="71">
        <v>45127</v>
      </c>
      <c r="F734" t="s">
        <v>193</v>
      </c>
      <c r="G734" t="s">
        <v>2989</v>
      </c>
      <c r="H734" t="s">
        <v>351</v>
      </c>
      <c r="I734">
        <v>2</v>
      </c>
      <c r="J734" t="s">
        <v>4153</v>
      </c>
      <c r="K734" s="57" t="s">
        <v>609</v>
      </c>
      <c r="L734" t="s">
        <v>2</v>
      </c>
      <c r="M734" t="s">
        <v>2</v>
      </c>
      <c r="N734"/>
      <c r="O734" t="s">
        <v>350</v>
      </c>
    </row>
    <row r="735" spans="1:15" x14ac:dyDescent="0.25">
      <c r="A735" t="s">
        <v>4229</v>
      </c>
      <c r="B735" t="s">
        <v>89</v>
      </c>
      <c r="C735" t="s">
        <v>4230</v>
      </c>
      <c r="D735" t="s">
        <v>46</v>
      </c>
      <c r="E735" s="71">
        <v>45127</v>
      </c>
      <c r="F735" t="s">
        <v>193</v>
      </c>
      <c r="G735" t="s">
        <v>2989</v>
      </c>
      <c r="H735" t="s">
        <v>351</v>
      </c>
      <c r="I735">
        <v>3</v>
      </c>
      <c r="J735" t="s">
        <v>94</v>
      </c>
      <c r="K735" s="57" t="s">
        <v>13</v>
      </c>
      <c r="L735" t="s">
        <v>2</v>
      </c>
      <c r="M735" t="s">
        <v>3</v>
      </c>
      <c r="N735" t="s">
        <v>3055</v>
      </c>
      <c r="O735" t="s">
        <v>351</v>
      </c>
    </row>
    <row r="736" spans="1:15" x14ac:dyDescent="0.25">
      <c r="A736" t="s">
        <v>4231</v>
      </c>
      <c r="B736" t="s">
        <v>89</v>
      </c>
      <c r="C736" t="s">
        <v>4232</v>
      </c>
      <c r="D736" t="s">
        <v>46</v>
      </c>
      <c r="E736" s="71">
        <v>45127</v>
      </c>
      <c r="F736" t="s">
        <v>193</v>
      </c>
      <c r="G736" t="s">
        <v>2989</v>
      </c>
      <c r="H736" t="s">
        <v>351</v>
      </c>
      <c r="I736">
        <v>1</v>
      </c>
      <c r="J736" t="s">
        <v>90</v>
      </c>
      <c r="K736" s="57" t="s">
        <v>610</v>
      </c>
      <c r="L736" t="s">
        <v>2</v>
      </c>
      <c r="M736" t="s">
        <v>2</v>
      </c>
      <c r="N736"/>
      <c r="O736" t="s">
        <v>350</v>
      </c>
    </row>
    <row r="737" spans="1:15" x14ac:dyDescent="0.25">
      <c r="A737" t="s">
        <v>4231</v>
      </c>
      <c r="B737" t="s">
        <v>89</v>
      </c>
      <c r="C737" t="s">
        <v>4232</v>
      </c>
      <c r="D737" t="s">
        <v>46</v>
      </c>
      <c r="E737" s="71">
        <v>45127</v>
      </c>
      <c r="F737" t="s">
        <v>193</v>
      </c>
      <c r="G737" t="s">
        <v>2989</v>
      </c>
      <c r="H737" t="s">
        <v>351</v>
      </c>
      <c r="I737">
        <v>2</v>
      </c>
      <c r="J737" t="s">
        <v>91</v>
      </c>
      <c r="K737" s="57" t="s">
        <v>13</v>
      </c>
      <c r="L737" t="s">
        <v>2</v>
      </c>
      <c r="M737" t="s">
        <v>2</v>
      </c>
      <c r="N737"/>
      <c r="O737" t="s">
        <v>350</v>
      </c>
    </row>
    <row r="738" spans="1:15" x14ac:dyDescent="0.25">
      <c r="A738" t="s">
        <v>4231</v>
      </c>
      <c r="B738" t="s">
        <v>89</v>
      </c>
      <c r="C738" t="s">
        <v>4232</v>
      </c>
      <c r="D738" t="s">
        <v>46</v>
      </c>
      <c r="E738" s="71">
        <v>45127</v>
      </c>
      <c r="F738" t="s">
        <v>193</v>
      </c>
      <c r="G738" t="s">
        <v>2989</v>
      </c>
      <c r="H738" t="s">
        <v>351</v>
      </c>
      <c r="I738">
        <v>3.1</v>
      </c>
      <c r="J738" t="s">
        <v>4233</v>
      </c>
      <c r="K738" s="57" t="s">
        <v>610</v>
      </c>
      <c r="L738" t="s">
        <v>2</v>
      </c>
      <c r="M738" t="s">
        <v>3</v>
      </c>
      <c r="N738" t="s">
        <v>3054</v>
      </c>
      <c r="O738" t="s">
        <v>351</v>
      </c>
    </row>
    <row r="739" spans="1:15" x14ac:dyDescent="0.25">
      <c r="A739" t="s">
        <v>4231</v>
      </c>
      <c r="B739" t="s">
        <v>89</v>
      </c>
      <c r="C739" t="s">
        <v>4232</v>
      </c>
      <c r="D739" t="s">
        <v>46</v>
      </c>
      <c r="E739" s="71">
        <v>45127</v>
      </c>
      <c r="F739" t="s">
        <v>193</v>
      </c>
      <c r="G739" t="s">
        <v>2989</v>
      </c>
      <c r="H739" t="s">
        <v>351</v>
      </c>
      <c r="I739">
        <v>3.2</v>
      </c>
      <c r="J739" t="s">
        <v>4234</v>
      </c>
      <c r="K739" s="57" t="s">
        <v>610</v>
      </c>
      <c r="L739" t="s">
        <v>2</v>
      </c>
      <c r="M739" t="s">
        <v>2</v>
      </c>
      <c r="N739"/>
      <c r="O739" t="s">
        <v>350</v>
      </c>
    </row>
    <row r="740" spans="1:15" x14ac:dyDescent="0.25">
      <c r="A740" t="s">
        <v>4231</v>
      </c>
      <c r="B740" t="s">
        <v>89</v>
      </c>
      <c r="C740" t="s">
        <v>4232</v>
      </c>
      <c r="D740" t="s">
        <v>46</v>
      </c>
      <c r="E740" s="71">
        <v>45127</v>
      </c>
      <c r="F740" t="s">
        <v>193</v>
      </c>
      <c r="G740" t="s">
        <v>2989</v>
      </c>
      <c r="H740" t="s">
        <v>351</v>
      </c>
      <c r="I740">
        <v>3.3</v>
      </c>
      <c r="J740" t="s">
        <v>4235</v>
      </c>
      <c r="K740" s="57" t="s">
        <v>610</v>
      </c>
      <c r="L740" t="s">
        <v>2</v>
      </c>
      <c r="M740" t="s">
        <v>2</v>
      </c>
      <c r="N740"/>
      <c r="O740" t="s">
        <v>350</v>
      </c>
    </row>
    <row r="741" spans="1:15" x14ac:dyDescent="0.25">
      <c r="A741" t="s">
        <v>4231</v>
      </c>
      <c r="B741" t="s">
        <v>89</v>
      </c>
      <c r="C741" t="s">
        <v>4232</v>
      </c>
      <c r="D741" t="s">
        <v>46</v>
      </c>
      <c r="E741" s="71">
        <v>45127</v>
      </c>
      <c r="F741" t="s">
        <v>193</v>
      </c>
      <c r="G741" t="s">
        <v>2989</v>
      </c>
      <c r="H741" t="s">
        <v>351</v>
      </c>
      <c r="I741">
        <v>4.0999999999999996</v>
      </c>
      <c r="J741" t="s">
        <v>4236</v>
      </c>
      <c r="K741" s="57" t="s">
        <v>610</v>
      </c>
      <c r="L741" t="s">
        <v>2</v>
      </c>
      <c r="M741" t="s">
        <v>2</v>
      </c>
      <c r="N741"/>
      <c r="O741" t="s">
        <v>350</v>
      </c>
    </row>
    <row r="742" spans="1:15" x14ac:dyDescent="0.25">
      <c r="A742" t="s">
        <v>4231</v>
      </c>
      <c r="B742" t="s">
        <v>89</v>
      </c>
      <c r="C742" t="s">
        <v>4232</v>
      </c>
      <c r="D742" t="s">
        <v>46</v>
      </c>
      <c r="E742" s="71">
        <v>45127</v>
      </c>
      <c r="F742" t="s">
        <v>193</v>
      </c>
      <c r="G742" t="s">
        <v>2989</v>
      </c>
      <c r="H742" t="s">
        <v>351</v>
      </c>
      <c r="I742">
        <v>4.2</v>
      </c>
      <c r="J742" t="s">
        <v>4237</v>
      </c>
      <c r="K742" s="57" t="s">
        <v>610</v>
      </c>
      <c r="L742" t="s">
        <v>2</v>
      </c>
      <c r="M742" t="s">
        <v>2</v>
      </c>
      <c r="N742"/>
      <c r="O742" t="s">
        <v>350</v>
      </c>
    </row>
    <row r="743" spans="1:15" x14ac:dyDescent="0.25">
      <c r="A743" t="s">
        <v>4231</v>
      </c>
      <c r="B743" t="s">
        <v>89</v>
      </c>
      <c r="C743" t="s">
        <v>4232</v>
      </c>
      <c r="D743" t="s">
        <v>46</v>
      </c>
      <c r="E743" s="71">
        <v>45127</v>
      </c>
      <c r="F743" t="s">
        <v>193</v>
      </c>
      <c r="G743" t="s">
        <v>2989</v>
      </c>
      <c r="H743" t="s">
        <v>351</v>
      </c>
      <c r="I743">
        <v>5</v>
      </c>
      <c r="J743" t="s">
        <v>92</v>
      </c>
      <c r="K743" s="57" t="s">
        <v>610</v>
      </c>
      <c r="L743" t="s">
        <v>2</v>
      </c>
      <c r="M743" t="s">
        <v>2</v>
      </c>
      <c r="N743"/>
      <c r="O743" t="s">
        <v>350</v>
      </c>
    </row>
    <row r="744" spans="1:15" x14ac:dyDescent="0.25">
      <c r="A744" t="s">
        <v>4231</v>
      </c>
      <c r="B744" t="s">
        <v>89</v>
      </c>
      <c r="C744" t="s">
        <v>4232</v>
      </c>
      <c r="D744" t="s">
        <v>46</v>
      </c>
      <c r="E744" s="71">
        <v>45127</v>
      </c>
      <c r="F744" t="s">
        <v>193</v>
      </c>
      <c r="G744" t="s">
        <v>2989</v>
      </c>
      <c r="H744" t="s">
        <v>351</v>
      </c>
      <c r="I744">
        <v>6</v>
      </c>
      <c r="J744" t="s">
        <v>119</v>
      </c>
      <c r="K744" s="57" t="s">
        <v>609</v>
      </c>
      <c r="L744" t="s">
        <v>2</v>
      </c>
      <c r="M744" t="s">
        <v>2</v>
      </c>
      <c r="N744"/>
      <c r="O744" t="s">
        <v>350</v>
      </c>
    </row>
    <row r="745" spans="1:15" x14ac:dyDescent="0.25">
      <c r="A745" t="s">
        <v>4231</v>
      </c>
      <c r="B745" t="s">
        <v>89</v>
      </c>
      <c r="C745" t="s">
        <v>4232</v>
      </c>
      <c r="D745" t="s">
        <v>46</v>
      </c>
      <c r="E745" s="71">
        <v>45127</v>
      </c>
      <c r="F745" t="s">
        <v>193</v>
      </c>
      <c r="G745" t="s">
        <v>2989</v>
      </c>
      <c r="H745" t="s">
        <v>351</v>
      </c>
      <c r="I745">
        <v>7.1</v>
      </c>
      <c r="J745" t="s">
        <v>94</v>
      </c>
      <c r="K745" s="57" t="s">
        <v>13</v>
      </c>
      <c r="L745" t="s">
        <v>2</v>
      </c>
      <c r="M745" t="s">
        <v>3</v>
      </c>
      <c r="N745" t="s">
        <v>3055</v>
      </c>
      <c r="O745" t="s">
        <v>351</v>
      </c>
    </row>
    <row r="746" spans="1:15" x14ac:dyDescent="0.25">
      <c r="A746" t="s">
        <v>4231</v>
      </c>
      <c r="B746" t="s">
        <v>89</v>
      </c>
      <c r="C746" t="s">
        <v>4232</v>
      </c>
      <c r="D746" t="s">
        <v>46</v>
      </c>
      <c r="E746" s="71">
        <v>45127</v>
      </c>
      <c r="F746" t="s">
        <v>193</v>
      </c>
      <c r="G746" t="s">
        <v>2989</v>
      </c>
      <c r="H746" t="s">
        <v>351</v>
      </c>
      <c r="I746">
        <v>7.2</v>
      </c>
      <c r="J746" t="s">
        <v>4238</v>
      </c>
      <c r="K746" s="57" t="s">
        <v>13</v>
      </c>
      <c r="L746" t="s">
        <v>2</v>
      </c>
      <c r="M746" t="s">
        <v>2</v>
      </c>
      <c r="N746"/>
      <c r="O746" t="s">
        <v>350</v>
      </c>
    </row>
    <row r="747" spans="1:15" x14ac:dyDescent="0.25">
      <c r="A747" t="s">
        <v>4231</v>
      </c>
      <c r="B747" t="s">
        <v>89</v>
      </c>
      <c r="C747" t="s">
        <v>4232</v>
      </c>
      <c r="D747" t="s">
        <v>46</v>
      </c>
      <c r="E747" s="71">
        <v>45127</v>
      </c>
      <c r="F747" t="s">
        <v>193</v>
      </c>
      <c r="G747" t="s">
        <v>2989</v>
      </c>
      <c r="H747" t="s">
        <v>351</v>
      </c>
      <c r="I747">
        <v>7.3</v>
      </c>
      <c r="J747" t="s">
        <v>3154</v>
      </c>
      <c r="K747" s="57" t="s">
        <v>13</v>
      </c>
      <c r="L747" t="s">
        <v>2</v>
      </c>
      <c r="M747" t="s">
        <v>2</v>
      </c>
      <c r="N747"/>
      <c r="O747" t="s">
        <v>350</v>
      </c>
    </row>
    <row r="748" spans="1:15" x14ac:dyDescent="0.25">
      <c r="A748" t="s">
        <v>4231</v>
      </c>
      <c r="B748" t="s">
        <v>89</v>
      </c>
      <c r="C748" t="s">
        <v>4232</v>
      </c>
      <c r="D748" t="s">
        <v>46</v>
      </c>
      <c r="E748" s="71">
        <v>45127</v>
      </c>
      <c r="F748" t="s">
        <v>193</v>
      </c>
      <c r="G748" t="s">
        <v>2989</v>
      </c>
      <c r="H748" t="s">
        <v>351</v>
      </c>
      <c r="I748">
        <v>7.4</v>
      </c>
      <c r="J748" t="s">
        <v>109</v>
      </c>
      <c r="K748" s="57" t="s">
        <v>13</v>
      </c>
      <c r="L748" t="s">
        <v>2</v>
      </c>
      <c r="M748" t="s">
        <v>2</v>
      </c>
      <c r="N748"/>
      <c r="O748" t="s">
        <v>350</v>
      </c>
    </row>
    <row r="749" spans="1:15" x14ac:dyDescent="0.25">
      <c r="A749" t="s">
        <v>4239</v>
      </c>
      <c r="B749" t="s">
        <v>98</v>
      </c>
      <c r="C749" t="s">
        <v>4240</v>
      </c>
      <c r="D749" t="s">
        <v>46</v>
      </c>
      <c r="E749" s="71">
        <v>45127</v>
      </c>
      <c r="F749" t="s">
        <v>193</v>
      </c>
      <c r="G749" t="s">
        <v>2989</v>
      </c>
      <c r="H749" t="s">
        <v>351</v>
      </c>
      <c r="I749">
        <v>1</v>
      </c>
      <c r="J749" t="s">
        <v>53</v>
      </c>
      <c r="K749" s="57" t="s">
        <v>608</v>
      </c>
      <c r="L749" t="s">
        <v>2</v>
      </c>
      <c r="M749" t="s">
        <v>2</v>
      </c>
      <c r="N749"/>
      <c r="O749" t="s">
        <v>350</v>
      </c>
    </row>
    <row r="750" spans="1:15" x14ac:dyDescent="0.25">
      <c r="A750" t="s">
        <v>4239</v>
      </c>
      <c r="B750" t="s">
        <v>98</v>
      </c>
      <c r="C750" t="s">
        <v>4240</v>
      </c>
      <c r="D750" t="s">
        <v>46</v>
      </c>
      <c r="E750" s="71">
        <v>45127</v>
      </c>
      <c r="F750" t="s">
        <v>193</v>
      </c>
      <c r="G750" t="s">
        <v>2989</v>
      </c>
      <c r="H750" t="s">
        <v>351</v>
      </c>
      <c r="I750">
        <v>2</v>
      </c>
      <c r="J750" t="s">
        <v>71</v>
      </c>
      <c r="K750" s="57" t="s">
        <v>608</v>
      </c>
      <c r="L750" t="s">
        <v>2</v>
      </c>
      <c r="M750" t="s">
        <v>2</v>
      </c>
      <c r="N750"/>
      <c r="O750" t="s">
        <v>350</v>
      </c>
    </row>
    <row r="751" spans="1:15" x14ac:dyDescent="0.25">
      <c r="A751" t="s">
        <v>4239</v>
      </c>
      <c r="B751" t="s">
        <v>98</v>
      </c>
      <c r="C751" t="s">
        <v>4240</v>
      </c>
      <c r="D751" t="s">
        <v>46</v>
      </c>
      <c r="E751" s="71">
        <v>45127</v>
      </c>
      <c r="F751" t="s">
        <v>193</v>
      </c>
      <c r="G751" t="s">
        <v>2989</v>
      </c>
      <c r="H751" t="s">
        <v>351</v>
      </c>
      <c r="I751">
        <v>3</v>
      </c>
      <c r="J751" t="s">
        <v>91</v>
      </c>
      <c r="K751" s="57" t="s">
        <v>13</v>
      </c>
      <c r="L751" t="s">
        <v>2</v>
      </c>
      <c r="M751" t="s">
        <v>2</v>
      </c>
      <c r="N751"/>
      <c r="O751" t="s">
        <v>350</v>
      </c>
    </row>
    <row r="752" spans="1:15" x14ac:dyDescent="0.25">
      <c r="A752" t="s">
        <v>4239</v>
      </c>
      <c r="B752" t="s">
        <v>98</v>
      </c>
      <c r="C752" t="s">
        <v>4240</v>
      </c>
      <c r="D752" t="s">
        <v>46</v>
      </c>
      <c r="E752" s="71">
        <v>45127</v>
      </c>
      <c r="F752" t="s">
        <v>193</v>
      </c>
      <c r="G752" t="s">
        <v>2989</v>
      </c>
      <c r="H752" t="s">
        <v>351</v>
      </c>
      <c r="I752">
        <v>4</v>
      </c>
      <c r="J752" t="s">
        <v>4241</v>
      </c>
      <c r="K752" s="57" t="s">
        <v>610</v>
      </c>
      <c r="L752" t="s">
        <v>2</v>
      </c>
      <c r="M752" t="s">
        <v>2</v>
      </c>
      <c r="N752"/>
      <c r="O752" t="s">
        <v>350</v>
      </c>
    </row>
    <row r="753" spans="1:15" x14ac:dyDescent="0.25">
      <c r="A753" t="s">
        <v>4239</v>
      </c>
      <c r="B753" t="s">
        <v>98</v>
      </c>
      <c r="C753" t="s">
        <v>4240</v>
      </c>
      <c r="D753" t="s">
        <v>46</v>
      </c>
      <c r="E753" s="71">
        <v>45127</v>
      </c>
      <c r="F753" t="s">
        <v>193</v>
      </c>
      <c r="G753" t="s">
        <v>2989</v>
      </c>
      <c r="H753" t="s">
        <v>351</v>
      </c>
      <c r="I753">
        <v>5</v>
      </c>
      <c r="J753" t="s">
        <v>4242</v>
      </c>
      <c r="K753" s="57" t="s">
        <v>610</v>
      </c>
      <c r="L753" t="s">
        <v>2</v>
      </c>
      <c r="M753" t="s">
        <v>2</v>
      </c>
      <c r="N753"/>
      <c r="O753" t="s">
        <v>350</v>
      </c>
    </row>
    <row r="754" spans="1:15" x14ac:dyDescent="0.25">
      <c r="A754" t="s">
        <v>4239</v>
      </c>
      <c r="B754" t="s">
        <v>98</v>
      </c>
      <c r="C754" t="s">
        <v>4240</v>
      </c>
      <c r="D754" t="s">
        <v>46</v>
      </c>
      <c r="E754" s="71">
        <v>45127</v>
      </c>
      <c r="F754" t="s">
        <v>193</v>
      </c>
      <c r="G754" t="s">
        <v>2989</v>
      </c>
      <c r="H754" t="s">
        <v>351</v>
      </c>
      <c r="I754">
        <v>6</v>
      </c>
      <c r="J754" t="s">
        <v>3479</v>
      </c>
      <c r="K754" s="57" t="s">
        <v>610</v>
      </c>
      <c r="L754" t="s">
        <v>2</v>
      </c>
      <c r="M754" t="s">
        <v>2</v>
      </c>
      <c r="N754"/>
      <c r="O754" t="s">
        <v>350</v>
      </c>
    </row>
    <row r="755" spans="1:15" x14ac:dyDescent="0.25">
      <c r="A755" t="s">
        <v>4239</v>
      </c>
      <c r="B755" t="s">
        <v>98</v>
      </c>
      <c r="C755" t="s">
        <v>4240</v>
      </c>
      <c r="D755" t="s">
        <v>46</v>
      </c>
      <c r="E755" s="71">
        <v>45127</v>
      </c>
      <c r="F755" t="s">
        <v>193</v>
      </c>
      <c r="G755" t="s">
        <v>2989</v>
      </c>
      <c r="H755" t="s">
        <v>351</v>
      </c>
      <c r="I755">
        <v>7</v>
      </c>
      <c r="J755" t="s">
        <v>4243</v>
      </c>
      <c r="K755" s="57" t="s">
        <v>610</v>
      </c>
      <c r="L755" t="s">
        <v>2</v>
      </c>
      <c r="M755" t="s">
        <v>2</v>
      </c>
      <c r="N755"/>
      <c r="O755" t="s">
        <v>350</v>
      </c>
    </row>
    <row r="756" spans="1:15" x14ac:dyDescent="0.25">
      <c r="A756" t="s">
        <v>4239</v>
      </c>
      <c r="B756" t="s">
        <v>98</v>
      </c>
      <c r="C756" t="s">
        <v>4240</v>
      </c>
      <c r="D756" t="s">
        <v>46</v>
      </c>
      <c r="E756" s="71">
        <v>45127</v>
      </c>
      <c r="F756" t="s">
        <v>193</v>
      </c>
      <c r="G756" t="s">
        <v>2989</v>
      </c>
      <c r="H756" t="s">
        <v>351</v>
      </c>
      <c r="I756">
        <v>8</v>
      </c>
      <c r="J756" t="s">
        <v>4244</v>
      </c>
      <c r="K756" s="57" t="s">
        <v>610</v>
      </c>
      <c r="L756" t="s">
        <v>2</v>
      </c>
      <c r="M756" t="s">
        <v>2</v>
      </c>
      <c r="N756"/>
      <c r="O756" t="s">
        <v>350</v>
      </c>
    </row>
    <row r="757" spans="1:15" x14ac:dyDescent="0.25">
      <c r="A757" t="s">
        <v>4239</v>
      </c>
      <c r="B757" t="s">
        <v>98</v>
      </c>
      <c r="C757" t="s">
        <v>4240</v>
      </c>
      <c r="D757" t="s">
        <v>46</v>
      </c>
      <c r="E757" s="71">
        <v>45127</v>
      </c>
      <c r="F757" t="s">
        <v>193</v>
      </c>
      <c r="G757" t="s">
        <v>2989</v>
      </c>
      <c r="H757" t="s">
        <v>351</v>
      </c>
      <c r="I757">
        <v>9</v>
      </c>
      <c r="J757" t="s">
        <v>4245</v>
      </c>
      <c r="K757" s="57" t="s">
        <v>610</v>
      </c>
      <c r="L757" t="s">
        <v>2</v>
      </c>
      <c r="M757" t="s">
        <v>2</v>
      </c>
      <c r="N757"/>
      <c r="O757" t="s">
        <v>350</v>
      </c>
    </row>
    <row r="758" spans="1:15" x14ac:dyDescent="0.25">
      <c r="A758" t="s">
        <v>4239</v>
      </c>
      <c r="B758" t="s">
        <v>98</v>
      </c>
      <c r="C758" t="s">
        <v>4240</v>
      </c>
      <c r="D758" t="s">
        <v>46</v>
      </c>
      <c r="E758" s="71">
        <v>45127</v>
      </c>
      <c r="F758" t="s">
        <v>193</v>
      </c>
      <c r="G758" t="s">
        <v>2989</v>
      </c>
      <c r="H758" t="s">
        <v>351</v>
      </c>
      <c r="I758">
        <v>10</v>
      </c>
      <c r="J758" t="s">
        <v>3456</v>
      </c>
      <c r="K758" s="57" t="s">
        <v>610</v>
      </c>
      <c r="L758" t="s">
        <v>2</v>
      </c>
      <c r="M758" t="s">
        <v>2</v>
      </c>
      <c r="N758"/>
      <c r="O758" t="s">
        <v>350</v>
      </c>
    </row>
    <row r="759" spans="1:15" x14ac:dyDescent="0.25">
      <c r="A759" t="s">
        <v>4239</v>
      </c>
      <c r="B759" t="s">
        <v>98</v>
      </c>
      <c r="C759" t="s">
        <v>4240</v>
      </c>
      <c r="D759" t="s">
        <v>46</v>
      </c>
      <c r="E759" s="71">
        <v>45127</v>
      </c>
      <c r="F759" t="s">
        <v>193</v>
      </c>
      <c r="G759" t="s">
        <v>2989</v>
      </c>
      <c r="H759" t="s">
        <v>351</v>
      </c>
      <c r="I759">
        <v>11</v>
      </c>
      <c r="J759" t="s">
        <v>4246</v>
      </c>
      <c r="K759" s="57" t="s">
        <v>610</v>
      </c>
      <c r="L759" t="s">
        <v>2</v>
      </c>
      <c r="M759" t="s">
        <v>2</v>
      </c>
      <c r="N759"/>
      <c r="O759" t="s">
        <v>350</v>
      </c>
    </row>
    <row r="760" spans="1:15" x14ac:dyDescent="0.25">
      <c r="A760" t="s">
        <v>4239</v>
      </c>
      <c r="B760" t="s">
        <v>98</v>
      </c>
      <c r="C760" t="s">
        <v>4240</v>
      </c>
      <c r="D760" t="s">
        <v>46</v>
      </c>
      <c r="E760" s="71">
        <v>45127</v>
      </c>
      <c r="F760" t="s">
        <v>193</v>
      </c>
      <c r="G760" t="s">
        <v>2989</v>
      </c>
      <c r="H760" t="s">
        <v>351</v>
      </c>
      <c r="I760">
        <v>12</v>
      </c>
      <c r="J760" t="s">
        <v>4247</v>
      </c>
      <c r="K760" s="57" t="s">
        <v>610</v>
      </c>
      <c r="L760" t="s">
        <v>2</v>
      </c>
      <c r="M760" t="s">
        <v>2</v>
      </c>
      <c r="N760"/>
      <c r="O760" t="s">
        <v>350</v>
      </c>
    </row>
    <row r="761" spans="1:15" x14ac:dyDescent="0.25">
      <c r="A761" t="s">
        <v>4239</v>
      </c>
      <c r="B761" t="s">
        <v>98</v>
      </c>
      <c r="C761" t="s">
        <v>4240</v>
      </c>
      <c r="D761" t="s">
        <v>46</v>
      </c>
      <c r="E761" s="71">
        <v>45127</v>
      </c>
      <c r="F761" t="s">
        <v>193</v>
      </c>
      <c r="G761" t="s">
        <v>2989</v>
      </c>
      <c r="H761" t="s">
        <v>351</v>
      </c>
      <c r="I761">
        <v>13</v>
      </c>
      <c r="J761" t="s">
        <v>4248</v>
      </c>
      <c r="K761" s="57" t="s">
        <v>610</v>
      </c>
      <c r="L761" t="s">
        <v>2</v>
      </c>
      <c r="M761" t="s">
        <v>2</v>
      </c>
      <c r="N761"/>
      <c r="O761" t="s">
        <v>350</v>
      </c>
    </row>
    <row r="762" spans="1:15" x14ac:dyDescent="0.25">
      <c r="A762" t="s">
        <v>4239</v>
      </c>
      <c r="B762" t="s">
        <v>98</v>
      </c>
      <c r="C762" t="s">
        <v>4240</v>
      </c>
      <c r="D762" t="s">
        <v>46</v>
      </c>
      <c r="E762" s="71">
        <v>45127</v>
      </c>
      <c r="F762" t="s">
        <v>193</v>
      </c>
      <c r="G762" t="s">
        <v>2989</v>
      </c>
      <c r="H762" t="s">
        <v>351</v>
      </c>
      <c r="I762">
        <v>14</v>
      </c>
      <c r="J762" t="s">
        <v>3239</v>
      </c>
      <c r="K762" s="57" t="s">
        <v>610</v>
      </c>
      <c r="L762" t="s">
        <v>2</v>
      </c>
      <c r="M762" t="s">
        <v>2</v>
      </c>
      <c r="N762"/>
      <c r="O762" t="s">
        <v>350</v>
      </c>
    </row>
    <row r="763" spans="1:15" x14ac:dyDescent="0.25">
      <c r="A763" t="s">
        <v>4239</v>
      </c>
      <c r="B763" t="s">
        <v>98</v>
      </c>
      <c r="C763" t="s">
        <v>4240</v>
      </c>
      <c r="D763" t="s">
        <v>46</v>
      </c>
      <c r="E763" s="71">
        <v>45127</v>
      </c>
      <c r="F763" t="s">
        <v>193</v>
      </c>
      <c r="G763" t="s">
        <v>2989</v>
      </c>
      <c r="H763" t="s">
        <v>351</v>
      </c>
      <c r="I763">
        <v>15</v>
      </c>
      <c r="J763" t="s">
        <v>198</v>
      </c>
      <c r="K763" s="57" t="s">
        <v>609</v>
      </c>
      <c r="L763" t="s">
        <v>2</v>
      </c>
      <c r="M763" t="s">
        <v>2</v>
      </c>
      <c r="N763"/>
      <c r="O763" t="s">
        <v>350</v>
      </c>
    </row>
    <row r="764" spans="1:15" x14ac:dyDescent="0.25">
      <c r="A764" t="s">
        <v>4239</v>
      </c>
      <c r="B764" t="s">
        <v>98</v>
      </c>
      <c r="C764" t="s">
        <v>4240</v>
      </c>
      <c r="D764" t="s">
        <v>46</v>
      </c>
      <c r="E764" s="71">
        <v>45127</v>
      </c>
      <c r="F764" t="s">
        <v>193</v>
      </c>
      <c r="G764" t="s">
        <v>2989</v>
      </c>
      <c r="H764" t="s">
        <v>351</v>
      </c>
      <c r="I764">
        <v>16</v>
      </c>
      <c r="J764" t="s">
        <v>176</v>
      </c>
      <c r="K764" s="57" t="s">
        <v>609</v>
      </c>
      <c r="L764" t="s">
        <v>2</v>
      </c>
      <c r="M764" t="s">
        <v>2</v>
      </c>
      <c r="N764"/>
      <c r="O764" t="s">
        <v>350</v>
      </c>
    </row>
    <row r="765" spans="1:15" x14ac:dyDescent="0.25">
      <c r="A765" t="s">
        <v>4239</v>
      </c>
      <c r="B765" t="s">
        <v>98</v>
      </c>
      <c r="C765" t="s">
        <v>4240</v>
      </c>
      <c r="D765" t="s">
        <v>46</v>
      </c>
      <c r="E765" s="71">
        <v>45127</v>
      </c>
      <c r="F765" t="s">
        <v>193</v>
      </c>
      <c r="G765" t="s">
        <v>2999</v>
      </c>
      <c r="H765" t="s">
        <v>351</v>
      </c>
      <c r="I765">
        <v>17</v>
      </c>
      <c r="J765" t="s">
        <v>4249</v>
      </c>
      <c r="K765" s="57" t="s">
        <v>608</v>
      </c>
      <c r="L765" t="s">
        <v>2</v>
      </c>
      <c r="M765" t="s">
        <v>2</v>
      </c>
      <c r="N765"/>
      <c r="O765" t="s">
        <v>350</v>
      </c>
    </row>
    <row r="766" spans="1:15" x14ac:dyDescent="0.25">
      <c r="A766" t="s">
        <v>4239</v>
      </c>
      <c r="B766" t="s">
        <v>98</v>
      </c>
      <c r="C766" t="s">
        <v>4240</v>
      </c>
      <c r="D766" t="s">
        <v>46</v>
      </c>
      <c r="E766" s="71">
        <v>45127</v>
      </c>
      <c r="F766" t="s">
        <v>193</v>
      </c>
      <c r="G766" t="s">
        <v>2989</v>
      </c>
      <c r="H766" t="s">
        <v>351</v>
      </c>
      <c r="I766">
        <v>18</v>
      </c>
      <c r="J766" t="s">
        <v>101</v>
      </c>
      <c r="K766" s="57" t="s">
        <v>13</v>
      </c>
      <c r="L766" t="s">
        <v>2</v>
      </c>
      <c r="M766" t="s">
        <v>3</v>
      </c>
      <c r="N766" t="s">
        <v>3055</v>
      </c>
      <c r="O766" t="s">
        <v>351</v>
      </c>
    </row>
    <row r="767" spans="1:15" x14ac:dyDescent="0.25">
      <c r="A767" t="s">
        <v>4239</v>
      </c>
      <c r="B767" t="s">
        <v>98</v>
      </c>
      <c r="C767" t="s">
        <v>4240</v>
      </c>
      <c r="D767" t="s">
        <v>46</v>
      </c>
      <c r="E767" s="71">
        <v>45127</v>
      </c>
      <c r="F767" t="s">
        <v>193</v>
      </c>
      <c r="G767" t="s">
        <v>2989</v>
      </c>
      <c r="H767" t="s">
        <v>351</v>
      </c>
      <c r="I767">
        <v>19</v>
      </c>
      <c r="J767" t="s">
        <v>102</v>
      </c>
      <c r="K767" s="57" t="s">
        <v>13</v>
      </c>
      <c r="L767" t="s">
        <v>2</v>
      </c>
      <c r="M767" t="s">
        <v>2</v>
      </c>
      <c r="N767"/>
      <c r="O767" t="s">
        <v>350</v>
      </c>
    </row>
    <row r="768" spans="1:15" x14ac:dyDescent="0.25">
      <c r="A768" t="s">
        <v>4239</v>
      </c>
      <c r="B768" t="s">
        <v>98</v>
      </c>
      <c r="C768" t="s">
        <v>4240</v>
      </c>
      <c r="D768" t="s">
        <v>46</v>
      </c>
      <c r="E768" s="71">
        <v>45127</v>
      </c>
      <c r="F768" t="s">
        <v>193</v>
      </c>
      <c r="G768" t="s">
        <v>2989</v>
      </c>
      <c r="H768" t="s">
        <v>351</v>
      </c>
      <c r="I768">
        <v>20</v>
      </c>
      <c r="J768" t="s">
        <v>103</v>
      </c>
      <c r="K768" s="57" t="s">
        <v>13</v>
      </c>
      <c r="L768" t="s">
        <v>2</v>
      </c>
      <c r="M768" t="s">
        <v>2</v>
      </c>
      <c r="N768"/>
      <c r="O768" t="s">
        <v>350</v>
      </c>
    </row>
    <row r="769" spans="1:15" x14ac:dyDescent="0.25">
      <c r="A769" t="s">
        <v>4239</v>
      </c>
      <c r="B769" t="s">
        <v>98</v>
      </c>
      <c r="C769" t="s">
        <v>4240</v>
      </c>
      <c r="D769" t="s">
        <v>46</v>
      </c>
      <c r="E769" s="71">
        <v>45127</v>
      </c>
      <c r="F769" t="s">
        <v>193</v>
      </c>
      <c r="G769" t="s">
        <v>2989</v>
      </c>
      <c r="H769" t="s">
        <v>351</v>
      </c>
      <c r="I769">
        <v>21</v>
      </c>
      <c r="J769" t="s">
        <v>104</v>
      </c>
      <c r="K769" s="57" t="s">
        <v>13</v>
      </c>
      <c r="L769" t="s">
        <v>2</v>
      </c>
      <c r="M769" t="s">
        <v>2</v>
      </c>
      <c r="N769"/>
      <c r="O769" t="s">
        <v>350</v>
      </c>
    </row>
    <row r="770" spans="1:15" x14ac:dyDescent="0.25">
      <c r="A770" t="s">
        <v>4239</v>
      </c>
      <c r="B770" t="s">
        <v>98</v>
      </c>
      <c r="C770" t="s">
        <v>4240</v>
      </c>
      <c r="D770" t="s">
        <v>46</v>
      </c>
      <c r="E770" s="71">
        <v>45127</v>
      </c>
      <c r="F770" t="s">
        <v>193</v>
      </c>
      <c r="G770" t="s">
        <v>2989</v>
      </c>
      <c r="H770" t="s">
        <v>351</v>
      </c>
      <c r="I770">
        <v>22</v>
      </c>
      <c r="J770" t="s">
        <v>106</v>
      </c>
      <c r="K770" s="57" t="s">
        <v>13</v>
      </c>
      <c r="L770" t="s">
        <v>2</v>
      </c>
      <c r="M770" t="s">
        <v>2</v>
      </c>
      <c r="N770"/>
      <c r="O770" t="s">
        <v>350</v>
      </c>
    </row>
    <row r="771" spans="1:15" x14ac:dyDescent="0.25">
      <c r="A771" t="s">
        <v>4250</v>
      </c>
      <c r="B771" t="s">
        <v>196</v>
      </c>
      <c r="C771" t="s">
        <v>4251</v>
      </c>
      <c r="D771" t="s">
        <v>126</v>
      </c>
      <c r="E771" s="71">
        <v>45127</v>
      </c>
      <c r="F771" t="s">
        <v>193</v>
      </c>
      <c r="G771" t="s">
        <v>2989</v>
      </c>
      <c r="H771" t="s">
        <v>351</v>
      </c>
      <c r="I771">
        <v>1</v>
      </c>
      <c r="J771" t="s">
        <v>4252</v>
      </c>
      <c r="K771" s="57" t="s">
        <v>13</v>
      </c>
      <c r="L771" t="s">
        <v>2</v>
      </c>
      <c r="M771" t="s">
        <v>2</v>
      </c>
      <c r="N771"/>
      <c r="O771" t="s">
        <v>350</v>
      </c>
    </row>
    <row r="772" spans="1:15" x14ac:dyDescent="0.25">
      <c r="A772" t="s">
        <v>4253</v>
      </c>
      <c r="B772" t="s">
        <v>289</v>
      </c>
      <c r="C772" t="s">
        <v>4254</v>
      </c>
      <c r="D772" t="s">
        <v>46</v>
      </c>
      <c r="E772" s="71">
        <v>45127</v>
      </c>
      <c r="F772" t="s">
        <v>193</v>
      </c>
      <c r="G772" t="s">
        <v>2989</v>
      </c>
      <c r="H772" t="s">
        <v>351</v>
      </c>
      <c r="I772">
        <v>1</v>
      </c>
      <c r="J772" t="s">
        <v>4255</v>
      </c>
      <c r="K772" s="57" t="s">
        <v>608</v>
      </c>
      <c r="L772" t="s">
        <v>2</v>
      </c>
      <c r="M772" t="s">
        <v>2</v>
      </c>
      <c r="N772"/>
      <c r="O772" t="s">
        <v>350</v>
      </c>
    </row>
    <row r="773" spans="1:15" x14ac:dyDescent="0.25">
      <c r="A773" t="s">
        <v>4253</v>
      </c>
      <c r="B773" t="s">
        <v>289</v>
      </c>
      <c r="C773" t="s">
        <v>4254</v>
      </c>
      <c r="D773" t="s">
        <v>46</v>
      </c>
      <c r="E773" s="71">
        <v>45127</v>
      </c>
      <c r="F773" t="s">
        <v>193</v>
      </c>
      <c r="G773" t="s">
        <v>2989</v>
      </c>
      <c r="H773" t="s">
        <v>351</v>
      </c>
      <c r="I773">
        <v>2</v>
      </c>
      <c r="J773" t="s">
        <v>4256</v>
      </c>
      <c r="K773" s="57" t="s">
        <v>610</v>
      </c>
      <c r="L773" t="s">
        <v>2</v>
      </c>
      <c r="M773" t="s">
        <v>2</v>
      </c>
      <c r="N773"/>
      <c r="O773" t="s">
        <v>350</v>
      </c>
    </row>
    <row r="774" spans="1:15" x14ac:dyDescent="0.25">
      <c r="A774" t="s">
        <v>4253</v>
      </c>
      <c r="B774" t="s">
        <v>289</v>
      </c>
      <c r="C774" t="s">
        <v>4254</v>
      </c>
      <c r="D774" t="s">
        <v>46</v>
      </c>
      <c r="E774" s="71">
        <v>45127</v>
      </c>
      <c r="F774" t="s">
        <v>193</v>
      </c>
      <c r="G774" t="s">
        <v>2989</v>
      </c>
      <c r="H774" t="s">
        <v>351</v>
      </c>
      <c r="I774">
        <v>3</v>
      </c>
      <c r="J774" t="s">
        <v>4257</v>
      </c>
      <c r="K774" s="57" t="s">
        <v>610</v>
      </c>
      <c r="L774" t="s">
        <v>2</v>
      </c>
      <c r="M774" t="s">
        <v>2</v>
      </c>
      <c r="N774"/>
      <c r="O774" t="s">
        <v>350</v>
      </c>
    </row>
    <row r="775" spans="1:15" x14ac:dyDescent="0.25">
      <c r="A775" t="s">
        <v>4253</v>
      </c>
      <c r="B775" t="s">
        <v>289</v>
      </c>
      <c r="C775" t="s">
        <v>4254</v>
      </c>
      <c r="D775" t="s">
        <v>46</v>
      </c>
      <c r="E775" s="71">
        <v>45127</v>
      </c>
      <c r="F775" t="s">
        <v>193</v>
      </c>
      <c r="G775" t="s">
        <v>2989</v>
      </c>
      <c r="H775" t="s">
        <v>351</v>
      </c>
      <c r="I775">
        <v>4</v>
      </c>
      <c r="J775" t="s">
        <v>4258</v>
      </c>
      <c r="K775" s="57" t="s">
        <v>610</v>
      </c>
      <c r="L775" t="s">
        <v>2</v>
      </c>
      <c r="M775" t="s">
        <v>2</v>
      </c>
      <c r="N775"/>
      <c r="O775" t="s">
        <v>350</v>
      </c>
    </row>
    <row r="776" spans="1:15" x14ac:dyDescent="0.25">
      <c r="A776" t="s">
        <v>4253</v>
      </c>
      <c r="B776" t="s">
        <v>289</v>
      </c>
      <c r="C776" t="s">
        <v>4254</v>
      </c>
      <c r="D776" t="s">
        <v>46</v>
      </c>
      <c r="E776" s="71">
        <v>45127</v>
      </c>
      <c r="F776" t="s">
        <v>193</v>
      </c>
      <c r="G776" t="s">
        <v>2989</v>
      </c>
      <c r="H776" t="s">
        <v>351</v>
      </c>
      <c r="I776">
        <v>5</v>
      </c>
      <c r="J776" t="s">
        <v>4259</v>
      </c>
      <c r="K776" s="57" t="s">
        <v>610</v>
      </c>
      <c r="L776" t="s">
        <v>2</v>
      </c>
      <c r="M776" t="s">
        <v>2</v>
      </c>
      <c r="N776"/>
      <c r="O776" t="s">
        <v>350</v>
      </c>
    </row>
    <row r="777" spans="1:15" x14ac:dyDescent="0.25">
      <c r="A777" t="s">
        <v>4253</v>
      </c>
      <c r="B777" t="s">
        <v>289</v>
      </c>
      <c r="C777" t="s">
        <v>4254</v>
      </c>
      <c r="D777" t="s">
        <v>46</v>
      </c>
      <c r="E777" s="71">
        <v>45127</v>
      </c>
      <c r="F777" t="s">
        <v>193</v>
      </c>
      <c r="G777" t="s">
        <v>2989</v>
      </c>
      <c r="H777" t="s">
        <v>351</v>
      </c>
      <c r="I777">
        <v>6</v>
      </c>
      <c r="J777" t="s">
        <v>4260</v>
      </c>
      <c r="K777" s="57" t="s">
        <v>610</v>
      </c>
      <c r="L777" t="s">
        <v>2</v>
      </c>
      <c r="M777" t="s">
        <v>2</v>
      </c>
      <c r="N777"/>
      <c r="O777" t="s">
        <v>350</v>
      </c>
    </row>
    <row r="778" spans="1:15" x14ac:dyDescent="0.25">
      <c r="A778" t="s">
        <v>4253</v>
      </c>
      <c r="B778" t="s">
        <v>289</v>
      </c>
      <c r="C778" t="s">
        <v>4254</v>
      </c>
      <c r="D778" t="s">
        <v>46</v>
      </c>
      <c r="E778" s="71">
        <v>45127</v>
      </c>
      <c r="F778" t="s">
        <v>193</v>
      </c>
      <c r="G778" t="s">
        <v>2989</v>
      </c>
      <c r="H778" t="s">
        <v>351</v>
      </c>
      <c r="I778">
        <v>7</v>
      </c>
      <c r="J778" t="s">
        <v>4261</v>
      </c>
      <c r="K778" s="57" t="s">
        <v>610</v>
      </c>
      <c r="L778" t="s">
        <v>2</v>
      </c>
      <c r="M778" t="s">
        <v>2</v>
      </c>
      <c r="N778"/>
      <c r="O778" t="s">
        <v>350</v>
      </c>
    </row>
    <row r="779" spans="1:15" x14ac:dyDescent="0.25">
      <c r="A779" t="s">
        <v>4253</v>
      </c>
      <c r="B779" t="s">
        <v>289</v>
      </c>
      <c r="C779" t="s">
        <v>4254</v>
      </c>
      <c r="D779" t="s">
        <v>46</v>
      </c>
      <c r="E779" s="71">
        <v>45127</v>
      </c>
      <c r="F779" t="s">
        <v>193</v>
      </c>
      <c r="G779" t="s">
        <v>2989</v>
      </c>
      <c r="H779" t="s">
        <v>351</v>
      </c>
      <c r="I779">
        <v>8</v>
      </c>
      <c r="J779" t="s">
        <v>4262</v>
      </c>
      <c r="K779" s="57" t="s">
        <v>609</v>
      </c>
      <c r="L779" t="s">
        <v>2</v>
      </c>
      <c r="M779" t="s">
        <v>2</v>
      </c>
      <c r="N779"/>
      <c r="O779" t="s">
        <v>350</v>
      </c>
    </row>
    <row r="780" spans="1:15" x14ac:dyDescent="0.25">
      <c r="A780" t="s">
        <v>4253</v>
      </c>
      <c r="B780" t="s">
        <v>289</v>
      </c>
      <c r="C780" t="s">
        <v>4254</v>
      </c>
      <c r="D780" t="s">
        <v>46</v>
      </c>
      <c r="E780" s="71">
        <v>45127</v>
      </c>
      <c r="F780" t="s">
        <v>193</v>
      </c>
      <c r="G780" t="s">
        <v>2989</v>
      </c>
      <c r="H780" t="s">
        <v>351</v>
      </c>
      <c r="I780">
        <v>9</v>
      </c>
      <c r="J780" t="s">
        <v>118</v>
      </c>
      <c r="K780" s="57" t="s">
        <v>611</v>
      </c>
      <c r="L780" t="s">
        <v>2</v>
      </c>
      <c r="M780" t="s">
        <v>2</v>
      </c>
      <c r="N780"/>
      <c r="O780" t="s">
        <v>350</v>
      </c>
    </row>
    <row r="781" spans="1:15" x14ac:dyDescent="0.25">
      <c r="A781" t="s">
        <v>4253</v>
      </c>
      <c r="B781" t="s">
        <v>289</v>
      </c>
      <c r="C781" t="s">
        <v>4254</v>
      </c>
      <c r="D781" t="s">
        <v>46</v>
      </c>
      <c r="E781" s="71">
        <v>45127</v>
      </c>
      <c r="F781" t="s">
        <v>193</v>
      </c>
      <c r="G781" t="s">
        <v>2989</v>
      </c>
      <c r="H781" t="s">
        <v>351</v>
      </c>
      <c r="I781">
        <v>10</v>
      </c>
      <c r="J781" t="s">
        <v>513</v>
      </c>
      <c r="K781" s="57" t="s">
        <v>611</v>
      </c>
      <c r="L781" t="s">
        <v>2</v>
      </c>
      <c r="M781" t="s">
        <v>2</v>
      </c>
      <c r="N781"/>
      <c r="O781" t="s">
        <v>350</v>
      </c>
    </row>
    <row r="782" spans="1:15" x14ac:dyDescent="0.25">
      <c r="A782" t="s">
        <v>4253</v>
      </c>
      <c r="B782" t="s">
        <v>289</v>
      </c>
      <c r="C782" t="s">
        <v>4254</v>
      </c>
      <c r="D782" t="s">
        <v>46</v>
      </c>
      <c r="E782" s="71">
        <v>45127</v>
      </c>
      <c r="F782" t="s">
        <v>193</v>
      </c>
      <c r="G782" t="s">
        <v>2989</v>
      </c>
      <c r="H782" t="s">
        <v>351</v>
      </c>
      <c r="I782">
        <v>11</v>
      </c>
      <c r="J782" t="s">
        <v>4263</v>
      </c>
      <c r="K782" s="57" t="s">
        <v>609</v>
      </c>
      <c r="L782" t="s">
        <v>2</v>
      </c>
      <c r="M782" t="s">
        <v>2</v>
      </c>
      <c r="N782"/>
      <c r="O782" t="s">
        <v>350</v>
      </c>
    </row>
    <row r="783" spans="1:15" x14ac:dyDescent="0.25">
      <c r="A783" t="s">
        <v>4253</v>
      </c>
      <c r="B783" t="s">
        <v>289</v>
      </c>
      <c r="C783" t="s">
        <v>4254</v>
      </c>
      <c r="D783" t="s">
        <v>46</v>
      </c>
      <c r="E783" s="71">
        <v>45127</v>
      </c>
      <c r="F783" t="s">
        <v>193</v>
      </c>
      <c r="G783" t="s">
        <v>2989</v>
      </c>
      <c r="H783" t="s">
        <v>351</v>
      </c>
      <c r="I783">
        <v>12</v>
      </c>
      <c r="J783" t="s">
        <v>4264</v>
      </c>
      <c r="K783" s="57" t="s">
        <v>609</v>
      </c>
      <c r="L783" t="s">
        <v>2</v>
      </c>
      <c r="M783" t="s">
        <v>2</v>
      </c>
      <c r="N783"/>
      <c r="O783" t="s">
        <v>350</v>
      </c>
    </row>
    <row r="784" spans="1:15" x14ac:dyDescent="0.25">
      <c r="A784" t="s">
        <v>4253</v>
      </c>
      <c r="B784" t="s">
        <v>289</v>
      </c>
      <c r="C784" t="s">
        <v>4254</v>
      </c>
      <c r="D784" t="s">
        <v>46</v>
      </c>
      <c r="E784" s="71">
        <v>45127</v>
      </c>
      <c r="F784" t="s">
        <v>193</v>
      </c>
      <c r="G784" t="s">
        <v>2989</v>
      </c>
      <c r="H784" t="s">
        <v>351</v>
      </c>
      <c r="I784">
        <v>13</v>
      </c>
      <c r="J784" t="s">
        <v>4265</v>
      </c>
      <c r="K784" s="57" t="s">
        <v>609</v>
      </c>
      <c r="L784" t="s">
        <v>2</v>
      </c>
      <c r="M784" t="s">
        <v>2</v>
      </c>
      <c r="N784"/>
      <c r="O784" t="s">
        <v>350</v>
      </c>
    </row>
    <row r="785" spans="1:15" x14ac:dyDescent="0.25">
      <c r="A785" t="s">
        <v>4253</v>
      </c>
      <c r="B785" t="s">
        <v>289</v>
      </c>
      <c r="C785" t="s">
        <v>4254</v>
      </c>
      <c r="D785" t="s">
        <v>46</v>
      </c>
      <c r="E785" s="71">
        <v>45127</v>
      </c>
      <c r="F785" t="s">
        <v>193</v>
      </c>
      <c r="G785" t="s">
        <v>2989</v>
      </c>
      <c r="H785" t="s">
        <v>351</v>
      </c>
      <c r="I785">
        <v>14</v>
      </c>
      <c r="J785" t="s">
        <v>294</v>
      </c>
      <c r="K785" s="57" t="s">
        <v>13</v>
      </c>
      <c r="L785" t="s">
        <v>2</v>
      </c>
      <c r="M785" t="s">
        <v>2</v>
      </c>
      <c r="N785"/>
      <c r="O785" t="s">
        <v>350</v>
      </c>
    </row>
    <row r="786" spans="1:15" x14ac:dyDescent="0.25">
      <c r="A786" t="s">
        <v>4253</v>
      </c>
      <c r="B786" t="s">
        <v>289</v>
      </c>
      <c r="C786" t="s">
        <v>4254</v>
      </c>
      <c r="D786" t="s">
        <v>46</v>
      </c>
      <c r="E786" s="71">
        <v>45127</v>
      </c>
      <c r="F786" t="s">
        <v>193</v>
      </c>
      <c r="G786" t="s">
        <v>2989</v>
      </c>
      <c r="H786" t="s">
        <v>351</v>
      </c>
      <c r="I786">
        <v>15</v>
      </c>
      <c r="J786" t="s">
        <v>4266</v>
      </c>
      <c r="K786" s="57" t="s">
        <v>610</v>
      </c>
      <c r="L786" t="s">
        <v>2</v>
      </c>
      <c r="M786" t="s">
        <v>2</v>
      </c>
      <c r="N786"/>
      <c r="O786" t="s">
        <v>350</v>
      </c>
    </row>
    <row r="787" spans="1:15" x14ac:dyDescent="0.25">
      <c r="A787" t="s">
        <v>4253</v>
      </c>
      <c r="B787" t="s">
        <v>289</v>
      </c>
      <c r="C787" t="s">
        <v>4254</v>
      </c>
      <c r="D787" t="s">
        <v>46</v>
      </c>
      <c r="E787" s="71">
        <v>45127</v>
      </c>
      <c r="F787" t="s">
        <v>193</v>
      </c>
      <c r="G787" t="s">
        <v>2989</v>
      </c>
      <c r="H787" t="s">
        <v>351</v>
      </c>
      <c r="I787">
        <v>16</v>
      </c>
      <c r="J787" t="s">
        <v>4267</v>
      </c>
      <c r="K787" s="57" t="s">
        <v>13</v>
      </c>
      <c r="L787" t="s">
        <v>2</v>
      </c>
      <c r="M787" t="s">
        <v>2</v>
      </c>
      <c r="N787"/>
      <c r="O787" t="s">
        <v>350</v>
      </c>
    </row>
    <row r="788" spans="1:15" x14ac:dyDescent="0.25">
      <c r="A788" t="s">
        <v>4268</v>
      </c>
      <c r="B788" t="s">
        <v>45</v>
      </c>
      <c r="C788" t="s">
        <v>4269</v>
      </c>
      <c r="D788" t="s">
        <v>46</v>
      </c>
      <c r="E788" s="71">
        <v>45128</v>
      </c>
      <c r="F788" t="s">
        <v>193</v>
      </c>
      <c r="G788" t="s">
        <v>2989</v>
      </c>
      <c r="H788" t="s">
        <v>351</v>
      </c>
      <c r="I788">
        <v>2</v>
      </c>
      <c r="J788" t="s">
        <v>88</v>
      </c>
      <c r="K788" s="57" t="s">
        <v>609</v>
      </c>
      <c r="L788" t="s">
        <v>2</v>
      </c>
      <c r="M788" t="s">
        <v>2</v>
      </c>
      <c r="N788"/>
      <c r="O788" t="s">
        <v>350</v>
      </c>
    </row>
    <row r="789" spans="1:15" x14ac:dyDescent="0.25">
      <c r="A789" t="s">
        <v>4268</v>
      </c>
      <c r="B789" t="s">
        <v>45</v>
      </c>
      <c r="C789" t="s">
        <v>4269</v>
      </c>
      <c r="D789" t="s">
        <v>46</v>
      </c>
      <c r="E789" s="71">
        <v>45128</v>
      </c>
      <c r="F789" t="s">
        <v>193</v>
      </c>
      <c r="G789" t="s">
        <v>2989</v>
      </c>
      <c r="H789" t="s">
        <v>351</v>
      </c>
      <c r="I789">
        <v>3</v>
      </c>
      <c r="J789" t="s">
        <v>50</v>
      </c>
      <c r="K789" s="57" t="s">
        <v>13</v>
      </c>
      <c r="L789" t="s">
        <v>2</v>
      </c>
      <c r="M789" t="s">
        <v>2</v>
      </c>
      <c r="N789"/>
      <c r="O789" t="s">
        <v>350</v>
      </c>
    </row>
    <row r="790" spans="1:15" x14ac:dyDescent="0.25">
      <c r="A790" t="s">
        <v>4268</v>
      </c>
      <c r="B790" t="s">
        <v>45</v>
      </c>
      <c r="C790" t="s">
        <v>4269</v>
      </c>
      <c r="D790" t="s">
        <v>46</v>
      </c>
      <c r="E790" s="71">
        <v>45128</v>
      </c>
      <c r="F790" t="s">
        <v>193</v>
      </c>
      <c r="G790" t="s">
        <v>2989</v>
      </c>
      <c r="H790" t="s">
        <v>351</v>
      </c>
      <c r="I790">
        <v>4</v>
      </c>
      <c r="J790" t="s">
        <v>179</v>
      </c>
      <c r="K790" s="57" t="s">
        <v>13</v>
      </c>
      <c r="L790" t="s">
        <v>180</v>
      </c>
      <c r="M790" t="s">
        <v>180</v>
      </c>
      <c r="N790"/>
      <c r="O790" t="s">
        <v>350</v>
      </c>
    </row>
    <row r="791" spans="1:15" x14ac:dyDescent="0.25">
      <c r="A791" t="s">
        <v>4268</v>
      </c>
      <c r="B791" t="s">
        <v>45</v>
      </c>
      <c r="C791" t="s">
        <v>4269</v>
      </c>
      <c r="D791" t="s">
        <v>46</v>
      </c>
      <c r="E791" s="71">
        <v>45128</v>
      </c>
      <c r="F791" t="s">
        <v>2964</v>
      </c>
      <c r="G791" t="s">
        <v>2989</v>
      </c>
      <c r="H791" t="s">
        <v>351</v>
      </c>
      <c r="I791">
        <v>5</v>
      </c>
      <c r="J791" t="s">
        <v>2997</v>
      </c>
      <c r="K791" s="57" t="s">
        <v>13</v>
      </c>
      <c r="L791" t="s">
        <v>3</v>
      </c>
      <c r="M791" t="s">
        <v>3</v>
      </c>
      <c r="N791"/>
      <c r="O791" t="s">
        <v>350</v>
      </c>
    </row>
    <row r="792" spans="1:15" x14ac:dyDescent="0.25">
      <c r="A792" t="s">
        <v>4268</v>
      </c>
      <c r="B792" t="s">
        <v>45</v>
      </c>
      <c r="C792" t="s">
        <v>4269</v>
      </c>
      <c r="D792" t="s">
        <v>46</v>
      </c>
      <c r="E792" s="71">
        <v>45128</v>
      </c>
      <c r="F792" t="s">
        <v>193</v>
      </c>
      <c r="G792" t="s">
        <v>2989</v>
      </c>
      <c r="H792" t="s">
        <v>351</v>
      </c>
      <c r="I792" t="s">
        <v>307</v>
      </c>
      <c r="J792" t="s">
        <v>3188</v>
      </c>
      <c r="K792" s="57" t="s">
        <v>610</v>
      </c>
      <c r="L792" t="s">
        <v>2</v>
      </c>
      <c r="M792" t="s">
        <v>2</v>
      </c>
      <c r="N792"/>
      <c r="O792" t="s">
        <v>350</v>
      </c>
    </row>
    <row r="793" spans="1:15" x14ac:dyDescent="0.25">
      <c r="A793" t="s">
        <v>4268</v>
      </c>
      <c r="B793" t="s">
        <v>45</v>
      </c>
      <c r="C793" t="s">
        <v>4269</v>
      </c>
      <c r="D793" t="s">
        <v>46</v>
      </c>
      <c r="E793" s="71">
        <v>45128</v>
      </c>
      <c r="F793" t="s">
        <v>193</v>
      </c>
      <c r="G793" t="s">
        <v>2989</v>
      </c>
      <c r="H793" t="s">
        <v>351</v>
      </c>
      <c r="I793" t="s">
        <v>308</v>
      </c>
      <c r="J793" t="s">
        <v>4270</v>
      </c>
      <c r="K793" s="57" t="s">
        <v>610</v>
      </c>
      <c r="L793" t="s">
        <v>2</v>
      </c>
      <c r="M793" t="s">
        <v>2</v>
      </c>
      <c r="N793"/>
      <c r="O793" t="s">
        <v>350</v>
      </c>
    </row>
    <row r="794" spans="1:15" x14ac:dyDescent="0.25">
      <c r="A794" t="s">
        <v>4268</v>
      </c>
      <c r="B794" t="s">
        <v>45</v>
      </c>
      <c r="C794" t="s">
        <v>4269</v>
      </c>
      <c r="D794" t="s">
        <v>46</v>
      </c>
      <c r="E794" s="71">
        <v>45128</v>
      </c>
      <c r="F794" t="s">
        <v>193</v>
      </c>
      <c r="G794" t="s">
        <v>2989</v>
      </c>
      <c r="H794" t="s">
        <v>351</v>
      </c>
      <c r="I794" t="s">
        <v>309</v>
      </c>
      <c r="J794" t="s">
        <v>3017</v>
      </c>
      <c r="K794" s="57" t="s">
        <v>610</v>
      </c>
      <c r="L794" t="s">
        <v>2</v>
      </c>
      <c r="M794" t="s">
        <v>2</v>
      </c>
      <c r="N794"/>
      <c r="O794" t="s">
        <v>350</v>
      </c>
    </row>
    <row r="795" spans="1:15" x14ac:dyDescent="0.25">
      <c r="A795" t="s">
        <v>4268</v>
      </c>
      <c r="B795" t="s">
        <v>45</v>
      </c>
      <c r="C795" t="s">
        <v>4269</v>
      </c>
      <c r="D795" t="s">
        <v>46</v>
      </c>
      <c r="E795" s="71">
        <v>45128</v>
      </c>
      <c r="F795" t="s">
        <v>193</v>
      </c>
      <c r="G795" t="s">
        <v>2989</v>
      </c>
      <c r="H795" t="s">
        <v>351</v>
      </c>
      <c r="I795" t="s">
        <v>310</v>
      </c>
      <c r="J795" t="s">
        <v>4271</v>
      </c>
      <c r="K795" s="57" t="s">
        <v>610</v>
      </c>
      <c r="L795" t="s">
        <v>2</v>
      </c>
      <c r="M795" t="s">
        <v>2</v>
      </c>
      <c r="N795"/>
      <c r="O795" t="s">
        <v>350</v>
      </c>
    </row>
    <row r="796" spans="1:15" x14ac:dyDescent="0.25">
      <c r="A796" t="s">
        <v>4268</v>
      </c>
      <c r="B796" t="s">
        <v>45</v>
      </c>
      <c r="C796" t="s">
        <v>4269</v>
      </c>
      <c r="D796" t="s">
        <v>46</v>
      </c>
      <c r="E796" s="71">
        <v>45128</v>
      </c>
      <c r="F796" t="s">
        <v>193</v>
      </c>
      <c r="G796" t="s">
        <v>2989</v>
      </c>
      <c r="H796" t="s">
        <v>351</v>
      </c>
      <c r="I796" t="s">
        <v>311</v>
      </c>
      <c r="J796" t="s">
        <v>3349</v>
      </c>
      <c r="K796" s="57" t="s">
        <v>610</v>
      </c>
      <c r="L796" t="s">
        <v>2</v>
      </c>
      <c r="M796" t="s">
        <v>2</v>
      </c>
      <c r="N796"/>
      <c r="O796" t="s">
        <v>350</v>
      </c>
    </row>
    <row r="797" spans="1:15" x14ac:dyDescent="0.25">
      <c r="A797" t="s">
        <v>4268</v>
      </c>
      <c r="B797" t="s">
        <v>45</v>
      </c>
      <c r="C797" t="s">
        <v>4269</v>
      </c>
      <c r="D797" t="s">
        <v>46</v>
      </c>
      <c r="E797" s="71">
        <v>45128</v>
      </c>
      <c r="F797" t="s">
        <v>193</v>
      </c>
      <c r="G797" t="s">
        <v>2989</v>
      </c>
      <c r="H797" t="s">
        <v>351</v>
      </c>
      <c r="I797" t="s">
        <v>312</v>
      </c>
      <c r="J797" t="s">
        <v>4272</v>
      </c>
      <c r="K797" s="57" t="s">
        <v>610</v>
      </c>
      <c r="L797" t="s">
        <v>2</v>
      </c>
      <c r="M797" t="s">
        <v>2</v>
      </c>
      <c r="N797"/>
      <c r="O797" t="s">
        <v>350</v>
      </c>
    </row>
    <row r="798" spans="1:15" x14ac:dyDescent="0.25">
      <c r="A798" t="s">
        <v>4268</v>
      </c>
      <c r="B798" t="s">
        <v>45</v>
      </c>
      <c r="C798" t="s">
        <v>4269</v>
      </c>
      <c r="D798" t="s">
        <v>46</v>
      </c>
      <c r="E798" s="71">
        <v>45128</v>
      </c>
      <c r="F798" t="s">
        <v>193</v>
      </c>
      <c r="G798" t="s">
        <v>2989</v>
      </c>
      <c r="H798" t="s">
        <v>351</v>
      </c>
      <c r="I798" t="s">
        <v>313</v>
      </c>
      <c r="J798" t="s">
        <v>4273</v>
      </c>
      <c r="K798" s="57" t="s">
        <v>610</v>
      </c>
      <c r="L798" t="s">
        <v>2</v>
      </c>
      <c r="M798" t="s">
        <v>2</v>
      </c>
      <c r="N798"/>
      <c r="O798" t="s">
        <v>350</v>
      </c>
    </row>
    <row r="799" spans="1:15" x14ac:dyDescent="0.25">
      <c r="A799" t="s">
        <v>4268</v>
      </c>
      <c r="B799" t="s">
        <v>45</v>
      </c>
      <c r="C799" t="s">
        <v>4269</v>
      </c>
      <c r="D799" t="s">
        <v>46</v>
      </c>
      <c r="E799" s="71">
        <v>45128</v>
      </c>
      <c r="F799" t="s">
        <v>193</v>
      </c>
      <c r="G799" t="s">
        <v>2989</v>
      </c>
      <c r="H799" t="s">
        <v>351</v>
      </c>
      <c r="I799" t="s">
        <v>314</v>
      </c>
      <c r="J799" t="s">
        <v>4274</v>
      </c>
      <c r="K799" s="57" t="s">
        <v>610</v>
      </c>
      <c r="L799" t="s">
        <v>2</v>
      </c>
      <c r="M799" t="s">
        <v>2</v>
      </c>
      <c r="N799"/>
      <c r="O799" t="s">
        <v>350</v>
      </c>
    </row>
    <row r="800" spans="1:15" x14ac:dyDescent="0.25">
      <c r="A800" t="s">
        <v>4268</v>
      </c>
      <c r="B800" t="s">
        <v>45</v>
      </c>
      <c r="C800" t="s">
        <v>4269</v>
      </c>
      <c r="D800" t="s">
        <v>46</v>
      </c>
      <c r="E800" s="71">
        <v>45128</v>
      </c>
      <c r="F800" t="s">
        <v>193</v>
      </c>
      <c r="G800" t="s">
        <v>2989</v>
      </c>
      <c r="H800" t="s">
        <v>351</v>
      </c>
      <c r="I800" t="s">
        <v>315</v>
      </c>
      <c r="J800" t="s">
        <v>4275</v>
      </c>
      <c r="K800" s="57" t="s">
        <v>610</v>
      </c>
      <c r="L800" t="s">
        <v>2</v>
      </c>
      <c r="M800" t="s">
        <v>2</v>
      </c>
      <c r="N800"/>
      <c r="O800" t="s">
        <v>350</v>
      </c>
    </row>
    <row r="801" spans="1:15" x14ac:dyDescent="0.25">
      <c r="A801" t="s">
        <v>4268</v>
      </c>
      <c r="B801" t="s">
        <v>45</v>
      </c>
      <c r="C801" t="s">
        <v>4269</v>
      </c>
      <c r="D801" t="s">
        <v>46</v>
      </c>
      <c r="E801" s="71">
        <v>45128</v>
      </c>
      <c r="F801" t="s">
        <v>193</v>
      </c>
      <c r="G801" t="s">
        <v>2989</v>
      </c>
      <c r="H801" t="s">
        <v>351</v>
      </c>
      <c r="I801" t="s">
        <v>316</v>
      </c>
      <c r="J801" t="s">
        <v>3270</v>
      </c>
      <c r="K801" s="57" t="s">
        <v>610</v>
      </c>
      <c r="L801" t="s">
        <v>2</v>
      </c>
      <c r="M801" t="s">
        <v>2</v>
      </c>
      <c r="N801"/>
      <c r="O801" t="s">
        <v>350</v>
      </c>
    </row>
    <row r="802" spans="1:15" x14ac:dyDescent="0.25">
      <c r="A802" t="s">
        <v>4268</v>
      </c>
      <c r="B802" t="s">
        <v>45</v>
      </c>
      <c r="C802" t="s">
        <v>4269</v>
      </c>
      <c r="D802" t="s">
        <v>46</v>
      </c>
      <c r="E802" s="71">
        <v>45128</v>
      </c>
      <c r="F802" t="s">
        <v>193</v>
      </c>
      <c r="G802" t="s">
        <v>2989</v>
      </c>
      <c r="H802" t="s">
        <v>351</v>
      </c>
      <c r="I802" t="s">
        <v>317</v>
      </c>
      <c r="J802" t="s">
        <v>4276</v>
      </c>
      <c r="K802" s="57" t="s">
        <v>610</v>
      </c>
      <c r="L802" t="s">
        <v>2</v>
      </c>
      <c r="M802" t="s">
        <v>2</v>
      </c>
      <c r="N802"/>
      <c r="O802" t="s">
        <v>350</v>
      </c>
    </row>
    <row r="803" spans="1:15" x14ac:dyDescent="0.25">
      <c r="A803" t="s">
        <v>4277</v>
      </c>
      <c r="B803" t="s">
        <v>130</v>
      </c>
      <c r="C803" t="s">
        <v>4278</v>
      </c>
      <c r="D803" t="s">
        <v>178</v>
      </c>
      <c r="E803" s="71">
        <v>45128</v>
      </c>
      <c r="F803" t="s">
        <v>193</v>
      </c>
      <c r="G803" t="s">
        <v>2989</v>
      </c>
      <c r="H803" t="s">
        <v>351</v>
      </c>
      <c r="I803">
        <v>1</v>
      </c>
      <c r="J803" t="s">
        <v>4279</v>
      </c>
      <c r="K803" s="57" t="s">
        <v>13</v>
      </c>
      <c r="L803" t="s">
        <v>2</v>
      </c>
      <c r="M803" t="s">
        <v>2</v>
      </c>
      <c r="N803"/>
      <c r="O803" t="s">
        <v>350</v>
      </c>
    </row>
    <row r="804" spans="1:15" x14ac:dyDescent="0.25">
      <c r="A804" t="s">
        <v>4280</v>
      </c>
      <c r="B804" t="s">
        <v>89</v>
      </c>
      <c r="C804" t="s">
        <v>4281</v>
      </c>
      <c r="D804" t="s">
        <v>46</v>
      </c>
      <c r="E804" s="71">
        <v>45128</v>
      </c>
      <c r="F804" t="s">
        <v>193</v>
      </c>
      <c r="G804" t="s">
        <v>2989</v>
      </c>
      <c r="H804" t="s">
        <v>351</v>
      </c>
      <c r="I804">
        <v>1</v>
      </c>
      <c r="J804" t="s">
        <v>90</v>
      </c>
      <c r="K804" s="57" t="s">
        <v>610</v>
      </c>
      <c r="L804" t="s">
        <v>2</v>
      </c>
      <c r="M804" t="s">
        <v>2</v>
      </c>
      <c r="N804"/>
      <c r="O804" t="s">
        <v>350</v>
      </c>
    </row>
    <row r="805" spans="1:15" x14ac:dyDescent="0.25">
      <c r="A805" t="s">
        <v>4280</v>
      </c>
      <c r="B805" t="s">
        <v>89</v>
      </c>
      <c r="C805" t="s">
        <v>4281</v>
      </c>
      <c r="D805" t="s">
        <v>46</v>
      </c>
      <c r="E805" s="71">
        <v>45128</v>
      </c>
      <c r="F805" t="s">
        <v>193</v>
      </c>
      <c r="G805" t="s">
        <v>2989</v>
      </c>
      <c r="H805" t="s">
        <v>351</v>
      </c>
      <c r="I805">
        <v>2</v>
      </c>
      <c r="J805" t="s">
        <v>4282</v>
      </c>
      <c r="K805" s="57" t="s">
        <v>610</v>
      </c>
      <c r="L805" t="s">
        <v>2</v>
      </c>
      <c r="M805" t="s">
        <v>2</v>
      </c>
      <c r="N805"/>
      <c r="O805" t="s">
        <v>350</v>
      </c>
    </row>
    <row r="806" spans="1:15" x14ac:dyDescent="0.25">
      <c r="A806" t="s">
        <v>4280</v>
      </c>
      <c r="B806" t="s">
        <v>89</v>
      </c>
      <c r="C806" t="s">
        <v>4281</v>
      </c>
      <c r="D806" t="s">
        <v>46</v>
      </c>
      <c r="E806" s="71">
        <v>45128</v>
      </c>
      <c r="F806" t="s">
        <v>193</v>
      </c>
      <c r="G806" t="s">
        <v>2989</v>
      </c>
      <c r="H806" t="s">
        <v>351</v>
      </c>
      <c r="I806">
        <v>3</v>
      </c>
      <c r="J806" t="s">
        <v>4283</v>
      </c>
      <c r="K806" s="57" t="s">
        <v>610</v>
      </c>
      <c r="L806" t="s">
        <v>2</v>
      </c>
      <c r="M806" t="s">
        <v>2</v>
      </c>
      <c r="N806"/>
      <c r="O806" t="s">
        <v>350</v>
      </c>
    </row>
    <row r="807" spans="1:15" x14ac:dyDescent="0.25">
      <c r="A807" t="s">
        <v>4280</v>
      </c>
      <c r="B807" t="s">
        <v>89</v>
      </c>
      <c r="C807" t="s">
        <v>4281</v>
      </c>
      <c r="D807" t="s">
        <v>46</v>
      </c>
      <c r="E807" s="71">
        <v>45128</v>
      </c>
      <c r="F807" t="s">
        <v>193</v>
      </c>
      <c r="G807" t="s">
        <v>2989</v>
      </c>
      <c r="H807" t="s">
        <v>351</v>
      </c>
      <c r="I807">
        <v>4</v>
      </c>
      <c r="J807" t="s">
        <v>4284</v>
      </c>
      <c r="K807" s="57" t="s">
        <v>610</v>
      </c>
      <c r="L807" t="s">
        <v>2</v>
      </c>
      <c r="M807" t="s">
        <v>2</v>
      </c>
      <c r="N807"/>
      <c r="O807" t="s">
        <v>350</v>
      </c>
    </row>
    <row r="808" spans="1:15" x14ac:dyDescent="0.25">
      <c r="A808" t="s">
        <v>4280</v>
      </c>
      <c r="B808" t="s">
        <v>89</v>
      </c>
      <c r="C808" t="s">
        <v>4281</v>
      </c>
      <c r="D808" t="s">
        <v>46</v>
      </c>
      <c r="E808" s="71">
        <v>45128</v>
      </c>
      <c r="F808" t="s">
        <v>193</v>
      </c>
      <c r="G808" t="s">
        <v>2989</v>
      </c>
      <c r="H808" t="s">
        <v>351</v>
      </c>
      <c r="I808">
        <v>5</v>
      </c>
      <c r="J808" t="s">
        <v>4285</v>
      </c>
      <c r="K808" s="57" t="s">
        <v>610</v>
      </c>
      <c r="L808" t="s">
        <v>2</v>
      </c>
      <c r="M808" t="s">
        <v>2</v>
      </c>
      <c r="N808"/>
      <c r="O808" t="s">
        <v>350</v>
      </c>
    </row>
    <row r="809" spans="1:15" x14ac:dyDescent="0.25">
      <c r="A809" t="s">
        <v>4280</v>
      </c>
      <c r="B809" t="s">
        <v>89</v>
      </c>
      <c r="C809" t="s">
        <v>4281</v>
      </c>
      <c r="D809" t="s">
        <v>46</v>
      </c>
      <c r="E809" s="71">
        <v>45128</v>
      </c>
      <c r="F809" t="s">
        <v>193</v>
      </c>
      <c r="G809" t="s">
        <v>2989</v>
      </c>
      <c r="H809" t="s">
        <v>351</v>
      </c>
      <c r="I809">
        <v>6</v>
      </c>
      <c r="J809" t="s">
        <v>4286</v>
      </c>
      <c r="K809" s="57" t="s">
        <v>610</v>
      </c>
      <c r="L809" t="s">
        <v>2</v>
      </c>
      <c r="M809" t="s">
        <v>2</v>
      </c>
      <c r="N809"/>
      <c r="O809" t="s">
        <v>350</v>
      </c>
    </row>
    <row r="810" spans="1:15" x14ac:dyDescent="0.25">
      <c r="A810" t="s">
        <v>4280</v>
      </c>
      <c r="B810" t="s">
        <v>89</v>
      </c>
      <c r="C810" t="s">
        <v>4281</v>
      </c>
      <c r="D810" t="s">
        <v>46</v>
      </c>
      <c r="E810" s="71">
        <v>45128</v>
      </c>
      <c r="F810" t="s">
        <v>193</v>
      </c>
      <c r="G810" t="s">
        <v>2989</v>
      </c>
      <c r="H810" t="s">
        <v>351</v>
      </c>
      <c r="I810">
        <v>7</v>
      </c>
      <c r="J810" t="s">
        <v>92</v>
      </c>
      <c r="K810" s="57" t="s">
        <v>610</v>
      </c>
      <c r="L810" t="s">
        <v>2</v>
      </c>
      <c r="M810" t="s">
        <v>2</v>
      </c>
      <c r="N810"/>
      <c r="O810" t="s">
        <v>350</v>
      </c>
    </row>
    <row r="811" spans="1:15" x14ac:dyDescent="0.25">
      <c r="A811" t="s">
        <v>4280</v>
      </c>
      <c r="B811" t="s">
        <v>89</v>
      </c>
      <c r="C811" t="s">
        <v>4281</v>
      </c>
      <c r="D811" t="s">
        <v>46</v>
      </c>
      <c r="E811" s="71">
        <v>45128</v>
      </c>
      <c r="F811" t="s">
        <v>193</v>
      </c>
      <c r="G811" t="s">
        <v>2989</v>
      </c>
      <c r="H811" t="s">
        <v>351</v>
      </c>
      <c r="I811">
        <v>8</v>
      </c>
      <c r="J811" t="s">
        <v>4287</v>
      </c>
      <c r="K811" s="57" t="s">
        <v>609</v>
      </c>
      <c r="L811" t="s">
        <v>2</v>
      </c>
      <c r="M811" t="s">
        <v>2</v>
      </c>
      <c r="N811"/>
      <c r="O811" t="s">
        <v>350</v>
      </c>
    </row>
    <row r="812" spans="1:15" x14ac:dyDescent="0.25">
      <c r="A812" t="s">
        <v>4280</v>
      </c>
      <c r="B812" t="s">
        <v>89</v>
      </c>
      <c r="C812" t="s">
        <v>4281</v>
      </c>
      <c r="D812" t="s">
        <v>46</v>
      </c>
      <c r="E812" s="71">
        <v>45128</v>
      </c>
      <c r="F812" t="s">
        <v>193</v>
      </c>
      <c r="G812" t="s">
        <v>2989</v>
      </c>
      <c r="H812" t="s">
        <v>351</v>
      </c>
      <c r="I812">
        <v>9</v>
      </c>
      <c r="J812" t="s">
        <v>94</v>
      </c>
      <c r="K812" s="57" t="s">
        <v>13</v>
      </c>
      <c r="L812" t="s">
        <v>2</v>
      </c>
      <c r="M812" t="s">
        <v>3</v>
      </c>
      <c r="N812" t="s">
        <v>3055</v>
      </c>
      <c r="O812" t="s">
        <v>351</v>
      </c>
    </row>
    <row r="813" spans="1:15" x14ac:dyDescent="0.25">
      <c r="A813" t="s">
        <v>4280</v>
      </c>
      <c r="B813" t="s">
        <v>89</v>
      </c>
      <c r="C813" t="s">
        <v>4281</v>
      </c>
      <c r="D813" t="s">
        <v>46</v>
      </c>
      <c r="E813" s="71">
        <v>45128</v>
      </c>
      <c r="F813" t="s">
        <v>193</v>
      </c>
      <c r="G813" t="s">
        <v>2989</v>
      </c>
      <c r="H813" t="s">
        <v>351</v>
      </c>
      <c r="I813">
        <v>10</v>
      </c>
      <c r="J813" t="s">
        <v>4288</v>
      </c>
      <c r="K813" s="57" t="s">
        <v>13</v>
      </c>
      <c r="L813" t="s">
        <v>2</v>
      </c>
      <c r="M813" t="s">
        <v>2</v>
      </c>
      <c r="N813"/>
      <c r="O813" t="s">
        <v>350</v>
      </c>
    </row>
    <row r="814" spans="1:15" x14ac:dyDescent="0.25">
      <c r="A814" t="s">
        <v>4280</v>
      </c>
      <c r="B814" t="s">
        <v>89</v>
      </c>
      <c r="C814" t="s">
        <v>4281</v>
      </c>
      <c r="D814" t="s">
        <v>46</v>
      </c>
      <c r="E814" s="71">
        <v>45128</v>
      </c>
      <c r="F814" t="s">
        <v>193</v>
      </c>
      <c r="G814" t="s">
        <v>2989</v>
      </c>
      <c r="H814" t="s">
        <v>351</v>
      </c>
      <c r="I814">
        <v>11</v>
      </c>
      <c r="J814" t="s">
        <v>3154</v>
      </c>
      <c r="K814" s="57" t="s">
        <v>13</v>
      </c>
      <c r="L814" t="s">
        <v>2</v>
      </c>
      <c r="M814" t="s">
        <v>2</v>
      </c>
      <c r="N814"/>
      <c r="O814" t="s">
        <v>350</v>
      </c>
    </row>
    <row r="815" spans="1:15" x14ac:dyDescent="0.25">
      <c r="A815" t="s">
        <v>4280</v>
      </c>
      <c r="B815" t="s">
        <v>89</v>
      </c>
      <c r="C815" t="s">
        <v>4281</v>
      </c>
      <c r="D815" t="s">
        <v>46</v>
      </c>
      <c r="E815" s="71">
        <v>45128</v>
      </c>
      <c r="F815" t="s">
        <v>193</v>
      </c>
      <c r="G815" t="s">
        <v>2989</v>
      </c>
      <c r="H815" t="s">
        <v>351</v>
      </c>
      <c r="I815">
        <v>12</v>
      </c>
      <c r="J815" t="s">
        <v>109</v>
      </c>
      <c r="K815" s="57" t="s">
        <v>13</v>
      </c>
      <c r="L815" t="s">
        <v>2</v>
      </c>
      <c r="M815" t="s">
        <v>2</v>
      </c>
      <c r="N815"/>
      <c r="O815" t="s">
        <v>350</v>
      </c>
    </row>
    <row r="816" spans="1:15" x14ac:dyDescent="0.25">
      <c r="A816" t="s">
        <v>4289</v>
      </c>
      <c r="B816" t="s">
        <v>162</v>
      </c>
      <c r="C816" t="s">
        <v>4290</v>
      </c>
      <c r="D816" t="s">
        <v>46</v>
      </c>
      <c r="E816" s="71">
        <v>45128</v>
      </c>
      <c r="F816" t="s">
        <v>193</v>
      </c>
      <c r="G816" t="s">
        <v>2989</v>
      </c>
      <c r="H816" t="s">
        <v>351</v>
      </c>
      <c r="I816">
        <v>1</v>
      </c>
      <c r="J816" t="s">
        <v>53</v>
      </c>
      <c r="K816" s="57" t="s">
        <v>608</v>
      </c>
      <c r="L816" t="s">
        <v>2</v>
      </c>
      <c r="M816" t="s">
        <v>2</v>
      </c>
      <c r="N816"/>
      <c r="O816" t="s">
        <v>350</v>
      </c>
    </row>
    <row r="817" spans="1:15" x14ac:dyDescent="0.25">
      <c r="A817" t="s">
        <v>4289</v>
      </c>
      <c r="B817" t="s">
        <v>162</v>
      </c>
      <c r="C817" t="s">
        <v>4290</v>
      </c>
      <c r="D817" t="s">
        <v>46</v>
      </c>
      <c r="E817" s="71">
        <v>45128</v>
      </c>
      <c r="F817" t="s">
        <v>193</v>
      </c>
      <c r="G817" t="s">
        <v>2989</v>
      </c>
      <c r="H817" t="s">
        <v>351</v>
      </c>
      <c r="I817">
        <v>2</v>
      </c>
      <c r="J817" t="s">
        <v>91</v>
      </c>
      <c r="K817" s="57" t="s">
        <v>13</v>
      </c>
      <c r="L817" t="s">
        <v>2</v>
      </c>
      <c r="M817" t="s">
        <v>2</v>
      </c>
      <c r="N817"/>
      <c r="O817" t="s">
        <v>350</v>
      </c>
    </row>
    <row r="818" spans="1:15" x14ac:dyDescent="0.25">
      <c r="A818" t="s">
        <v>4289</v>
      </c>
      <c r="B818" t="s">
        <v>162</v>
      </c>
      <c r="C818" t="s">
        <v>4290</v>
      </c>
      <c r="D818" t="s">
        <v>46</v>
      </c>
      <c r="E818" s="71">
        <v>45128</v>
      </c>
      <c r="F818" t="s">
        <v>193</v>
      </c>
      <c r="G818" t="s">
        <v>2989</v>
      </c>
      <c r="H818" t="s">
        <v>351</v>
      </c>
      <c r="I818">
        <v>3</v>
      </c>
      <c r="J818" t="s">
        <v>222</v>
      </c>
      <c r="K818" s="57" t="s">
        <v>13</v>
      </c>
      <c r="L818" t="s">
        <v>2</v>
      </c>
      <c r="M818" t="s">
        <v>2</v>
      </c>
      <c r="N818"/>
      <c r="O818" t="s">
        <v>350</v>
      </c>
    </row>
    <row r="819" spans="1:15" x14ac:dyDescent="0.25">
      <c r="A819" t="s">
        <v>4289</v>
      </c>
      <c r="B819" t="s">
        <v>162</v>
      </c>
      <c r="C819" t="s">
        <v>4290</v>
      </c>
      <c r="D819" t="s">
        <v>46</v>
      </c>
      <c r="E819" s="71">
        <v>45128</v>
      </c>
      <c r="F819" t="s">
        <v>193</v>
      </c>
      <c r="G819" t="s">
        <v>2989</v>
      </c>
      <c r="H819" t="s">
        <v>351</v>
      </c>
      <c r="I819">
        <v>4</v>
      </c>
      <c r="J819" t="s">
        <v>3129</v>
      </c>
      <c r="K819" s="57" t="s">
        <v>609</v>
      </c>
      <c r="L819" t="s">
        <v>2</v>
      </c>
      <c r="M819" t="s">
        <v>2</v>
      </c>
      <c r="N819"/>
      <c r="O819" t="s">
        <v>350</v>
      </c>
    </row>
    <row r="820" spans="1:15" x14ac:dyDescent="0.25">
      <c r="A820" t="s">
        <v>4289</v>
      </c>
      <c r="B820" t="s">
        <v>162</v>
      </c>
      <c r="C820" t="s">
        <v>4290</v>
      </c>
      <c r="D820" t="s">
        <v>46</v>
      </c>
      <c r="E820" s="71">
        <v>45128</v>
      </c>
      <c r="F820" t="s">
        <v>193</v>
      </c>
      <c r="G820" t="s">
        <v>2989</v>
      </c>
      <c r="H820" t="s">
        <v>351</v>
      </c>
      <c r="I820">
        <v>6</v>
      </c>
      <c r="J820" t="s">
        <v>157</v>
      </c>
      <c r="K820" s="57" t="s">
        <v>13</v>
      </c>
      <c r="L820" t="s">
        <v>2</v>
      </c>
      <c r="M820" t="s">
        <v>3</v>
      </c>
      <c r="N820" t="s">
        <v>3056</v>
      </c>
      <c r="O820" t="s">
        <v>351</v>
      </c>
    </row>
    <row r="821" spans="1:15" x14ac:dyDescent="0.25">
      <c r="A821" t="s">
        <v>4289</v>
      </c>
      <c r="B821" t="s">
        <v>162</v>
      </c>
      <c r="C821" t="s">
        <v>4290</v>
      </c>
      <c r="D821" t="s">
        <v>46</v>
      </c>
      <c r="E821" s="71">
        <v>45128</v>
      </c>
      <c r="F821" t="s">
        <v>193</v>
      </c>
      <c r="G821" t="s">
        <v>2989</v>
      </c>
      <c r="H821" t="s">
        <v>351</v>
      </c>
      <c r="I821">
        <v>7</v>
      </c>
      <c r="J821" t="s">
        <v>158</v>
      </c>
      <c r="K821" s="57" t="s">
        <v>13</v>
      </c>
      <c r="L821" t="s">
        <v>2</v>
      </c>
      <c r="M821" t="s">
        <v>2</v>
      </c>
      <c r="N821"/>
      <c r="O821" t="s">
        <v>350</v>
      </c>
    </row>
    <row r="822" spans="1:15" x14ac:dyDescent="0.25">
      <c r="A822" t="s">
        <v>4289</v>
      </c>
      <c r="B822" t="s">
        <v>162</v>
      </c>
      <c r="C822" t="s">
        <v>4290</v>
      </c>
      <c r="D822" t="s">
        <v>46</v>
      </c>
      <c r="E822" s="71">
        <v>45128</v>
      </c>
      <c r="F822" t="s">
        <v>193</v>
      </c>
      <c r="G822" t="s">
        <v>2989</v>
      </c>
      <c r="H822" t="s">
        <v>351</v>
      </c>
      <c r="I822">
        <v>8</v>
      </c>
      <c r="J822" t="s">
        <v>159</v>
      </c>
      <c r="K822" s="57" t="s">
        <v>13</v>
      </c>
      <c r="L822" t="s">
        <v>2</v>
      </c>
      <c r="M822" t="s">
        <v>2</v>
      </c>
      <c r="N822"/>
      <c r="O822" t="s">
        <v>350</v>
      </c>
    </row>
    <row r="823" spans="1:15" x14ac:dyDescent="0.25">
      <c r="A823" t="s">
        <v>4289</v>
      </c>
      <c r="B823" t="s">
        <v>162</v>
      </c>
      <c r="C823" t="s">
        <v>4290</v>
      </c>
      <c r="D823" t="s">
        <v>46</v>
      </c>
      <c r="E823" s="71">
        <v>45128</v>
      </c>
      <c r="F823" t="s">
        <v>193</v>
      </c>
      <c r="G823" t="s">
        <v>2989</v>
      </c>
      <c r="H823" t="s">
        <v>351</v>
      </c>
      <c r="I823" t="s">
        <v>4291</v>
      </c>
      <c r="J823" t="s">
        <v>4292</v>
      </c>
      <c r="K823" s="57" t="s">
        <v>610</v>
      </c>
      <c r="L823" t="s">
        <v>2</v>
      </c>
      <c r="M823" t="s">
        <v>2</v>
      </c>
      <c r="N823"/>
      <c r="O823" t="s">
        <v>350</v>
      </c>
    </row>
    <row r="824" spans="1:15" x14ac:dyDescent="0.25">
      <c r="A824" t="s">
        <v>4289</v>
      </c>
      <c r="B824" t="s">
        <v>162</v>
      </c>
      <c r="C824" t="s">
        <v>4290</v>
      </c>
      <c r="D824" t="s">
        <v>46</v>
      </c>
      <c r="E824" s="71">
        <v>45128</v>
      </c>
      <c r="F824" t="s">
        <v>193</v>
      </c>
      <c r="G824" t="s">
        <v>2989</v>
      </c>
      <c r="H824" t="s">
        <v>350</v>
      </c>
      <c r="I824" t="s">
        <v>4293</v>
      </c>
      <c r="J824" t="s">
        <v>4294</v>
      </c>
      <c r="K824" s="57" t="s">
        <v>610</v>
      </c>
      <c r="L824" t="s">
        <v>3395</v>
      </c>
      <c r="M824" t="s">
        <v>3395</v>
      </c>
      <c r="N824"/>
      <c r="O824" t="s">
        <v>350</v>
      </c>
    </row>
    <row r="825" spans="1:15" x14ac:dyDescent="0.25">
      <c r="A825" t="s">
        <v>4289</v>
      </c>
      <c r="B825" t="s">
        <v>162</v>
      </c>
      <c r="C825" t="s">
        <v>4290</v>
      </c>
      <c r="D825" t="s">
        <v>46</v>
      </c>
      <c r="E825" s="71">
        <v>45128</v>
      </c>
      <c r="F825" t="s">
        <v>193</v>
      </c>
      <c r="G825" t="s">
        <v>2989</v>
      </c>
      <c r="H825" t="s">
        <v>351</v>
      </c>
      <c r="I825" t="s">
        <v>4295</v>
      </c>
      <c r="J825" t="s">
        <v>4296</v>
      </c>
      <c r="K825" s="57" t="s">
        <v>610</v>
      </c>
      <c r="L825" t="s">
        <v>2</v>
      </c>
      <c r="M825" t="s">
        <v>3</v>
      </c>
      <c r="N825" t="s">
        <v>3086</v>
      </c>
      <c r="O825" t="s">
        <v>351</v>
      </c>
    </row>
    <row r="826" spans="1:15" x14ac:dyDescent="0.25">
      <c r="A826" t="s">
        <v>4289</v>
      </c>
      <c r="B826" t="s">
        <v>162</v>
      </c>
      <c r="C826" t="s">
        <v>4290</v>
      </c>
      <c r="D826" t="s">
        <v>46</v>
      </c>
      <c r="E826" s="71">
        <v>45128</v>
      </c>
      <c r="F826" t="s">
        <v>193</v>
      </c>
      <c r="G826" t="s">
        <v>2989</v>
      </c>
      <c r="H826" t="s">
        <v>351</v>
      </c>
      <c r="I826" t="s">
        <v>410</v>
      </c>
      <c r="J826" t="s">
        <v>163</v>
      </c>
      <c r="K826" s="57" t="s">
        <v>610</v>
      </c>
      <c r="L826" t="s">
        <v>2</v>
      </c>
      <c r="M826" t="s">
        <v>2</v>
      </c>
      <c r="N826"/>
      <c r="O826" t="s">
        <v>350</v>
      </c>
    </row>
    <row r="827" spans="1:15" x14ac:dyDescent="0.25">
      <c r="A827" t="s">
        <v>4297</v>
      </c>
      <c r="B827" t="s">
        <v>98</v>
      </c>
      <c r="C827" t="s">
        <v>4298</v>
      </c>
      <c r="D827" t="s">
        <v>46</v>
      </c>
      <c r="E827" s="71">
        <v>45128</v>
      </c>
      <c r="F827" t="s">
        <v>193</v>
      </c>
      <c r="G827" t="s">
        <v>2989</v>
      </c>
      <c r="H827" t="s">
        <v>351</v>
      </c>
      <c r="I827">
        <v>1</v>
      </c>
      <c r="J827" t="s">
        <v>53</v>
      </c>
      <c r="K827" s="57" t="s">
        <v>608</v>
      </c>
      <c r="L827" t="s">
        <v>2</v>
      </c>
      <c r="M827" t="s">
        <v>2</v>
      </c>
      <c r="N827"/>
      <c r="O827" t="s">
        <v>350</v>
      </c>
    </row>
    <row r="828" spans="1:15" x14ac:dyDescent="0.25">
      <c r="A828" t="s">
        <v>4297</v>
      </c>
      <c r="B828" t="s">
        <v>98</v>
      </c>
      <c r="C828" t="s">
        <v>4298</v>
      </c>
      <c r="D828" t="s">
        <v>46</v>
      </c>
      <c r="E828" s="71">
        <v>45128</v>
      </c>
      <c r="F828" t="s">
        <v>193</v>
      </c>
      <c r="G828" t="s">
        <v>2989</v>
      </c>
      <c r="H828" t="s">
        <v>351</v>
      </c>
      <c r="I828">
        <v>2</v>
      </c>
      <c r="J828" t="s">
        <v>91</v>
      </c>
      <c r="K828" s="57" t="s">
        <v>13</v>
      </c>
      <c r="L828" t="s">
        <v>2</v>
      </c>
      <c r="M828" t="s">
        <v>2</v>
      </c>
      <c r="N828"/>
      <c r="O828" t="s">
        <v>350</v>
      </c>
    </row>
    <row r="829" spans="1:15" x14ac:dyDescent="0.25">
      <c r="A829" t="s">
        <v>4297</v>
      </c>
      <c r="B829" t="s">
        <v>98</v>
      </c>
      <c r="C829" t="s">
        <v>4298</v>
      </c>
      <c r="D829" t="s">
        <v>46</v>
      </c>
      <c r="E829" s="71">
        <v>45128</v>
      </c>
      <c r="F829" t="s">
        <v>193</v>
      </c>
      <c r="G829" t="s">
        <v>2989</v>
      </c>
      <c r="H829" t="s">
        <v>351</v>
      </c>
      <c r="I829">
        <v>3</v>
      </c>
      <c r="J829" t="s">
        <v>71</v>
      </c>
      <c r="K829" s="57" t="s">
        <v>608</v>
      </c>
      <c r="L829" t="s">
        <v>2</v>
      </c>
      <c r="M829" t="s">
        <v>2</v>
      </c>
      <c r="N829"/>
      <c r="O829" t="s">
        <v>350</v>
      </c>
    </row>
    <row r="830" spans="1:15" x14ac:dyDescent="0.25">
      <c r="A830" t="s">
        <v>4297</v>
      </c>
      <c r="B830" t="s">
        <v>98</v>
      </c>
      <c r="C830" t="s">
        <v>4298</v>
      </c>
      <c r="D830" t="s">
        <v>46</v>
      </c>
      <c r="E830" s="71">
        <v>45128</v>
      </c>
      <c r="F830" t="s">
        <v>193</v>
      </c>
      <c r="G830" t="s">
        <v>2989</v>
      </c>
      <c r="H830" t="s">
        <v>351</v>
      </c>
      <c r="I830">
        <v>4</v>
      </c>
      <c r="J830" t="s">
        <v>4299</v>
      </c>
      <c r="K830" s="57" t="s">
        <v>610</v>
      </c>
      <c r="L830" t="s">
        <v>2</v>
      </c>
      <c r="M830" t="s">
        <v>2</v>
      </c>
      <c r="N830"/>
      <c r="O830" t="s">
        <v>350</v>
      </c>
    </row>
    <row r="831" spans="1:15" x14ac:dyDescent="0.25">
      <c r="A831" t="s">
        <v>4297</v>
      </c>
      <c r="B831" t="s">
        <v>98</v>
      </c>
      <c r="C831" t="s">
        <v>4298</v>
      </c>
      <c r="D831" t="s">
        <v>46</v>
      </c>
      <c r="E831" s="71">
        <v>45128</v>
      </c>
      <c r="F831" t="s">
        <v>193</v>
      </c>
      <c r="G831" t="s">
        <v>2989</v>
      </c>
      <c r="H831" t="s">
        <v>351</v>
      </c>
      <c r="I831">
        <v>5</v>
      </c>
      <c r="J831" t="s">
        <v>4300</v>
      </c>
      <c r="K831" s="57" t="s">
        <v>610</v>
      </c>
      <c r="L831" t="s">
        <v>2</v>
      </c>
      <c r="M831" t="s">
        <v>2</v>
      </c>
      <c r="N831"/>
      <c r="O831" t="s">
        <v>350</v>
      </c>
    </row>
    <row r="832" spans="1:15" x14ac:dyDescent="0.25">
      <c r="A832" t="s">
        <v>4297</v>
      </c>
      <c r="B832" t="s">
        <v>98</v>
      </c>
      <c r="C832" t="s">
        <v>4298</v>
      </c>
      <c r="D832" t="s">
        <v>46</v>
      </c>
      <c r="E832" s="71">
        <v>45128</v>
      </c>
      <c r="F832" t="s">
        <v>193</v>
      </c>
      <c r="G832" t="s">
        <v>2989</v>
      </c>
      <c r="H832" t="s">
        <v>351</v>
      </c>
      <c r="I832">
        <v>6</v>
      </c>
      <c r="J832" t="s">
        <v>4301</v>
      </c>
      <c r="K832" s="57" t="s">
        <v>610</v>
      </c>
      <c r="L832" t="s">
        <v>2</v>
      </c>
      <c r="M832" t="s">
        <v>2</v>
      </c>
      <c r="N832"/>
      <c r="O832" t="s">
        <v>350</v>
      </c>
    </row>
    <row r="833" spans="1:15" x14ac:dyDescent="0.25">
      <c r="A833" t="s">
        <v>4297</v>
      </c>
      <c r="B833" t="s">
        <v>98</v>
      </c>
      <c r="C833" t="s">
        <v>4298</v>
      </c>
      <c r="D833" t="s">
        <v>46</v>
      </c>
      <c r="E833" s="71">
        <v>45128</v>
      </c>
      <c r="F833" t="s">
        <v>193</v>
      </c>
      <c r="G833" t="s">
        <v>2989</v>
      </c>
      <c r="H833" t="s">
        <v>351</v>
      </c>
      <c r="I833">
        <v>7</v>
      </c>
      <c r="J833" t="s">
        <v>4302</v>
      </c>
      <c r="K833" s="57" t="s">
        <v>610</v>
      </c>
      <c r="L833" t="s">
        <v>2</v>
      </c>
      <c r="M833" t="s">
        <v>2</v>
      </c>
      <c r="N833"/>
      <c r="O833" t="s">
        <v>350</v>
      </c>
    </row>
    <row r="834" spans="1:15" x14ac:dyDescent="0.25">
      <c r="A834" t="s">
        <v>4297</v>
      </c>
      <c r="B834" t="s">
        <v>98</v>
      </c>
      <c r="C834" t="s">
        <v>4298</v>
      </c>
      <c r="D834" t="s">
        <v>46</v>
      </c>
      <c r="E834" s="71">
        <v>45128</v>
      </c>
      <c r="F834" t="s">
        <v>193</v>
      </c>
      <c r="G834" t="s">
        <v>2989</v>
      </c>
      <c r="H834" t="s">
        <v>351</v>
      </c>
      <c r="I834">
        <v>8</v>
      </c>
      <c r="J834" t="s">
        <v>4303</v>
      </c>
      <c r="K834" s="57" t="s">
        <v>610</v>
      </c>
      <c r="L834" t="s">
        <v>2</v>
      </c>
      <c r="M834" t="s">
        <v>2</v>
      </c>
      <c r="N834"/>
      <c r="O834" t="s">
        <v>350</v>
      </c>
    </row>
    <row r="835" spans="1:15" x14ac:dyDescent="0.25">
      <c r="A835" t="s">
        <v>4297</v>
      </c>
      <c r="B835" t="s">
        <v>98</v>
      </c>
      <c r="C835" t="s">
        <v>4298</v>
      </c>
      <c r="D835" t="s">
        <v>46</v>
      </c>
      <c r="E835" s="71">
        <v>45128</v>
      </c>
      <c r="F835" t="s">
        <v>193</v>
      </c>
      <c r="G835" t="s">
        <v>2989</v>
      </c>
      <c r="H835" t="s">
        <v>351</v>
      </c>
      <c r="I835">
        <v>9</v>
      </c>
      <c r="J835" t="s">
        <v>4304</v>
      </c>
      <c r="K835" s="57" t="s">
        <v>610</v>
      </c>
      <c r="L835" t="s">
        <v>2</v>
      </c>
      <c r="M835" t="s">
        <v>2</v>
      </c>
      <c r="N835"/>
      <c r="O835" t="s">
        <v>350</v>
      </c>
    </row>
    <row r="836" spans="1:15" x14ac:dyDescent="0.25">
      <c r="A836" t="s">
        <v>4297</v>
      </c>
      <c r="B836" t="s">
        <v>98</v>
      </c>
      <c r="C836" t="s">
        <v>4298</v>
      </c>
      <c r="D836" t="s">
        <v>46</v>
      </c>
      <c r="E836" s="71">
        <v>45128</v>
      </c>
      <c r="F836" t="s">
        <v>193</v>
      </c>
      <c r="G836" t="s">
        <v>2989</v>
      </c>
      <c r="H836" t="s">
        <v>351</v>
      </c>
      <c r="I836">
        <v>10</v>
      </c>
      <c r="J836" t="s">
        <v>4305</v>
      </c>
      <c r="K836" s="57" t="s">
        <v>610</v>
      </c>
      <c r="L836" t="s">
        <v>2</v>
      </c>
      <c r="M836" t="s">
        <v>2</v>
      </c>
      <c r="N836"/>
      <c r="O836" t="s">
        <v>350</v>
      </c>
    </row>
    <row r="837" spans="1:15" x14ac:dyDescent="0.25">
      <c r="A837" t="s">
        <v>4297</v>
      </c>
      <c r="B837" t="s">
        <v>98</v>
      </c>
      <c r="C837" t="s">
        <v>4298</v>
      </c>
      <c r="D837" t="s">
        <v>46</v>
      </c>
      <c r="E837" s="71">
        <v>45128</v>
      </c>
      <c r="F837" t="s">
        <v>193</v>
      </c>
      <c r="G837" t="s">
        <v>2989</v>
      </c>
      <c r="H837" t="s">
        <v>351</v>
      </c>
      <c r="I837">
        <v>11</v>
      </c>
      <c r="J837" t="s">
        <v>4306</v>
      </c>
      <c r="K837" s="57" t="s">
        <v>610</v>
      </c>
      <c r="L837" t="s">
        <v>2</v>
      </c>
      <c r="M837" t="s">
        <v>2</v>
      </c>
      <c r="N837"/>
      <c r="O837" t="s">
        <v>350</v>
      </c>
    </row>
    <row r="838" spans="1:15" x14ac:dyDescent="0.25">
      <c r="A838" t="s">
        <v>4297</v>
      </c>
      <c r="B838" t="s">
        <v>98</v>
      </c>
      <c r="C838" t="s">
        <v>4298</v>
      </c>
      <c r="D838" t="s">
        <v>46</v>
      </c>
      <c r="E838" s="71">
        <v>45128</v>
      </c>
      <c r="F838" t="s">
        <v>193</v>
      </c>
      <c r="G838" t="s">
        <v>2989</v>
      </c>
      <c r="H838" t="s">
        <v>351</v>
      </c>
      <c r="I838">
        <v>12</v>
      </c>
      <c r="J838" t="s">
        <v>4221</v>
      </c>
      <c r="K838" s="57" t="s">
        <v>610</v>
      </c>
      <c r="L838" t="s">
        <v>2</v>
      </c>
      <c r="M838" t="s">
        <v>2</v>
      </c>
      <c r="N838"/>
      <c r="O838" t="s">
        <v>350</v>
      </c>
    </row>
    <row r="839" spans="1:15" x14ac:dyDescent="0.25">
      <c r="A839" t="s">
        <v>4297</v>
      </c>
      <c r="B839" t="s">
        <v>98</v>
      </c>
      <c r="C839" t="s">
        <v>4298</v>
      </c>
      <c r="D839" t="s">
        <v>46</v>
      </c>
      <c r="E839" s="71">
        <v>45128</v>
      </c>
      <c r="F839" t="s">
        <v>193</v>
      </c>
      <c r="G839" t="s">
        <v>2989</v>
      </c>
      <c r="H839" t="s">
        <v>351</v>
      </c>
      <c r="I839">
        <v>13</v>
      </c>
      <c r="J839" t="s">
        <v>168</v>
      </c>
      <c r="K839" s="57" t="s">
        <v>609</v>
      </c>
      <c r="L839" t="s">
        <v>2</v>
      </c>
      <c r="M839" t="s">
        <v>2</v>
      </c>
      <c r="N839"/>
      <c r="O839" t="s">
        <v>350</v>
      </c>
    </row>
    <row r="840" spans="1:15" x14ac:dyDescent="0.25">
      <c r="A840" t="s">
        <v>4297</v>
      </c>
      <c r="B840" t="s">
        <v>98</v>
      </c>
      <c r="C840" t="s">
        <v>4298</v>
      </c>
      <c r="D840" t="s">
        <v>46</v>
      </c>
      <c r="E840" s="71">
        <v>45128</v>
      </c>
      <c r="F840" t="s">
        <v>193</v>
      </c>
      <c r="G840" t="s">
        <v>2989</v>
      </c>
      <c r="H840" t="s">
        <v>351</v>
      </c>
      <c r="I840">
        <v>14</v>
      </c>
      <c r="J840" t="s">
        <v>176</v>
      </c>
      <c r="K840" s="57" t="s">
        <v>609</v>
      </c>
      <c r="L840" t="s">
        <v>2</v>
      </c>
      <c r="M840" t="s">
        <v>2</v>
      </c>
      <c r="N840"/>
      <c r="O840" t="s">
        <v>350</v>
      </c>
    </row>
    <row r="841" spans="1:15" x14ac:dyDescent="0.25">
      <c r="A841" t="s">
        <v>4297</v>
      </c>
      <c r="B841" t="s">
        <v>98</v>
      </c>
      <c r="C841" t="s">
        <v>4298</v>
      </c>
      <c r="D841" t="s">
        <v>46</v>
      </c>
      <c r="E841" s="71">
        <v>45128</v>
      </c>
      <c r="F841" t="s">
        <v>193</v>
      </c>
      <c r="G841" t="s">
        <v>2989</v>
      </c>
      <c r="H841" t="s">
        <v>351</v>
      </c>
      <c r="I841">
        <v>15</v>
      </c>
      <c r="J841" t="s">
        <v>101</v>
      </c>
      <c r="K841" s="57" t="s">
        <v>13</v>
      </c>
      <c r="L841" t="s">
        <v>2</v>
      </c>
      <c r="M841" t="s">
        <v>3</v>
      </c>
      <c r="N841" t="s">
        <v>3055</v>
      </c>
      <c r="O841" t="s">
        <v>351</v>
      </c>
    </row>
    <row r="842" spans="1:15" x14ac:dyDescent="0.25">
      <c r="A842" t="s">
        <v>4297</v>
      </c>
      <c r="B842" t="s">
        <v>98</v>
      </c>
      <c r="C842" t="s">
        <v>4298</v>
      </c>
      <c r="D842" t="s">
        <v>46</v>
      </c>
      <c r="E842" s="71">
        <v>45128</v>
      </c>
      <c r="F842" t="s">
        <v>193</v>
      </c>
      <c r="G842" t="s">
        <v>2989</v>
      </c>
      <c r="H842" t="s">
        <v>351</v>
      </c>
      <c r="I842">
        <v>16</v>
      </c>
      <c r="J842" t="s">
        <v>102</v>
      </c>
      <c r="K842" s="57" t="s">
        <v>13</v>
      </c>
      <c r="L842" t="s">
        <v>2</v>
      </c>
      <c r="M842" t="s">
        <v>3</v>
      </c>
      <c r="N842" t="s">
        <v>3056</v>
      </c>
      <c r="O842" t="s">
        <v>351</v>
      </c>
    </row>
    <row r="843" spans="1:15" x14ac:dyDescent="0.25">
      <c r="A843" t="s">
        <v>4297</v>
      </c>
      <c r="B843" t="s">
        <v>98</v>
      </c>
      <c r="C843" t="s">
        <v>4298</v>
      </c>
      <c r="D843" t="s">
        <v>46</v>
      </c>
      <c r="E843" s="71">
        <v>45128</v>
      </c>
      <c r="F843" t="s">
        <v>193</v>
      </c>
      <c r="G843" t="s">
        <v>2989</v>
      </c>
      <c r="H843" t="s">
        <v>351</v>
      </c>
      <c r="I843">
        <v>17</v>
      </c>
      <c r="J843" t="s">
        <v>103</v>
      </c>
      <c r="K843" s="57" t="s">
        <v>13</v>
      </c>
      <c r="L843" t="s">
        <v>2</v>
      </c>
      <c r="M843" t="s">
        <v>3</v>
      </c>
      <c r="N843" t="s">
        <v>3056</v>
      </c>
      <c r="O843" t="s">
        <v>351</v>
      </c>
    </row>
    <row r="844" spans="1:15" x14ac:dyDescent="0.25">
      <c r="A844" t="s">
        <v>4297</v>
      </c>
      <c r="B844" t="s">
        <v>98</v>
      </c>
      <c r="C844" t="s">
        <v>4298</v>
      </c>
      <c r="D844" t="s">
        <v>46</v>
      </c>
      <c r="E844" s="71">
        <v>45128</v>
      </c>
      <c r="F844" t="s">
        <v>193</v>
      </c>
      <c r="G844" t="s">
        <v>2989</v>
      </c>
      <c r="H844" t="s">
        <v>351</v>
      </c>
      <c r="I844">
        <v>18</v>
      </c>
      <c r="J844" t="s">
        <v>104</v>
      </c>
      <c r="K844" s="57" t="s">
        <v>13</v>
      </c>
      <c r="L844" t="s">
        <v>2</v>
      </c>
      <c r="M844" t="s">
        <v>2</v>
      </c>
      <c r="N844"/>
      <c r="O844" t="s">
        <v>350</v>
      </c>
    </row>
    <row r="845" spans="1:15" x14ac:dyDescent="0.25">
      <c r="A845" t="s">
        <v>4297</v>
      </c>
      <c r="B845" t="s">
        <v>98</v>
      </c>
      <c r="C845" t="s">
        <v>4298</v>
      </c>
      <c r="D845" t="s">
        <v>46</v>
      </c>
      <c r="E845" s="71">
        <v>45128</v>
      </c>
      <c r="F845" t="s">
        <v>193</v>
      </c>
      <c r="G845" t="s">
        <v>2989</v>
      </c>
      <c r="H845" t="s">
        <v>351</v>
      </c>
      <c r="I845">
        <v>19</v>
      </c>
      <c r="J845" t="s">
        <v>106</v>
      </c>
      <c r="K845" s="57" t="s">
        <v>13</v>
      </c>
      <c r="L845" t="s">
        <v>2</v>
      </c>
      <c r="M845" t="s">
        <v>2</v>
      </c>
      <c r="N845"/>
      <c r="O845" t="s">
        <v>350</v>
      </c>
    </row>
    <row r="846" spans="1:15" x14ac:dyDescent="0.25">
      <c r="A846" t="s">
        <v>4297</v>
      </c>
      <c r="B846" t="s">
        <v>98</v>
      </c>
      <c r="C846" t="s">
        <v>4298</v>
      </c>
      <c r="D846" t="s">
        <v>46</v>
      </c>
      <c r="E846" s="71">
        <v>45128</v>
      </c>
      <c r="F846" t="s">
        <v>193</v>
      </c>
      <c r="G846" t="s">
        <v>2994</v>
      </c>
      <c r="H846" t="s">
        <v>351</v>
      </c>
      <c r="I846">
        <v>20</v>
      </c>
      <c r="J846" t="s">
        <v>147</v>
      </c>
      <c r="K846" s="57" t="s">
        <v>13</v>
      </c>
      <c r="L846" t="s">
        <v>2</v>
      </c>
      <c r="M846" t="s">
        <v>2</v>
      </c>
      <c r="N846"/>
      <c r="O846" t="s">
        <v>350</v>
      </c>
    </row>
    <row r="847" spans="1:15" x14ac:dyDescent="0.25">
      <c r="A847" t="s">
        <v>4307</v>
      </c>
      <c r="B847" t="s">
        <v>185</v>
      </c>
      <c r="C847" t="s">
        <v>4308</v>
      </c>
      <c r="D847" t="s">
        <v>46</v>
      </c>
      <c r="E847" s="71">
        <v>45131</v>
      </c>
      <c r="F847" t="s">
        <v>193</v>
      </c>
      <c r="G847" t="s">
        <v>2989</v>
      </c>
      <c r="H847" t="s">
        <v>351</v>
      </c>
      <c r="I847">
        <v>3</v>
      </c>
      <c r="J847" t="s">
        <v>50</v>
      </c>
      <c r="K847" s="57" t="s">
        <v>13</v>
      </c>
      <c r="L847" t="s">
        <v>2</v>
      </c>
      <c r="M847" t="s">
        <v>2</v>
      </c>
      <c r="N847"/>
      <c r="O847" t="s">
        <v>350</v>
      </c>
    </row>
    <row r="848" spans="1:15" x14ac:dyDescent="0.25">
      <c r="A848" t="s">
        <v>4307</v>
      </c>
      <c r="B848" t="s">
        <v>185</v>
      </c>
      <c r="C848" t="s">
        <v>4308</v>
      </c>
      <c r="D848" t="s">
        <v>46</v>
      </c>
      <c r="E848" s="71">
        <v>45131</v>
      </c>
      <c r="F848" t="s">
        <v>193</v>
      </c>
      <c r="G848" t="s">
        <v>2989</v>
      </c>
      <c r="H848" t="s">
        <v>351</v>
      </c>
      <c r="I848">
        <v>4</v>
      </c>
      <c r="J848" t="s">
        <v>3015</v>
      </c>
      <c r="K848" s="57" t="s">
        <v>13</v>
      </c>
      <c r="L848" t="s">
        <v>2</v>
      </c>
      <c r="M848" t="s">
        <v>2</v>
      </c>
      <c r="N848"/>
      <c r="O848" t="s">
        <v>350</v>
      </c>
    </row>
    <row r="849" spans="1:15" x14ac:dyDescent="0.25">
      <c r="A849" t="s">
        <v>4307</v>
      </c>
      <c r="B849" t="s">
        <v>185</v>
      </c>
      <c r="C849" t="s">
        <v>4308</v>
      </c>
      <c r="D849" t="s">
        <v>46</v>
      </c>
      <c r="E849" s="71">
        <v>45131</v>
      </c>
      <c r="F849" t="s">
        <v>193</v>
      </c>
      <c r="G849" t="s">
        <v>2989</v>
      </c>
      <c r="H849" t="s">
        <v>351</v>
      </c>
      <c r="I849" t="s">
        <v>307</v>
      </c>
      <c r="J849" t="s">
        <v>3171</v>
      </c>
      <c r="K849" s="57" t="s">
        <v>610</v>
      </c>
      <c r="L849" t="s">
        <v>2</v>
      </c>
      <c r="M849" t="s">
        <v>2</v>
      </c>
      <c r="N849"/>
      <c r="O849" t="s">
        <v>350</v>
      </c>
    </row>
    <row r="850" spans="1:15" x14ac:dyDescent="0.25">
      <c r="A850" t="s">
        <v>4307</v>
      </c>
      <c r="B850" t="s">
        <v>185</v>
      </c>
      <c r="C850" t="s">
        <v>4308</v>
      </c>
      <c r="D850" t="s">
        <v>46</v>
      </c>
      <c r="E850" s="71">
        <v>45131</v>
      </c>
      <c r="F850" t="s">
        <v>193</v>
      </c>
      <c r="G850" t="s">
        <v>2989</v>
      </c>
      <c r="H850" t="s">
        <v>351</v>
      </c>
      <c r="I850" t="s">
        <v>308</v>
      </c>
      <c r="J850" t="s">
        <v>4309</v>
      </c>
      <c r="K850" s="57" t="s">
        <v>610</v>
      </c>
      <c r="L850" t="s">
        <v>2</v>
      </c>
      <c r="M850" t="s">
        <v>2</v>
      </c>
      <c r="N850"/>
      <c r="O850" t="s">
        <v>350</v>
      </c>
    </row>
    <row r="851" spans="1:15" x14ac:dyDescent="0.25">
      <c r="A851" t="s">
        <v>4307</v>
      </c>
      <c r="B851" t="s">
        <v>185</v>
      </c>
      <c r="C851" t="s">
        <v>4308</v>
      </c>
      <c r="D851" t="s">
        <v>46</v>
      </c>
      <c r="E851" s="71">
        <v>45131</v>
      </c>
      <c r="F851" t="s">
        <v>193</v>
      </c>
      <c r="G851" t="s">
        <v>2989</v>
      </c>
      <c r="H851" t="s">
        <v>351</v>
      </c>
      <c r="I851" t="s">
        <v>309</v>
      </c>
      <c r="J851" t="s">
        <v>4310</v>
      </c>
      <c r="K851" s="57" t="s">
        <v>610</v>
      </c>
      <c r="L851" t="s">
        <v>2</v>
      </c>
      <c r="M851" t="s">
        <v>2</v>
      </c>
      <c r="N851"/>
      <c r="O851" t="s">
        <v>350</v>
      </c>
    </row>
    <row r="852" spans="1:15" x14ac:dyDescent="0.25">
      <c r="A852" t="s">
        <v>4307</v>
      </c>
      <c r="B852" t="s">
        <v>185</v>
      </c>
      <c r="C852" t="s">
        <v>4308</v>
      </c>
      <c r="D852" t="s">
        <v>46</v>
      </c>
      <c r="E852" s="71">
        <v>45131</v>
      </c>
      <c r="F852" t="s">
        <v>193</v>
      </c>
      <c r="G852" t="s">
        <v>2989</v>
      </c>
      <c r="H852" t="s">
        <v>351</v>
      </c>
      <c r="I852" t="s">
        <v>310</v>
      </c>
      <c r="J852" t="s">
        <v>4311</v>
      </c>
      <c r="K852" s="57" t="s">
        <v>610</v>
      </c>
      <c r="L852" t="s">
        <v>2</v>
      </c>
      <c r="M852" t="s">
        <v>2</v>
      </c>
      <c r="N852"/>
      <c r="O852" t="s">
        <v>350</v>
      </c>
    </row>
    <row r="853" spans="1:15" x14ac:dyDescent="0.25">
      <c r="A853" t="s">
        <v>4307</v>
      </c>
      <c r="B853" t="s">
        <v>185</v>
      </c>
      <c r="C853" t="s">
        <v>4308</v>
      </c>
      <c r="D853" t="s">
        <v>46</v>
      </c>
      <c r="E853" s="71">
        <v>45131</v>
      </c>
      <c r="F853" t="s">
        <v>193</v>
      </c>
      <c r="G853" t="s">
        <v>2989</v>
      </c>
      <c r="H853" t="s">
        <v>351</v>
      </c>
      <c r="I853" t="s">
        <v>311</v>
      </c>
      <c r="J853" t="s">
        <v>3172</v>
      </c>
      <c r="K853" s="57" t="s">
        <v>610</v>
      </c>
      <c r="L853" t="s">
        <v>2</v>
      </c>
      <c r="M853" t="s">
        <v>2</v>
      </c>
      <c r="N853"/>
      <c r="O853" t="s">
        <v>350</v>
      </c>
    </row>
    <row r="854" spans="1:15" x14ac:dyDescent="0.25">
      <c r="A854" t="s">
        <v>4307</v>
      </c>
      <c r="B854" t="s">
        <v>185</v>
      </c>
      <c r="C854" t="s">
        <v>4308</v>
      </c>
      <c r="D854" t="s">
        <v>46</v>
      </c>
      <c r="E854" s="71">
        <v>45131</v>
      </c>
      <c r="F854" t="s">
        <v>193</v>
      </c>
      <c r="G854" t="s">
        <v>2989</v>
      </c>
      <c r="H854" t="s">
        <v>351</v>
      </c>
      <c r="I854" t="s">
        <v>312</v>
      </c>
      <c r="J854" t="s">
        <v>4312</v>
      </c>
      <c r="K854" s="57" t="s">
        <v>610</v>
      </c>
      <c r="L854" t="s">
        <v>2</v>
      </c>
      <c r="M854" t="s">
        <v>3</v>
      </c>
      <c r="N854" t="s">
        <v>3054</v>
      </c>
      <c r="O854" t="s">
        <v>351</v>
      </c>
    </row>
    <row r="855" spans="1:15" x14ac:dyDescent="0.25">
      <c r="A855" t="s">
        <v>4307</v>
      </c>
      <c r="B855" t="s">
        <v>185</v>
      </c>
      <c r="C855" t="s">
        <v>4308</v>
      </c>
      <c r="D855" t="s">
        <v>46</v>
      </c>
      <c r="E855" s="71">
        <v>45131</v>
      </c>
      <c r="F855" t="s">
        <v>193</v>
      </c>
      <c r="G855" t="s">
        <v>2989</v>
      </c>
      <c r="H855" t="s">
        <v>351</v>
      </c>
      <c r="I855" t="s">
        <v>313</v>
      </c>
      <c r="J855" t="s">
        <v>4313</v>
      </c>
      <c r="K855" s="57" t="s">
        <v>610</v>
      </c>
      <c r="L855" t="s">
        <v>2</v>
      </c>
      <c r="M855" t="s">
        <v>2</v>
      </c>
      <c r="N855"/>
      <c r="O855" t="s">
        <v>350</v>
      </c>
    </row>
    <row r="856" spans="1:15" x14ac:dyDescent="0.25">
      <c r="A856" t="s">
        <v>4307</v>
      </c>
      <c r="B856" t="s">
        <v>185</v>
      </c>
      <c r="C856" t="s">
        <v>4308</v>
      </c>
      <c r="D856" t="s">
        <v>46</v>
      </c>
      <c r="E856" s="71">
        <v>45131</v>
      </c>
      <c r="F856" t="s">
        <v>193</v>
      </c>
      <c r="G856" t="s">
        <v>2989</v>
      </c>
      <c r="H856" t="s">
        <v>351</v>
      </c>
      <c r="I856" t="s">
        <v>314</v>
      </c>
      <c r="J856" t="s">
        <v>4314</v>
      </c>
      <c r="K856" s="57" t="s">
        <v>610</v>
      </c>
      <c r="L856" t="s">
        <v>2</v>
      </c>
      <c r="M856" t="s">
        <v>2</v>
      </c>
      <c r="N856"/>
      <c r="O856" t="s">
        <v>350</v>
      </c>
    </row>
    <row r="857" spans="1:15" x14ac:dyDescent="0.25">
      <c r="A857" t="s">
        <v>4307</v>
      </c>
      <c r="B857" t="s">
        <v>185</v>
      </c>
      <c r="C857" t="s">
        <v>4308</v>
      </c>
      <c r="D857" t="s">
        <v>46</v>
      </c>
      <c r="E857" s="71">
        <v>45131</v>
      </c>
      <c r="F857" t="s">
        <v>193</v>
      </c>
      <c r="G857" t="s">
        <v>2989</v>
      </c>
      <c r="H857" t="s">
        <v>351</v>
      </c>
      <c r="I857" t="s">
        <v>315</v>
      </c>
      <c r="J857" t="s">
        <v>3227</v>
      </c>
      <c r="K857" s="57" t="s">
        <v>610</v>
      </c>
      <c r="L857" t="s">
        <v>2</v>
      </c>
      <c r="M857" t="s">
        <v>2</v>
      </c>
      <c r="N857"/>
      <c r="O857" t="s">
        <v>350</v>
      </c>
    </row>
    <row r="858" spans="1:15" x14ac:dyDescent="0.25">
      <c r="A858" t="s">
        <v>4307</v>
      </c>
      <c r="B858" t="s">
        <v>185</v>
      </c>
      <c r="C858" t="s">
        <v>4308</v>
      </c>
      <c r="D858" t="s">
        <v>46</v>
      </c>
      <c r="E858" s="71">
        <v>45131</v>
      </c>
      <c r="F858" t="s">
        <v>193</v>
      </c>
      <c r="G858" t="s">
        <v>2989</v>
      </c>
      <c r="H858" t="s">
        <v>351</v>
      </c>
      <c r="I858" t="s">
        <v>316</v>
      </c>
      <c r="J858" t="s">
        <v>3243</v>
      </c>
      <c r="K858" s="57" t="s">
        <v>610</v>
      </c>
      <c r="L858" t="s">
        <v>2</v>
      </c>
      <c r="M858" t="s">
        <v>2</v>
      </c>
      <c r="N858"/>
      <c r="O858" t="s">
        <v>350</v>
      </c>
    </row>
    <row r="859" spans="1:15" x14ac:dyDescent="0.25">
      <c r="A859" t="s">
        <v>4307</v>
      </c>
      <c r="B859" t="s">
        <v>185</v>
      </c>
      <c r="C859" t="s">
        <v>4308</v>
      </c>
      <c r="D859" t="s">
        <v>46</v>
      </c>
      <c r="E859" s="71">
        <v>45131</v>
      </c>
      <c r="F859" t="s">
        <v>193</v>
      </c>
      <c r="G859" t="s">
        <v>2989</v>
      </c>
      <c r="H859" t="s">
        <v>351</v>
      </c>
      <c r="I859" t="s">
        <v>407</v>
      </c>
      <c r="J859" t="s">
        <v>220</v>
      </c>
      <c r="K859" s="57" t="s">
        <v>609</v>
      </c>
      <c r="L859" t="s">
        <v>2</v>
      </c>
      <c r="M859" t="s">
        <v>2</v>
      </c>
      <c r="N859"/>
      <c r="O859" t="s">
        <v>350</v>
      </c>
    </row>
    <row r="860" spans="1:15" x14ac:dyDescent="0.25">
      <c r="A860" t="s">
        <v>4307</v>
      </c>
      <c r="B860" t="s">
        <v>185</v>
      </c>
      <c r="C860" t="s">
        <v>4308</v>
      </c>
      <c r="D860" t="s">
        <v>46</v>
      </c>
      <c r="E860" s="71">
        <v>45131</v>
      </c>
      <c r="F860" t="s">
        <v>193</v>
      </c>
      <c r="G860" t="s">
        <v>2989</v>
      </c>
      <c r="H860" t="s">
        <v>351</v>
      </c>
      <c r="I860" t="s">
        <v>408</v>
      </c>
      <c r="J860" t="s">
        <v>100</v>
      </c>
      <c r="K860" s="57" t="s">
        <v>609</v>
      </c>
      <c r="L860" t="s">
        <v>2</v>
      </c>
      <c r="M860" t="s">
        <v>2</v>
      </c>
      <c r="N860"/>
      <c r="O860" t="s">
        <v>350</v>
      </c>
    </row>
    <row r="861" spans="1:15" x14ac:dyDescent="0.25">
      <c r="A861" t="s">
        <v>4315</v>
      </c>
      <c r="B861" t="s">
        <v>196</v>
      </c>
      <c r="C861" t="s">
        <v>4316</v>
      </c>
      <c r="D861" t="s">
        <v>46</v>
      </c>
      <c r="E861" s="71">
        <v>45132</v>
      </c>
      <c r="F861" t="s">
        <v>193</v>
      </c>
      <c r="G861" t="s">
        <v>2989</v>
      </c>
      <c r="H861" t="s">
        <v>351</v>
      </c>
      <c r="I861">
        <v>1</v>
      </c>
      <c r="J861" t="s">
        <v>53</v>
      </c>
      <c r="K861" s="57" t="s">
        <v>608</v>
      </c>
      <c r="L861" t="s">
        <v>2</v>
      </c>
      <c r="M861" t="s">
        <v>2</v>
      </c>
      <c r="N861"/>
      <c r="O861" t="s">
        <v>350</v>
      </c>
    </row>
    <row r="862" spans="1:15" x14ac:dyDescent="0.25">
      <c r="A862" t="s">
        <v>4315</v>
      </c>
      <c r="B862" t="s">
        <v>196</v>
      </c>
      <c r="C862" t="s">
        <v>4316</v>
      </c>
      <c r="D862" t="s">
        <v>46</v>
      </c>
      <c r="E862" s="71">
        <v>45132</v>
      </c>
      <c r="F862" t="s">
        <v>193</v>
      </c>
      <c r="G862" t="s">
        <v>2989</v>
      </c>
      <c r="H862" t="s">
        <v>351</v>
      </c>
      <c r="I862">
        <v>2</v>
      </c>
      <c r="J862" t="s">
        <v>3006</v>
      </c>
      <c r="K862" s="57" t="s">
        <v>13</v>
      </c>
      <c r="L862" t="s">
        <v>2</v>
      </c>
      <c r="M862" t="s">
        <v>2</v>
      </c>
      <c r="N862"/>
      <c r="O862" t="s">
        <v>350</v>
      </c>
    </row>
    <row r="863" spans="1:15" x14ac:dyDescent="0.25">
      <c r="A863" t="s">
        <v>4315</v>
      </c>
      <c r="B863" t="s">
        <v>196</v>
      </c>
      <c r="C863" t="s">
        <v>4316</v>
      </c>
      <c r="D863" t="s">
        <v>46</v>
      </c>
      <c r="E863" s="71">
        <v>45132</v>
      </c>
      <c r="F863" t="s">
        <v>193</v>
      </c>
      <c r="G863" t="s">
        <v>2989</v>
      </c>
      <c r="H863" t="s">
        <v>351</v>
      </c>
      <c r="I863">
        <v>3</v>
      </c>
      <c r="J863" t="s">
        <v>4317</v>
      </c>
      <c r="K863" s="57" t="s">
        <v>610</v>
      </c>
      <c r="L863" t="s">
        <v>2</v>
      </c>
      <c r="M863" t="s">
        <v>2</v>
      </c>
      <c r="N863"/>
      <c r="O863" t="s">
        <v>350</v>
      </c>
    </row>
    <row r="864" spans="1:15" x14ac:dyDescent="0.25">
      <c r="A864" t="s">
        <v>4315</v>
      </c>
      <c r="B864" t="s">
        <v>196</v>
      </c>
      <c r="C864" t="s">
        <v>4316</v>
      </c>
      <c r="D864" t="s">
        <v>46</v>
      </c>
      <c r="E864" s="71">
        <v>45132</v>
      </c>
      <c r="F864" t="s">
        <v>193</v>
      </c>
      <c r="G864" t="s">
        <v>2989</v>
      </c>
      <c r="H864" t="s">
        <v>351</v>
      </c>
      <c r="I864">
        <v>4</v>
      </c>
      <c r="J864" t="s">
        <v>4318</v>
      </c>
      <c r="K864" s="57" t="s">
        <v>610</v>
      </c>
      <c r="L864" t="s">
        <v>2</v>
      </c>
      <c r="M864" t="s">
        <v>2</v>
      </c>
      <c r="N864"/>
      <c r="O864" t="s">
        <v>350</v>
      </c>
    </row>
    <row r="865" spans="1:15" x14ac:dyDescent="0.25">
      <c r="A865" t="s">
        <v>4315</v>
      </c>
      <c r="B865" t="s">
        <v>196</v>
      </c>
      <c r="C865" t="s">
        <v>4316</v>
      </c>
      <c r="D865" t="s">
        <v>46</v>
      </c>
      <c r="E865" s="71">
        <v>45132</v>
      </c>
      <c r="F865" t="s">
        <v>193</v>
      </c>
      <c r="G865" t="s">
        <v>2989</v>
      </c>
      <c r="H865" t="s">
        <v>351</v>
      </c>
      <c r="I865">
        <v>5</v>
      </c>
      <c r="J865" t="s">
        <v>4319</v>
      </c>
      <c r="K865" s="57" t="s">
        <v>610</v>
      </c>
      <c r="L865" t="s">
        <v>2</v>
      </c>
      <c r="M865" t="s">
        <v>2</v>
      </c>
      <c r="N865"/>
      <c r="O865" t="s">
        <v>350</v>
      </c>
    </row>
    <row r="866" spans="1:15" x14ac:dyDescent="0.25">
      <c r="A866" t="s">
        <v>4315</v>
      </c>
      <c r="B866" t="s">
        <v>196</v>
      </c>
      <c r="C866" t="s">
        <v>4316</v>
      </c>
      <c r="D866" t="s">
        <v>46</v>
      </c>
      <c r="E866" s="71">
        <v>45132</v>
      </c>
      <c r="F866" t="s">
        <v>193</v>
      </c>
      <c r="G866" t="s">
        <v>2989</v>
      </c>
      <c r="H866" t="s">
        <v>351</v>
      </c>
      <c r="I866">
        <v>6</v>
      </c>
      <c r="J866" t="s">
        <v>4320</v>
      </c>
      <c r="K866" s="57" t="s">
        <v>610</v>
      </c>
      <c r="L866" t="s">
        <v>2</v>
      </c>
      <c r="M866" t="s">
        <v>2</v>
      </c>
      <c r="N866"/>
      <c r="O866" t="s">
        <v>350</v>
      </c>
    </row>
    <row r="867" spans="1:15" x14ac:dyDescent="0.25">
      <c r="A867" t="s">
        <v>4321</v>
      </c>
      <c r="B867" t="s">
        <v>45</v>
      </c>
      <c r="C867" t="s">
        <v>4322</v>
      </c>
      <c r="D867" t="s">
        <v>46</v>
      </c>
      <c r="E867" s="71">
        <v>45132</v>
      </c>
      <c r="F867" t="s">
        <v>193</v>
      </c>
      <c r="G867" t="s">
        <v>2989</v>
      </c>
      <c r="H867" t="s">
        <v>351</v>
      </c>
      <c r="I867">
        <v>2</v>
      </c>
      <c r="J867" t="s">
        <v>88</v>
      </c>
      <c r="K867" s="57" t="s">
        <v>609</v>
      </c>
      <c r="L867" t="s">
        <v>2</v>
      </c>
      <c r="M867" t="s">
        <v>2</v>
      </c>
      <c r="N867"/>
      <c r="O867" t="s">
        <v>350</v>
      </c>
    </row>
    <row r="868" spans="1:15" x14ac:dyDescent="0.25">
      <c r="A868" t="s">
        <v>4321</v>
      </c>
      <c r="B868" t="s">
        <v>45</v>
      </c>
      <c r="C868" t="s">
        <v>4322</v>
      </c>
      <c r="D868" t="s">
        <v>46</v>
      </c>
      <c r="E868" s="71">
        <v>45132</v>
      </c>
      <c r="F868" t="s">
        <v>193</v>
      </c>
      <c r="G868" t="s">
        <v>2989</v>
      </c>
      <c r="H868" t="s">
        <v>351</v>
      </c>
      <c r="I868">
        <v>3</v>
      </c>
      <c r="J868" t="s">
        <v>50</v>
      </c>
      <c r="K868" s="57" t="s">
        <v>13</v>
      </c>
      <c r="L868" t="s">
        <v>2</v>
      </c>
      <c r="M868" t="s">
        <v>2</v>
      </c>
      <c r="N868"/>
      <c r="O868" t="s">
        <v>350</v>
      </c>
    </row>
    <row r="869" spans="1:15" x14ac:dyDescent="0.25">
      <c r="A869" t="s">
        <v>4321</v>
      </c>
      <c r="B869" t="s">
        <v>45</v>
      </c>
      <c r="C869" t="s">
        <v>4322</v>
      </c>
      <c r="D869" t="s">
        <v>46</v>
      </c>
      <c r="E869" s="71">
        <v>45132</v>
      </c>
      <c r="F869" t="s">
        <v>193</v>
      </c>
      <c r="G869" t="s">
        <v>2989</v>
      </c>
      <c r="H869" t="s">
        <v>351</v>
      </c>
      <c r="I869">
        <v>4</v>
      </c>
      <c r="J869" t="s">
        <v>179</v>
      </c>
      <c r="K869" s="57" t="s">
        <v>13</v>
      </c>
      <c r="L869" t="s">
        <v>180</v>
      </c>
      <c r="M869" t="s">
        <v>180</v>
      </c>
      <c r="N869"/>
      <c r="O869" t="s">
        <v>350</v>
      </c>
    </row>
    <row r="870" spans="1:15" x14ac:dyDescent="0.25">
      <c r="A870" t="s">
        <v>4321</v>
      </c>
      <c r="B870" t="s">
        <v>45</v>
      </c>
      <c r="C870" t="s">
        <v>4322</v>
      </c>
      <c r="D870" t="s">
        <v>46</v>
      </c>
      <c r="E870" s="71">
        <v>45132</v>
      </c>
      <c r="F870" t="s">
        <v>193</v>
      </c>
      <c r="G870" t="s">
        <v>2989</v>
      </c>
      <c r="H870" t="s">
        <v>351</v>
      </c>
      <c r="I870" t="s">
        <v>307</v>
      </c>
      <c r="J870" t="s">
        <v>4323</v>
      </c>
      <c r="K870" s="57" t="s">
        <v>610</v>
      </c>
      <c r="L870" t="s">
        <v>2</v>
      </c>
      <c r="M870" t="s">
        <v>2</v>
      </c>
      <c r="N870"/>
      <c r="O870" t="s">
        <v>350</v>
      </c>
    </row>
    <row r="871" spans="1:15" x14ac:dyDescent="0.25">
      <c r="A871" t="s">
        <v>4321</v>
      </c>
      <c r="B871" t="s">
        <v>45</v>
      </c>
      <c r="C871" t="s">
        <v>4322</v>
      </c>
      <c r="D871" t="s">
        <v>46</v>
      </c>
      <c r="E871" s="71">
        <v>45132</v>
      </c>
      <c r="F871" t="s">
        <v>193</v>
      </c>
      <c r="G871" t="s">
        <v>2989</v>
      </c>
      <c r="H871" t="s">
        <v>351</v>
      </c>
      <c r="I871" t="s">
        <v>308</v>
      </c>
      <c r="J871" t="s">
        <v>3136</v>
      </c>
      <c r="K871" s="57" t="s">
        <v>610</v>
      </c>
      <c r="L871" t="s">
        <v>2</v>
      </c>
      <c r="M871" t="s">
        <v>3</v>
      </c>
      <c r="N871" t="s">
        <v>3054</v>
      </c>
      <c r="O871" t="s">
        <v>351</v>
      </c>
    </row>
    <row r="872" spans="1:15" x14ac:dyDescent="0.25">
      <c r="A872" t="s">
        <v>4321</v>
      </c>
      <c r="B872" t="s">
        <v>45</v>
      </c>
      <c r="C872" t="s">
        <v>4322</v>
      </c>
      <c r="D872" t="s">
        <v>46</v>
      </c>
      <c r="E872" s="71">
        <v>45132</v>
      </c>
      <c r="F872" t="s">
        <v>193</v>
      </c>
      <c r="G872" t="s">
        <v>2989</v>
      </c>
      <c r="H872" t="s">
        <v>351</v>
      </c>
      <c r="I872" t="s">
        <v>309</v>
      </c>
      <c r="J872" t="s">
        <v>4324</v>
      </c>
      <c r="K872" s="57" t="s">
        <v>610</v>
      </c>
      <c r="L872" t="s">
        <v>2</v>
      </c>
      <c r="M872" t="s">
        <v>2</v>
      </c>
      <c r="N872"/>
      <c r="O872" t="s">
        <v>350</v>
      </c>
    </row>
    <row r="873" spans="1:15" x14ac:dyDescent="0.25">
      <c r="A873" t="s">
        <v>4321</v>
      </c>
      <c r="B873" t="s">
        <v>45</v>
      </c>
      <c r="C873" t="s">
        <v>4322</v>
      </c>
      <c r="D873" t="s">
        <v>46</v>
      </c>
      <c r="E873" s="71">
        <v>45132</v>
      </c>
      <c r="F873" t="s">
        <v>193</v>
      </c>
      <c r="G873" t="s">
        <v>2989</v>
      </c>
      <c r="H873" t="s">
        <v>351</v>
      </c>
      <c r="I873" t="s">
        <v>310</v>
      </c>
      <c r="J873" t="s">
        <v>3361</v>
      </c>
      <c r="K873" s="57" t="s">
        <v>610</v>
      </c>
      <c r="L873" t="s">
        <v>2</v>
      </c>
      <c r="M873" t="s">
        <v>2</v>
      </c>
      <c r="N873"/>
      <c r="O873" t="s">
        <v>350</v>
      </c>
    </row>
    <row r="874" spans="1:15" x14ac:dyDescent="0.25">
      <c r="A874" t="s">
        <v>4321</v>
      </c>
      <c r="B874" t="s">
        <v>45</v>
      </c>
      <c r="C874" t="s">
        <v>4322</v>
      </c>
      <c r="D874" t="s">
        <v>46</v>
      </c>
      <c r="E874" s="71">
        <v>45132</v>
      </c>
      <c r="F874" t="s">
        <v>193</v>
      </c>
      <c r="G874" t="s">
        <v>2989</v>
      </c>
      <c r="H874" t="s">
        <v>351</v>
      </c>
      <c r="I874" t="s">
        <v>311</v>
      </c>
      <c r="J874" t="s">
        <v>4325</v>
      </c>
      <c r="K874" s="57" t="s">
        <v>610</v>
      </c>
      <c r="L874" t="s">
        <v>2</v>
      </c>
      <c r="M874" t="s">
        <v>2</v>
      </c>
      <c r="N874"/>
      <c r="O874" t="s">
        <v>350</v>
      </c>
    </row>
    <row r="875" spans="1:15" x14ac:dyDescent="0.25">
      <c r="A875" t="s">
        <v>4321</v>
      </c>
      <c r="B875" t="s">
        <v>45</v>
      </c>
      <c r="C875" t="s">
        <v>4322</v>
      </c>
      <c r="D875" t="s">
        <v>46</v>
      </c>
      <c r="E875" s="71">
        <v>45132</v>
      </c>
      <c r="F875" t="s">
        <v>193</v>
      </c>
      <c r="G875" t="s">
        <v>2989</v>
      </c>
      <c r="H875" t="s">
        <v>351</v>
      </c>
      <c r="I875" t="s">
        <v>312</v>
      </c>
      <c r="J875" t="s">
        <v>4326</v>
      </c>
      <c r="K875" s="57" t="s">
        <v>610</v>
      </c>
      <c r="L875" t="s">
        <v>2</v>
      </c>
      <c r="M875" t="s">
        <v>2</v>
      </c>
      <c r="N875"/>
      <c r="O875" t="s">
        <v>350</v>
      </c>
    </row>
    <row r="876" spans="1:15" x14ac:dyDescent="0.25">
      <c r="A876" t="s">
        <v>4321</v>
      </c>
      <c r="B876" t="s">
        <v>45</v>
      </c>
      <c r="C876" t="s">
        <v>4322</v>
      </c>
      <c r="D876" t="s">
        <v>46</v>
      </c>
      <c r="E876" s="71">
        <v>45132</v>
      </c>
      <c r="F876" t="s">
        <v>193</v>
      </c>
      <c r="G876" t="s">
        <v>2989</v>
      </c>
      <c r="H876" t="s">
        <v>351</v>
      </c>
      <c r="I876" t="s">
        <v>313</v>
      </c>
      <c r="J876" t="s">
        <v>4327</v>
      </c>
      <c r="K876" s="57" t="s">
        <v>610</v>
      </c>
      <c r="L876" t="s">
        <v>2</v>
      </c>
      <c r="M876" t="s">
        <v>2</v>
      </c>
      <c r="N876"/>
      <c r="O876" t="s">
        <v>350</v>
      </c>
    </row>
    <row r="877" spans="1:15" x14ac:dyDescent="0.25">
      <c r="A877" t="s">
        <v>4321</v>
      </c>
      <c r="B877" t="s">
        <v>45</v>
      </c>
      <c r="C877" t="s">
        <v>4322</v>
      </c>
      <c r="D877" t="s">
        <v>46</v>
      </c>
      <c r="E877" s="71">
        <v>45132</v>
      </c>
      <c r="F877" t="s">
        <v>193</v>
      </c>
      <c r="G877" t="s">
        <v>2989</v>
      </c>
      <c r="H877" t="s">
        <v>351</v>
      </c>
      <c r="I877" t="s">
        <v>314</v>
      </c>
      <c r="J877" t="s">
        <v>4328</v>
      </c>
      <c r="K877" s="57" t="s">
        <v>610</v>
      </c>
      <c r="L877" t="s">
        <v>2</v>
      </c>
      <c r="M877" t="s">
        <v>2</v>
      </c>
      <c r="N877"/>
      <c r="O877" t="s">
        <v>350</v>
      </c>
    </row>
    <row r="878" spans="1:15" x14ac:dyDescent="0.25">
      <c r="A878" t="s">
        <v>4321</v>
      </c>
      <c r="B878" t="s">
        <v>45</v>
      </c>
      <c r="C878" t="s">
        <v>4322</v>
      </c>
      <c r="D878" t="s">
        <v>46</v>
      </c>
      <c r="E878" s="71">
        <v>45132</v>
      </c>
      <c r="F878" t="s">
        <v>193</v>
      </c>
      <c r="G878" t="s">
        <v>2989</v>
      </c>
      <c r="H878" t="s">
        <v>351</v>
      </c>
      <c r="I878" t="s">
        <v>315</v>
      </c>
      <c r="J878" t="s">
        <v>4329</v>
      </c>
      <c r="K878" s="57" t="s">
        <v>610</v>
      </c>
      <c r="L878" t="s">
        <v>2</v>
      </c>
      <c r="M878" t="s">
        <v>2</v>
      </c>
      <c r="N878"/>
      <c r="O878" t="s">
        <v>350</v>
      </c>
    </row>
    <row r="879" spans="1:15" x14ac:dyDescent="0.25">
      <c r="A879" t="s">
        <v>4321</v>
      </c>
      <c r="B879" t="s">
        <v>45</v>
      </c>
      <c r="C879" t="s">
        <v>4322</v>
      </c>
      <c r="D879" t="s">
        <v>46</v>
      </c>
      <c r="E879" s="71">
        <v>45132</v>
      </c>
      <c r="F879" t="s">
        <v>193</v>
      </c>
      <c r="G879" t="s">
        <v>2989</v>
      </c>
      <c r="H879" t="s">
        <v>351</v>
      </c>
      <c r="I879" t="s">
        <v>316</v>
      </c>
      <c r="J879" t="s">
        <v>4330</v>
      </c>
      <c r="K879" s="57" t="s">
        <v>610</v>
      </c>
      <c r="L879" t="s">
        <v>2</v>
      </c>
      <c r="M879" t="s">
        <v>2</v>
      </c>
      <c r="N879"/>
      <c r="O879" t="s">
        <v>350</v>
      </c>
    </row>
    <row r="880" spans="1:15" x14ac:dyDescent="0.25">
      <c r="A880" t="s">
        <v>4321</v>
      </c>
      <c r="B880" t="s">
        <v>45</v>
      </c>
      <c r="C880" t="s">
        <v>4322</v>
      </c>
      <c r="D880" t="s">
        <v>46</v>
      </c>
      <c r="E880" s="71">
        <v>45132</v>
      </c>
      <c r="F880" t="s">
        <v>193</v>
      </c>
      <c r="G880" t="s">
        <v>2989</v>
      </c>
      <c r="H880" t="s">
        <v>351</v>
      </c>
      <c r="I880" t="s">
        <v>317</v>
      </c>
      <c r="J880" t="s">
        <v>4331</v>
      </c>
      <c r="K880" s="57" t="s">
        <v>610</v>
      </c>
      <c r="L880" t="s">
        <v>2</v>
      </c>
      <c r="M880" t="s">
        <v>2</v>
      </c>
      <c r="N880"/>
      <c r="O880" t="s">
        <v>350</v>
      </c>
    </row>
    <row r="881" spans="1:15" x14ac:dyDescent="0.25">
      <c r="A881" t="s">
        <v>4332</v>
      </c>
      <c r="B881" t="s">
        <v>185</v>
      </c>
      <c r="C881" t="s">
        <v>4333</v>
      </c>
      <c r="D881" t="s">
        <v>46</v>
      </c>
      <c r="E881" s="71">
        <v>45132</v>
      </c>
      <c r="F881" t="s">
        <v>193</v>
      </c>
      <c r="G881" t="s">
        <v>2989</v>
      </c>
      <c r="H881" t="s">
        <v>351</v>
      </c>
      <c r="I881">
        <v>1.1000000000000001</v>
      </c>
      <c r="J881" t="s">
        <v>4334</v>
      </c>
      <c r="K881" s="57" t="s">
        <v>610</v>
      </c>
      <c r="L881" t="s">
        <v>2</v>
      </c>
      <c r="M881" t="s">
        <v>2</v>
      </c>
      <c r="N881"/>
      <c r="O881" t="s">
        <v>350</v>
      </c>
    </row>
    <row r="882" spans="1:15" x14ac:dyDescent="0.25">
      <c r="A882" t="s">
        <v>4332</v>
      </c>
      <c r="B882" t="s">
        <v>185</v>
      </c>
      <c r="C882" t="s">
        <v>4333</v>
      </c>
      <c r="D882" t="s">
        <v>46</v>
      </c>
      <c r="E882" s="71">
        <v>45132</v>
      </c>
      <c r="F882" t="s">
        <v>193</v>
      </c>
      <c r="G882" t="s">
        <v>2989</v>
      </c>
      <c r="H882" t="s">
        <v>351</v>
      </c>
      <c r="I882">
        <v>1.2</v>
      </c>
      <c r="J882" t="s">
        <v>4335</v>
      </c>
      <c r="K882" s="57" t="s">
        <v>610</v>
      </c>
      <c r="L882" t="s">
        <v>2</v>
      </c>
      <c r="M882" t="s">
        <v>2</v>
      </c>
      <c r="N882"/>
      <c r="O882" t="s">
        <v>350</v>
      </c>
    </row>
    <row r="883" spans="1:15" x14ac:dyDescent="0.25">
      <c r="A883" t="s">
        <v>4332</v>
      </c>
      <c r="B883" t="s">
        <v>185</v>
      </c>
      <c r="C883" t="s">
        <v>4333</v>
      </c>
      <c r="D883" t="s">
        <v>46</v>
      </c>
      <c r="E883" s="71">
        <v>45132</v>
      </c>
      <c r="F883" t="s">
        <v>193</v>
      </c>
      <c r="G883" t="s">
        <v>2989</v>
      </c>
      <c r="H883" t="s">
        <v>351</v>
      </c>
      <c r="I883">
        <v>1.3</v>
      </c>
      <c r="J883" t="s">
        <v>4336</v>
      </c>
      <c r="K883" s="57" t="s">
        <v>610</v>
      </c>
      <c r="L883" t="s">
        <v>2</v>
      </c>
      <c r="M883" t="s">
        <v>2</v>
      </c>
      <c r="N883"/>
      <c r="O883" t="s">
        <v>350</v>
      </c>
    </row>
    <row r="884" spans="1:15" x14ac:dyDescent="0.25">
      <c r="A884" t="s">
        <v>4332</v>
      </c>
      <c r="B884" t="s">
        <v>185</v>
      </c>
      <c r="C884" t="s">
        <v>4333</v>
      </c>
      <c r="D884" t="s">
        <v>46</v>
      </c>
      <c r="E884" s="71">
        <v>45132</v>
      </c>
      <c r="F884" t="s">
        <v>193</v>
      </c>
      <c r="G884" t="s">
        <v>2989</v>
      </c>
      <c r="H884" t="s">
        <v>351</v>
      </c>
      <c r="I884">
        <v>1.4</v>
      </c>
      <c r="J884" t="s">
        <v>4337</v>
      </c>
      <c r="K884" s="57" t="s">
        <v>610</v>
      </c>
      <c r="L884" t="s">
        <v>2</v>
      </c>
      <c r="M884" t="s">
        <v>2</v>
      </c>
      <c r="N884"/>
      <c r="O884" t="s">
        <v>350</v>
      </c>
    </row>
    <row r="885" spans="1:15" x14ac:dyDescent="0.25">
      <c r="A885" t="s">
        <v>4332</v>
      </c>
      <c r="B885" t="s">
        <v>185</v>
      </c>
      <c r="C885" t="s">
        <v>4333</v>
      </c>
      <c r="D885" t="s">
        <v>46</v>
      </c>
      <c r="E885" s="71">
        <v>45132</v>
      </c>
      <c r="F885" t="s">
        <v>193</v>
      </c>
      <c r="G885" t="s">
        <v>2989</v>
      </c>
      <c r="H885" t="s">
        <v>351</v>
      </c>
      <c r="I885">
        <v>1.5</v>
      </c>
      <c r="J885" t="s">
        <v>4338</v>
      </c>
      <c r="K885" s="57" t="s">
        <v>610</v>
      </c>
      <c r="L885" t="s">
        <v>2</v>
      </c>
      <c r="M885" t="s">
        <v>2</v>
      </c>
      <c r="N885"/>
      <c r="O885" t="s">
        <v>350</v>
      </c>
    </row>
    <row r="886" spans="1:15" x14ac:dyDescent="0.25">
      <c r="A886" t="s">
        <v>4332</v>
      </c>
      <c r="B886" t="s">
        <v>185</v>
      </c>
      <c r="C886" t="s">
        <v>4333</v>
      </c>
      <c r="D886" t="s">
        <v>46</v>
      </c>
      <c r="E886" s="71">
        <v>45132</v>
      </c>
      <c r="F886" t="s">
        <v>193</v>
      </c>
      <c r="G886" t="s">
        <v>2989</v>
      </c>
      <c r="H886" t="s">
        <v>351</v>
      </c>
      <c r="I886">
        <v>1.6</v>
      </c>
      <c r="J886" t="s">
        <v>4339</v>
      </c>
      <c r="K886" s="57" t="s">
        <v>610</v>
      </c>
      <c r="L886" t="s">
        <v>2</v>
      </c>
      <c r="M886" t="s">
        <v>2</v>
      </c>
      <c r="N886"/>
      <c r="O886" t="s">
        <v>350</v>
      </c>
    </row>
    <row r="887" spans="1:15" x14ac:dyDescent="0.25">
      <c r="A887" t="s">
        <v>4332</v>
      </c>
      <c r="B887" t="s">
        <v>185</v>
      </c>
      <c r="C887" t="s">
        <v>4333</v>
      </c>
      <c r="D887" t="s">
        <v>46</v>
      </c>
      <c r="E887" s="71">
        <v>45132</v>
      </c>
      <c r="F887" t="s">
        <v>193</v>
      </c>
      <c r="G887" t="s">
        <v>2989</v>
      </c>
      <c r="H887" t="s">
        <v>351</v>
      </c>
      <c r="I887">
        <v>1.7</v>
      </c>
      <c r="J887" t="s">
        <v>4340</v>
      </c>
      <c r="K887" s="57" t="s">
        <v>610</v>
      </c>
      <c r="L887" t="s">
        <v>2</v>
      </c>
      <c r="M887" t="s">
        <v>2</v>
      </c>
      <c r="N887"/>
      <c r="O887" t="s">
        <v>350</v>
      </c>
    </row>
    <row r="888" spans="1:15" x14ac:dyDescent="0.25">
      <c r="A888" t="s">
        <v>4332</v>
      </c>
      <c r="B888" t="s">
        <v>185</v>
      </c>
      <c r="C888" t="s">
        <v>4333</v>
      </c>
      <c r="D888" t="s">
        <v>46</v>
      </c>
      <c r="E888" s="71">
        <v>45132</v>
      </c>
      <c r="F888" t="s">
        <v>193</v>
      </c>
      <c r="G888" t="s">
        <v>2989</v>
      </c>
      <c r="H888" t="s">
        <v>351</v>
      </c>
      <c r="I888">
        <v>1.8</v>
      </c>
      <c r="J888" t="s">
        <v>4341</v>
      </c>
      <c r="K888" s="57" t="s">
        <v>610</v>
      </c>
      <c r="L888" t="s">
        <v>2</v>
      </c>
      <c r="M888" t="s">
        <v>2</v>
      </c>
      <c r="N888"/>
      <c r="O888" t="s">
        <v>350</v>
      </c>
    </row>
    <row r="889" spans="1:15" x14ac:dyDescent="0.25">
      <c r="A889" t="s">
        <v>4332</v>
      </c>
      <c r="B889" t="s">
        <v>185</v>
      </c>
      <c r="C889" t="s">
        <v>4333</v>
      </c>
      <c r="D889" t="s">
        <v>46</v>
      </c>
      <c r="E889" s="71">
        <v>45132</v>
      </c>
      <c r="F889" t="s">
        <v>193</v>
      </c>
      <c r="G889" t="s">
        <v>2989</v>
      </c>
      <c r="H889" t="s">
        <v>351</v>
      </c>
      <c r="I889">
        <v>2</v>
      </c>
      <c r="J889" t="s">
        <v>53</v>
      </c>
      <c r="K889" s="57" t="s">
        <v>608</v>
      </c>
      <c r="L889" t="s">
        <v>2</v>
      </c>
      <c r="M889" t="s">
        <v>2</v>
      </c>
      <c r="N889"/>
      <c r="O889" t="s">
        <v>350</v>
      </c>
    </row>
    <row r="890" spans="1:15" x14ac:dyDescent="0.25">
      <c r="A890" t="s">
        <v>4332</v>
      </c>
      <c r="B890" t="s">
        <v>185</v>
      </c>
      <c r="C890" t="s">
        <v>4333</v>
      </c>
      <c r="D890" t="s">
        <v>46</v>
      </c>
      <c r="E890" s="71">
        <v>45132</v>
      </c>
      <c r="F890" t="s">
        <v>193</v>
      </c>
      <c r="G890" t="s">
        <v>2989</v>
      </c>
      <c r="H890" t="s">
        <v>351</v>
      </c>
      <c r="I890">
        <v>3</v>
      </c>
      <c r="J890" t="s">
        <v>100</v>
      </c>
      <c r="K890" s="57" t="s">
        <v>609</v>
      </c>
      <c r="L890" t="s">
        <v>2</v>
      </c>
      <c r="M890" t="s">
        <v>2</v>
      </c>
      <c r="N890"/>
      <c r="O890" t="s">
        <v>350</v>
      </c>
    </row>
    <row r="891" spans="1:15" x14ac:dyDescent="0.25">
      <c r="A891" t="s">
        <v>4332</v>
      </c>
      <c r="B891" t="s">
        <v>185</v>
      </c>
      <c r="C891" t="s">
        <v>4333</v>
      </c>
      <c r="D891" t="s">
        <v>46</v>
      </c>
      <c r="E891" s="71">
        <v>45132</v>
      </c>
      <c r="F891" t="s">
        <v>193</v>
      </c>
      <c r="G891" t="s">
        <v>2989</v>
      </c>
      <c r="H891" t="s">
        <v>351</v>
      </c>
      <c r="I891">
        <v>4</v>
      </c>
      <c r="J891" t="s">
        <v>101</v>
      </c>
      <c r="K891" s="57" t="s">
        <v>13</v>
      </c>
      <c r="L891" t="s">
        <v>2</v>
      </c>
      <c r="M891" t="s">
        <v>2</v>
      </c>
      <c r="N891"/>
      <c r="O891" t="s">
        <v>350</v>
      </c>
    </row>
    <row r="892" spans="1:15" x14ac:dyDescent="0.25">
      <c r="A892" t="s">
        <v>4332</v>
      </c>
      <c r="B892" t="s">
        <v>185</v>
      </c>
      <c r="C892" t="s">
        <v>4333</v>
      </c>
      <c r="D892" t="s">
        <v>46</v>
      </c>
      <c r="E892" s="71">
        <v>45132</v>
      </c>
      <c r="F892" t="s">
        <v>193</v>
      </c>
      <c r="G892" t="s">
        <v>2989</v>
      </c>
      <c r="H892" t="s">
        <v>351</v>
      </c>
      <c r="I892">
        <v>5</v>
      </c>
      <c r="J892" t="s">
        <v>102</v>
      </c>
      <c r="K892" s="57" t="s">
        <v>13</v>
      </c>
      <c r="L892" t="s">
        <v>2</v>
      </c>
      <c r="M892" t="s">
        <v>3</v>
      </c>
      <c r="N892" t="s">
        <v>3056</v>
      </c>
      <c r="O892" t="s">
        <v>351</v>
      </c>
    </row>
    <row r="893" spans="1:15" x14ac:dyDescent="0.25">
      <c r="A893" t="s">
        <v>4332</v>
      </c>
      <c r="B893" t="s">
        <v>185</v>
      </c>
      <c r="C893" t="s">
        <v>4333</v>
      </c>
      <c r="D893" t="s">
        <v>46</v>
      </c>
      <c r="E893" s="71">
        <v>45132</v>
      </c>
      <c r="F893" t="s">
        <v>193</v>
      </c>
      <c r="G893" t="s">
        <v>2989</v>
      </c>
      <c r="H893" t="s">
        <v>351</v>
      </c>
      <c r="I893">
        <v>6</v>
      </c>
      <c r="J893" t="s">
        <v>109</v>
      </c>
      <c r="K893" s="57" t="s">
        <v>13</v>
      </c>
      <c r="L893" t="s">
        <v>2</v>
      </c>
      <c r="M893" t="s">
        <v>2</v>
      </c>
      <c r="N893"/>
      <c r="O893" t="s">
        <v>350</v>
      </c>
    </row>
    <row r="894" spans="1:15" x14ac:dyDescent="0.25">
      <c r="A894" t="s">
        <v>4332</v>
      </c>
      <c r="B894" t="s">
        <v>185</v>
      </c>
      <c r="C894" t="s">
        <v>4333</v>
      </c>
      <c r="D894" t="s">
        <v>46</v>
      </c>
      <c r="E894" s="71">
        <v>45132</v>
      </c>
      <c r="F894" t="s">
        <v>193</v>
      </c>
      <c r="G894" t="s">
        <v>2989</v>
      </c>
      <c r="H894" t="s">
        <v>351</v>
      </c>
      <c r="I894">
        <v>7</v>
      </c>
      <c r="J894" t="s">
        <v>4342</v>
      </c>
      <c r="K894" s="57" t="s">
        <v>13</v>
      </c>
      <c r="L894" t="s">
        <v>2</v>
      </c>
      <c r="M894" t="s">
        <v>2</v>
      </c>
      <c r="N894"/>
      <c r="O894" t="s">
        <v>350</v>
      </c>
    </row>
    <row r="895" spans="1:15" x14ac:dyDescent="0.25">
      <c r="A895" t="s">
        <v>4343</v>
      </c>
      <c r="B895" t="s">
        <v>383</v>
      </c>
      <c r="C895" t="s">
        <v>4344</v>
      </c>
      <c r="D895" t="s">
        <v>46</v>
      </c>
      <c r="E895" s="71">
        <v>45132</v>
      </c>
      <c r="F895" t="s">
        <v>193</v>
      </c>
      <c r="G895" t="s">
        <v>2989</v>
      </c>
      <c r="H895" t="s">
        <v>351</v>
      </c>
      <c r="I895">
        <v>1</v>
      </c>
      <c r="J895" t="s">
        <v>384</v>
      </c>
      <c r="K895" s="57" t="s">
        <v>13</v>
      </c>
      <c r="L895" t="s">
        <v>2</v>
      </c>
      <c r="M895" t="s">
        <v>2</v>
      </c>
      <c r="N895"/>
      <c r="O895" t="s">
        <v>350</v>
      </c>
    </row>
    <row r="896" spans="1:15" x14ac:dyDescent="0.25">
      <c r="A896" t="s">
        <v>4343</v>
      </c>
      <c r="B896" t="s">
        <v>383</v>
      </c>
      <c r="C896" t="s">
        <v>4344</v>
      </c>
      <c r="D896" t="s">
        <v>46</v>
      </c>
      <c r="E896" s="71">
        <v>45132</v>
      </c>
      <c r="F896" t="s">
        <v>193</v>
      </c>
      <c r="G896" t="s">
        <v>2989</v>
      </c>
      <c r="H896" t="s">
        <v>351</v>
      </c>
      <c r="I896">
        <v>2</v>
      </c>
      <c r="J896" t="s">
        <v>385</v>
      </c>
      <c r="K896" s="57" t="s">
        <v>608</v>
      </c>
      <c r="L896" t="s">
        <v>2</v>
      </c>
      <c r="M896" t="s">
        <v>2</v>
      </c>
      <c r="N896"/>
      <c r="O896" t="s">
        <v>350</v>
      </c>
    </row>
    <row r="897" spans="1:15" x14ac:dyDescent="0.25">
      <c r="A897" t="s">
        <v>4343</v>
      </c>
      <c r="B897" t="s">
        <v>383</v>
      </c>
      <c r="C897" t="s">
        <v>4344</v>
      </c>
      <c r="D897" t="s">
        <v>46</v>
      </c>
      <c r="E897" s="71">
        <v>45132</v>
      </c>
      <c r="F897" t="s">
        <v>193</v>
      </c>
      <c r="G897" t="s">
        <v>2989</v>
      </c>
      <c r="H897" t="s">
        <v>351</v>
      </c>
      <c r="I897">
        <v>3</v>
      </c>
      <c r="J897" t="s">
        <v>386</v>
      </c>
      <c r="K897" s="57" t="s">
        <v>608</v>
      </c>
      <c r="L897" t="s">
        <v>2</v>
      </c>
      <c r="M897" t="s">
        <v>2</v>
      </c>
      <c r="N897"/>
      <c r="O897" t="s">
        <v>350</v>
      </c>
    </row>
    <row r="898" spans="1:15" x14ac:dyDescent="0.25">
      <c r="A898" t="s">
        <v>4343</v>
      </c>
      <c r="B898" t="s">
        <v>383</v>
      </c>
      <c r="C898" t="s">
        <v>4344</v>
      </c>
      <c r="D898" t="s">
        <v>46</v>
      </c>
      <c r="E898" s="71">
        <v>45132</v>
      </c>
      <c r="F898" t="s">
        <v>193</v>
      </c>
      <c r="G898" t="s">
        <v>2989</v>
      </c>
      <c r="H898" t="s">
        <v>351</v>
      </c>
      <c r="I898">
        <v>4</v>
      </c>
      <c r="J898" t="s">
        <v>387</v>
      </c>
      <c r="K898" s="57" t="s">
        <v>13</v>
      </c>
      <c r="L898" t="s">
        <v>2</v>
      </c>
      <c r="M898" t="s">
        <v>2</v>
      </c>
      <c r="N898"/>
      <c r="O898" t="s">
        <v>350</v>
      </c>
    </row>
    <row r="899" spans="1:15" x14ac:dyDescent="0.25">
      <c r="A899" t="s">
        <v>4343</v>
      </c>
      <c r="B899" t="s">
        <v>383</v>
      </c>
      <c r="C899" t="s">
        <v>4344</v>
      </c>
      <c r="D899" t="s">
        <v>46</v>
      </c>
      <c r="E899" s="71">
        <v>45132</v>
      </c>
      <c r="F899" t="s">
        <v>193</v>
      </c>
      <c r="G899" t="s">
        <v>2989</v>
      </c>
      <c r="H899" t="s">
        <v>351</v>
      </c>
      <c r="I899">
        <v>5</v>
      </c>
      <c r="J899" t="s">
        <v>187</v>
      </c>
      <c r="K899" s="57" t="s">
        <v>13</v>
      </c>
      <c r="L899" t="s">
        <v>2</v>
      </c>
      <c r="M899" t="s">
        <v>2</v>
      </c>
      <c r="N899"/>
      <c r="O899" t="s">
        <v>350</v>
      </c>
    </row>
    <row r="900" spans="1:15" x14ac:dyDescent="0.25">
      <c r="A900" t="s">
        <v>4343</v>
      </c>
      <c r="B900" t="s">
        <v>383</v>
      </c>
      <c r="C900" t="s">
        <v>4344</v>
      </c>
      <c r="D900" t="s">
        <v>46</v>
      </c>
      <c r="E900" s="71">
        <v>45132</v>
      </c>
      <c r="F900" t="s">
        <v>193</v>
      </c>
      <c r="G900" t="s">
        <v>2989</v>
      </c>
      <c r="H900" t="s">
        <v>351</v>
      </c>
      <c r="I900">
        <v>6</v>
      </c>
      <c r="J900" t="s">
        <v>108</v>
      </c>
      <c r="K900" s="57" t="s">
        <v>13</v>
      </c>
      <c r="L900" t="s">
        <v>2</v>
      </c>
      <c r="M900" t="s">
        <v>2</v>
      </c>
      <c r="N900"/>
      <c r="O900" t="s">
        <v>350</v>
      </c>
    </row>
    <row r="901" spans="1:15" x14ac:dyDescent="0.25">
      <c r="A901" t="s">
        <v>4343</v>
      </c>
      <c r="B901" t="s">
        <v>383</v>
      </c>
      <c r="C901" t="s">
        <v>4344</v>
      </c>
      <c r="D901" t="s">
        <v>46</v>
      </c>
      <c r="E901" s="71">
        <v>45132</v>
      </c>
      <c r="F901" t="s">
        <v>193</v>
      </c>
      <c r="G901" t="s">
        <v>2989</v>
      </c>
      <c r="H901" t="s">
        <v>351</v>
      </c>
      <c r="I901">
        <v>7</v>
      </c>
      <c r="J901" t="s">
        <v>623</v>
      </c>
      <c r="K901" s="57" t="s">
        <v>610</v>
      </c>
      <c r="L901" t="s">
        <v>2</v>
      </c>
      <c r="M901" t="s">
        <v>3</v>
      </c>
      <c r="N901" t="s">
        <v>3076</v>
      </c>
      <c r="O901" t="s">
        <v>351</v>
      </c>
    </row>
    <row r="902" spans="1:15" x14ac:dyDescent="0.25">
      <c r="A902" t="s">
        <v>4343</v>
      </c>
      <c r="B902" t="s">
        <v>383</v>
      </c>
      <c r="C902" t="s">
        <v>4344</v>
      </c>
      <c r="D902" t="s">
        <v>46</v>
      </c>
      <c r="E902" s="71">
        <v>45132</v>
      </c>
      <c r="F902" t="s">
        <v>193</v>
      </c>
      <c r="G902" t="s">
        <v>2989</v>
      </c>
      <c r="H902" t="s">
        <v>351</v>
      </c>
      <c r="I902">
        <v>8</v>
      </c>
      <c r="J902" t="s">
        <v>114</v>
      </c>
      <c r="K902" s="57" t="s">
        <v>610</v>
      </c>
      <c r="L902" t="s">
        <v>2</v>
      </c>
      <c r="M902" t="s">
        <v>3</v>
      </c>
      <c r="N902" t="s">
        <v>5588</v>
      </c>
      <c r="O902" t="s">
        <v>351</v>
      </c>
    </row>
    <row r="903" spans="1:15" x14ac:dyDescent="0.25">
      <c r="A903" t="s">
        <v>4343</v>
      </c>
      <c r="B903" t="s">
        <v>383</v>
      </c>
      <c r="C903" t="s">
        <v>4344</v>
      </c>
      <c r="D903" t="s">
        <v>46</v>
      </c>
      <c r="E903" s="71">
        <v>45132</v>
      </c>
      <c r="F903" t="s">
        <v>193</v>
      </c>
      <c r="G903" t="s">
        <v>2989</v>
      </c>
      <c r="H903" t="s">
        <v>351</v>
      </c>
      <c r="I903">
        <v>9</v>
      </c>
      <c r="J903" t="s">
        <v>388</v>
      </c>
      <c r="K903" s="57" t="s">
        <v>609</v>
      </c>
      <c r="L903" t="s">
        <v>2</v>
      </c>
      <c r="M903" t="s">
        <v>3</v>
      </c>
      <c r="N903" t="s">
        <v>3067</v>
      </c>
      <c r="O903" t="s">
        <v>351</v>
      </c>
    </row>
    <row r="904" spans="1:15" x14ac:dyDescent="0.25">
      <c r="A904" t="s">
        <v>4343</v>
      </c>
      <c r="B904" t="s">
        <v>383</v>
      </c>
      <c r="C904" t="s">
        <v>4344</v>
      </c>
      <c r="D904" t="s">
        <v>46</v>
      </c>
      <c r="E904" s="71">
        <v>45132</v>
      </c>
      <c r="F904" t="s">
        <v>193</v>
      </c>
      <c r="G904" t="s">
        <v>2989</v>
      </c>
      <c r="H904" t="s">
        <v>350</v>
      </c>
      <c r="I904">
        <v>10</v>
      </c>
      <c r="J904" t="s">
        <v>389</v>
      </c>
      <c r="K904" s="57" t="s">
        <v>13</v>
      </c>
      <c r="L904" t="s">
        <v>3395</v>
      </c>
      <c r="M904" t="s">
        <v>3395</v>
      </c>
      <c r="N904"/>
      <c r="O904" t="s">
        <v>350</v>
      </c>
    </row>
    <row r="905" spans="1:15" x14ac:dyDescent="0.25">
      <c r="A905" t="s">
        <v>4343</v>
      </c>
      <c r="B905" t="s">
        <v>383</v>
      </c>
      <c r="C905" t="s">
        <v>4344</v>
      </c>
      <c r="D905" t="s">
        <v>46</v>
      </c>
      <c r="E905" s="71">
        <v>45132</v>
      </c>
      <c r="F905" t="s">
        <v>193</v>
      </c>
      <c r="G905" t="s">
        <v>2994</v>
      </c>
      <c r="H905" t="s">
        <v>351</v>
      </c>
      <c r="I905">
        <v>11</v>
      </c>
      <c r="J905" t="s">
        <v>3019</v>
      </c>
      <c r="K905" s="57" t="s">
        <v>13</v>
      </c>
      <c r="L905" t="s">
        <v>2</v>
      </c>
      <c r="M905" t="s">
        <v>3</v>
      </c>
      <c r="N905" t="s">
        <v>3067</v>
      </c>
      <c r="O905" t="s">
        <v>351</v>
      </c>
    </row>
    <row r="906" spans="1:15" x14ac:dyDescent="0.25">
      <c r="A906" t="s">
        <v>4343</v>
      </c>
      <c r="B906" t="s">
        <v>383</v>
      </c>
      <c r="C906" t="s">
        <v>4344</v>
      </c>
      <c r="D906" t="s">
        <v>46</v>
      </c>
      <c r="E906" s="71">
        <v>45132</v>
      </c>
      <c r="F906" t="s">
        <v>193</v>
      </c>
      <c r="G906" t="s">
        <v>2989</v>
      </c>
      <c r="H906" t="s">
        <v>350</v>
      </c>
      <c r="I906">
        <v>12</v>
      </c>
      <c r="J906" t="s">
        <v>3052</v>
      </c>
      <c r="K906" s="57" t="s">
        <v>13</v>
      </c>
      <c r="L906" t="s">
        <v>3395</v>
      </c>
      <c r="M906" t="s">
        <v>3395</v>
      </c>
      <c r="N906"/>
      <c r="O906" t="s">
        <v>350</v>
      </c>
    </row>
    <row r="907" spans="1:15" x14ac:dyDescent="0.25">
      <c r="A907" t="s">
        <v>4343</v>
      </c>
      <c r="B907" t="s">
        <v>383</v>
      </c>
      <c r="C907" t="s">
        <v>4344</v>
      </c>
      <c r="D907" t="s">
        <v>46</v>
      </c>
      <c r="E907" s="71">
        <v>45132</v>
      </c>
      <c r="F907" t="s">
        <v>193</v>
      </c>
      <c r="G907" t="s">
        <v>2989</v>
      </c>
      <c r="H907" t="s">
        <v>350</v>
      </c>
      <c r="I907">
        <v>13</v>
      </c>
      <c r="J907" t="s">
        <v>3048</v>
      </c>
      <c r="K907" s="57" t="s">
        <v>13</v>
      </c>
      <c r="L907" t="s">
        <v>3395</v>
      </c>
      <c r="M907" t="s">
        <v>3395</v>
      </c>
      <c r="N907"/>
      <c r="O907" t="s">
        <v>350</v>
      </c>
    </row>
    <row r="908" spans="1:15" x14ac:dyDescent="0.25">
      <c r="A908" t="s">
        <v>4343</v>
      </c>
      <c r="B908" t="s">
        <v>383</v>
      </c>
      <c r="C908" t="s">
        <v>4344</v>
      </c>
      <c r="D908" t="s">
        <v>46</v>
      </c>
      <c r="E908" s="71">
        <v>45132</v>
      </c>
      <c r="F908" t="s">
        <v>193</v>
      </c>
      <c r="G908" t="s">
        <v>2989</v>
      </c>
      <c r="H908" t="s">
        <v>350</v>
      </c>
      <c r="I908">
        <v>14</v>
      </c>
      <c r="J908" t="s">
        <v>624</v>
      </c>
      <c r="K908" s="57" t="s">
        <v>13</v>
      </c>
      <c r="L908" t="s">
        <v>3395</v>
      </c>
      <c r="M908" t="s">
        <v>3395</v>
      </c>
      <c r="N908"/>
      <c r="O908" t="s">
        <v>350</v>
      </c>
    </row>
    <row r="909" spans="1:15" x14ac:dyDescent="0.25">
      <c r="A909" t="s">
        <v>4345</v>
      </c>
      <c r="B909" t="s">
        <v>45</v>
      </c>
      <c r="C909" t="s">
        <v>4346</v>
      </c>
      <c r="D909" t="s">
        <v>46</v>
      </c>
      <c r="E909" s="71">
        <v>45132</v>
      </c>
      <c r="F909" t="s">
        <v>193</v>
      </c>
      <c r="G909" t="s">
        <v>2989</v>
      </c>
      <c r="H909" t="s">
        <v>351</v>
      </c>
      <c r="I909">
        <v>2</v>
      </c>
      <c r="J909" t="s">
        <v>50</v>
      </c>
      <c r="K909" s="57" t="s">
        <v>13</v>
      </c>
      <c r="L909" t="s">
        <v>2</v>
      </c>
      <c r="M909" t="s">
        <v>2</v>
      </c>
      <c r="N909"/>
      <c r="O909" t="s">
        <v>350</v>
      </c>
    </row>
    <row r="910" spans="1:15" x14ac:dyDescent="0.25">
      <c r="A910" t="s">
        <v>4345</v>
      </c>
      <c r="B910" t="s">
        <v>45</v>
      </c>
      <c r="C910" t="s">
        <v>4346</v>
      </c>
      <c r="D910" t="s">
        <v>46</v>
      </c>
      <c r="E910" s="71">
        <v>45132</v>
      </c>
      <c r="F910" t="s">
        <v>193</v>
      </c>
      <c r="G910" t="s">
        <v>2989</v>
      </c>
      <c r="H910" t="s">
        <v>351</v>
      </c>
      <c r="I910">
        <v>3</v>
      </c>
      <c r="J910" t="s">
        <v>179</v>
      </c>
      <c r="K910" s="57" t="s">
        <v>13</v>
      </c>
      <c r="L910" t="s">
        <v>180</v>
      </c>
      <c r="M910" t="s">
        <v>180</v>
      </c>
      <c r="N910"/>
      <c r="O910" t="s">
        <v>350</v>
      </c>
    </row>
    <row r="911" spans="1:15" x14ac:dyDescent="0.25">
      <c r="A911" t="s">
        <v>4345</v>
      </c>
      <c r="B911" t="s">
        <v>45</v>
      </c>
      <c r="C911" t="s">
        <v>4346</v>
      </c>
      <c r="D911" t="s">
        <v>46</v>
      </c>
      <c r="E911" s="71">
        <v>45132</v>
      </c>
      <c r="F911" t="s">
        <v>193</v>
      </c>
      <c r="G911" t="s">
        <v>2989</v>
      </c>
      <c r="H911" t="s">
        <v>351</v>
      </c>
      <c r="I911">
        <v>4</v>
      </c>
      <c r="J911" t="s">
        <v>48</v>
      </c>
      <c r="K911" s="57" t="s">
        <v>609</v>
      </c>
      <c r="L911" t="s">
        <v>2</v>
      </c>
      <c r="M911" t="s">
        <v>2</v>
      </c>
      <c r="N911"/>
      <c r="O911" t="s">
        <v>350</v>
      </c>
    </row>
    <row r="912" spans="1:15" x14ac:dyDescent="0.25">
      <c r="A912" t="s">
        <v>4345</v>
      </c>
      <c r="B912" t="s">
        <v>45</v>
      </c>
      <c r="C912" t="s">
        <v>4346</v>
      </c>
      <c r="D912" t="s">
        <v>46</v>
      </c>
      <c r="E912" s="71">
        <v>45132</v>
      </c>
      <c r="F912" t="s">
        <v>193</v>
      </c>
      <c r="G912" t="s">
        <v>2989</v>
      </c>
      <c r="H912" t="s">
        <v>351</v>
      </c>
      <c r="I912" t="s">
        <v>307</v>
      </c>
      <c r="J912" t="s">
        <v>4347</v>
      </c>
      <c r="K912" s="57" t="s">
        <v>610</v>
      </c>
      <c r="L912" t="s">
        <v>2</v>
      </c>
      <c r="M912" t="s">
        <v>138</v>
      </c>
      <c r="N912" t="s">
        <v>3419</v>
      </c>
      <c r="O912" t="s">
        <v>351</v>
      </c>
    </row>
    <row r="913" spans="1:15" x14ac:dyDescent="0.25">
      <c r="A913" t="s">
        <v>4345</v>
      </c>
      <c r="B913" t="s">
        <v>45</v>
      </c>
      <c r="C913" t="s">
        <v>4346</v>
      </c>
      <c r="D913" t="s">
        <v>46</v>
      </c>
      <c r="E913" s="71">
        <v>45132</v>
      </c>
      <c r="F913" t="s">
        <v>193</v>
      </c>
      <c r="G913" t="s">
        <v>2989</v>
      </c>
      <c r="H913" t="s">
        <v>351</v>
      </c>
      <c r="I913" t="s">
        <v>308</v>
      </c>
      <c r="J913" t="s">
        <v>4348</v>
      </c>
      <c r="K913" s="57" t="s">
        <v>610</v>
      </c>
      <c r="L913" t="s">
        <v>2</v>
      </c>
      <c r="M913" t="s">
        <v>2</v>
      </c>
      <c r="N913"/>
      <c r="O913" t="s">
        <v>350</v>
      </c>
    </row>
    <row r="914" spans="1:15" x14ac:dyDescent="0.25">
      <c r="A914" t="s">
        <v>4345</v>
      </c>
      <c r="B914" t="s">
        <v>45</v>
      </c>
      <c r="C914" t="s">
        <v>4346</v>
      </c>
      <c r="D914" t="s">
        <v>46</v>
      </c>
      <c r="E914" s="71">
        <v>45132</v>
      </c>
      <c r="F914" t="s">
        <v>193</v>
      </c>
      <c r="G914" t="s">
        <v>2989</v>
      </c>
      <c r="H914" t="s">
        <v>351</v>
      </c>
      <c r="I914" t="s">
        <v>309</v>
      </c>
      <c r="J914" t="s">
        <v>4349</v>
      </c>
      <c r="K914" s="57" t="s">
        <v>610</v>
      </c>
      <c r="L914" t="s">
        <v>2</v>
      </c>
      <c r="M914" t="s">
        <v>138</v>
      </c>
      <c r="N914" t="s">
        <v>3068</v>
      </c>
      <c r="O914" t="s">
        <v>351</v>
      </c>
    </row>
    <row r="915" spans="1:15" x14ac:dyDescent="0.25">
      <c r="A915" t="s">
        <v>4345</v>
      </c>
      <c r="B915" t="s">
        <v>45</v>
      </c>
      <c r="C915" t="s">
        <v>4346</v>
      </c>
      <c r="D915" t="s">
        <v>46</v>
      </c>
      <c r="E915" s="71">
        <v>45132</v>
      </c>
      <c r="F915" t="s">
        <v>193</v>
      </c>
      <c r="G915" t="s">
        <v>2989</v>
      </c>
      <c r="H915" t="s">
        <v>351</v>
      </c>
      <c r="I915" t="s">
        <v>310</v>
      </c>
      <c r="J915" t="s">
        <v>4350</v>
      </c>
      <c r="K915" s="57" t="s">
        <v>610</v>
      </c>
      <c r="L915" t="s">
        <v>2</v>
      </c>
      <c r="M915" t="s">
        <v>2</v>
      </c>
      <c r="N915"/>
      <c r="O915" t="s">
        <v>350</v>
      </c>
    </row>
    <row r="916" spans="1:15" x14ac:dyDescent="0.25">
      <c r="A916" t="s">
        <v>4345</v>
      </c>
      <c r="B916" t="s">
        <v>45</v>
      </c>
      <c r="C916" t="s">
        <v>4346</v>
      </c>
      <c r="D916" t="s">
        <v>46</v>
      </c>
      <c r="E916" s="71">
        <v>45132</v>
      </c>
      <c r="F916" t="s">
        <v>193</v>
      </c>
      <c r="G916" t="s">
        <v>2989</v>
      </c>
      <c r="H916" t="s">
        <v>351</v>
      </c>
      <c r="I916" t="s">
        <v>311</v>
      </c>
      <c r="J916" t="s">
        <v>4351</v>
      </c>
      <c r="K916" s="57" t="s">
        <v>610</v>
      </c>
      <c r="L916" t="s">
        <v>2</v>
      </c>
      <c r="M916" t="s">
        <v>2</v>
      </c>
      <c r="N916"/>
      <c r="O916" t="s">
        <v>350</v>
      </c>
    </row>
    <row r="917" spans="1:15" x14ac:dyDescent="0.25">
      <c r="A917" t="s">
        <v>4345</v>
      </c>
      <c r="B917" t="s">
        <v>45</v>
      </c>
      <c r="C917" t="s">
        <v>4346</v>
      </c>
      <c r="D917" t="s">
        <v>46</v>
      </c>
      <c r="E917" s="71">
        <v>45132</v>
      </c>
      <c r="F917" t="s">
        <v>193</v>
      </c>
      <c r="G917" t="s">
        <v>2989</v>
      </c>
      <c r="H917" t="s">
        <v>351</v>
      </c>
      <c r="I917" t="s">
        <v>312</v>
      </c>
      <c r="J917" t="s">
        <v>4352</v>
      </c>
      <c r="K917" s="57" t="s">
        <v>610</v>
      </c>
      <c r="L917" t="s">
        <v>2</v>
      </c>
      <c r="M917" t="s">
        <v>2</v>
      </c>
      <c r="N917"/>
      <c r="O917" t="s">
        <v>350</v>
      </c>
    </row>
    <row r="918" spans="1:15" x14ac:dyDescent="0.25">
      <c r="A918" t="s">
        <v>4345</v>
      </c>
      <c r="B918" t="s">
        <v>45</v>
      </c>
      <c r="C918" t="s">
        <v>4346</v>
      </c>
      <c r="D918" t="s">
        <v>46</v>
      </c>
      <c r="E918" s="71">
        <v>45132</v>
      </c>
      <c r="F918" t="s">
        <v>193</v>
      </c>
      <c r="G918" t="s">
        <v>2989</v>
      </c>
      <c r="H918" t="s">
        <v>351</v>
      </c>
      <c r="I918" t="s">
        <v>313</v>
      </c>
      <c r="J918" t="s">
        <v>3367</v>
      </c>
      <c r="K918" s="57" t="s">
        <v>610</v>
      </c>
      <c r="L918" t="s">
        <v>2</v>
      </c>
      <c r="M918" t="s">
        <v>2</v>
      </c>
      <c r="N918"/>
      <c r="O918" t="s">
        <v>350</v>
      </c>
    </row>
    <row r="919" spans="1:15" x14ac:dyDescent="0.25">
      <c r="A919" t="s">
        <v>4345</v>
      </c>
      <c r="B919" t="s">
        <v>45</v>
      </c>
      <c r="C919" t="s">
        <v>4346</v>
      </c>
      <c r="D919" t="s">
        <v>46</v>
      </c>
      <c r="E919" s="71">
        <v>45132</v>
      </c>
      <c r="F919" t="s">
        <v>193</v>
      </c>
      <c r="G919" t="s">
        <v>2989</v>
      </c>
      <c r="H919" t="s">
        <v>351</v>
      </c>
      <c r="I919" t="s">
        <v>314</v>
      </c>
      <c r="J919" t="s">
        <v>3264</v>
      </c>
      <c r="K919" s="57" t="s">
        <v>610</v>
      </c>
      <c r="L919" t="s">
        <v>2</v>
      </c>
      <c r="M919" t="s">
        <v>138</v>
      </c>
      <c r="N919" t="s">
        <v>3419</v>
      </c>
      <c r="O919" t="s">
        <v>351</v>
      </c>
    </row>
    <row r="920" spans="1:15" x14ac:dyDescent="0.25">
      <c r="A920" t="s">
        <v>4345</v>
      </c>
      <c r="B920" t="s">
        <v>45</v>
      </c>
      <c r="C920" t="s">
        <v>4346</v>
      </c>
      <c r="D920" t="s">
        <v>46</v>
      </c>
      <c r="E920" s="71">
        <v>45132</v>
      </c>
      <c r="F920" t="s">
        <v>193</v>
      </c>
      <c r="G920" t="s">
        <v>2989</v>
      </c>
      <c r="H920" t="s">
        <v>351</v>
      </c>
      <c r="I920" t="s">
        <v>315</v>
      </c>
      <c r="J920" t="s">
        <v>3244</v>
      </c>
      <c r="K920" s="57" t="s">
        <v>610</v>
      </c>
      <c r="L920" t="s">
        <v>2</v>
      </c>
      <c r="M920" t="s">
        <v>2</v>
      </c>
      <c r="N920"/>
      <c r="O920" t="s">
        <v>350</v>
      </c>
    </row>
    <row r="921" spans="1:15" x14ac:dyDescent="0.25">
      <c r="A921" t="s">
        <v>4345</v>
      </c>
      <c r="B921" t="s">
        <v>45</v>
      </c>
      <c r="C921" t="s">
        <v>4346</v>
      </c>
      <c r="D921" t="s">
        <v>46</v>
      </c>
      <c r="E921" s="71">
        <v>45132</v>
      </c>
      <c r="F921" t="s">
        <v>193</v>
      </c>
      <c r="G921" t="s">
        <v>2989</v>
      </c>
      <c r="H921" t="s">
        <v>351</v>
      </c>
      <c r="I921" t="s">
        <v>316</v>
      </c>
      <c r="J921" t="s">
        <v>4353</v>
      </c>
      <c r="K921" s="57" t="s">
        <v>610</v>
      </c>
      <c r="L921" t="s">
        <v>2</v>
      </c>
      <c r="M921" t="s">
        <v>2</v>
      </c>
      <c r="N921"/>
      <c r="O921" t="s">
        <v>350</v>
      </c>
    </row>
    <row r="922" spans="1:15" x14ac:dyDescent="0.25">
      <c r="A922" t="s">
        <v>4354</v>
      </c>
      <c r="B922" t="s">
        <v>98</v>
      </c>
      <c r="C922" t="s">
        <v>4355</v>
      </c>
      <c r="D922" t="s">
        <v>46</v>
      </c>
      <c r="E922" s="71">
        <v>45132</v>
      </c>
      <c r="F922" t="s">
        <v>193</v>
      </c>
      <c r="G922" t="s">
        <v>2989</v>
      </c>
      <c r="H922" t="s">
        <v>351</v>
      </c>
      <c r="I922">
        <v>1</v>
      </c>
      <c r="J922" t="s">
        <v>53</v>
      </c>
      <c r="K922" s="57" t="s">
        <v>608</v>
      </c>
      <c r="L922" t="s">
        <v>2</v>
      </c>
      <c r="M922" t="s">
        <v>2</v>
      </c>
      <c r="N922"/>
      <c r="O922" t="s">
        <v>350</v>
      </c>
    </row>
    <row r="923" spans="1:15" x14ac:dyDescent="0.25">
      <c r="A923" t="s">
        <v>4354</v>
      </c>
      <c r="B923" t="s">
        <v>98</v>
      </c>
      <c r="C923" t="s">
        <v>4355</v>
      </c>
      <c r="D923" t="s">
        <v>46</v>
      </c>
      <c r="E923" s="71">
        <v>45132</v>
      </c>
      <c r="F923" t="s">
        <v>193</v>
      </c>
      <c r="G923" t="s">
        <v>2989</v>
      </c>
      <c r="H923" t="s">
        <v>351</v>
      </c>
      <c r="I923">
        <v>2</v>
      </c>
      <c r="J923" t="s">
        <v>4356</v>
      </c>
      <c r="K923" s="57" t="s">
        <v>610</v>
      </c>
      <c r="L923" t="s">
        <v>2</v>
      </c>
      <c r="M923" t="s">
        <v>2</v>
      </c>
      <c r="N923"/>
      <c r="O923" t="s">
        <v>350</v>
      </c>
    </row>
    <row r="924" spans="1:15" x14ac:dyDescent="0.25">
      <c r="A924" t="s">
        <v>4354</v>
      </c>
      <c r="B924" t="s">
        <v>98</v>
      </c>
      <c r="C924" t="s">
        <v>4355</v>
      </c>
      <c r="D924" t="s">
        <v>46</v>
      </c>
      <c r="E924" s="71">
        <v>45132</v>
      </c>
      <c r="F924" t="s">
        <v>193</v>
      </c>
      <c r="G924" t="s">
        <v>2989</v>
      </c>
      <c r="H924" t="s">
        <v>351</v>
      </c>
      <c r="I924">
        <v>3</v>
      </c>
      <c r="J924" t="s">
        <v>3229</v>
      </c>
      <c r="K924" s="57" t="s">
        <v>610</v>
      </c>
      <c r="L924" t="s">
        <v>2</v>
      </c>
      <c r="M924" t="s">
        <v>2</v>
      </c>
      <c r="N924"/>
      <c r="O924" t="s">
        <v>350</v>
      </c>
    </row>
    <row r="925" spans="1:15" x14ac:dyDescent="0.25">
      <c r="A925" t="s">
        <v>4354</v>
      </c>
      <c r="B925" t="s">
        <v>98</v>
      </c>
      <c r="C925" t="s">
        <v>4355</v>
      </c>
      <c r="D925" t="s">
        <v>46</v>
      </c>
      <c r="E925" s="71">
        <v>45132</v>
      </c>
      <c r="F925" t="s">
        <v>193</v>
      </c>
      <c r="G925" t="s">
        <v>2989</v>
      </c>
      <c r="H925" t="s">
        <v>351</v>
      </c>
      <c r="I925">
        <v>4</v>
      </c>
      <c r="J925" t="s">
        <v>3352</v>
      </c>
      <c r="K925" s="57" t="s">
        <v>610</v>
      </c>
      <c r="L925" t="s">
        <v>2</v>
      </c>
      <c r="M925" t="s">
        <v>2</v>
      </c>
      <c r="N925"/>
      <c r="O925" t="s">
        <v>350</v>
      </c>
    </row>
    <row r="926" spans="1:15" x14ac:dyDescent="0.25">
      <c r="A926" t="s">
        <v>4354</v>
      </c>
      <c r="B926" t="s">
        <v>98</v>
      </c>
      <c r="C926" t="s">
        <v>4355</v>
      </c>
      <c r="D926" t="s">
        <v>46</v>
      </c>
      <c r="E926" s="71">
        <v>45132</v>
      </c>
      <c r="F926" t="s">
        <v>193</v>
      </c>
      <c r="G926" t="s">
        <v>2989</v>
      </c>
      <c r="H926" t="s">
        <v>351</v>
      </c>
      <c r="I926">
        <v>5</v>
      </c>
      <c r="J926" t="s">
        <v>3125</v>
      </c>
      <c r="K926" s="57" t="s">
        <v>610</v>
      </c>
      <c r="L926" t="s">
        <v>2</v>
      </c>
      <c r="M926" t="s">
        <v>2</v>
      </c>
      <c r="N926"/>
      <c r="O926" t="s">
        <v>350</v>
      </c>
    </row>
    <row r="927" spans="1:15" x14ac:dyDescent="0.25">
      <c r="A927" t="s">
        <v>4354</v>
      </c>
      <c r="B927" t="s">
        <v>98</v>
      </c>
      <c r="C927" t="s">
        <v>4355</v>
      </c>
      <c r="D927" t="s">
        <v>46</v>
      </c>
      <c r="E927" s="71">
        <v>45132</v>
      </c>
      <c r="F927" t="s">
        <v>193</v>
      </c>
      <c r="G927" t="s">
        <v>2989</v>
      </c>
      <c r="H927" t="s">
        <v>351</v>
      </c>
      <c r="I927">
        <v>6</v>
      </c>
      <c r="J927" t="s">
        <v>4357</v>
      </c>
      <c r="K927" s="57" t="s">
        <v>610</v>
      </c>
      <c r="L927" t="s">
        <v>2</v>
      </c>
      <c r="M927" t="s">
        <v>2</v>
      </c>
      <c r="N927"/>
      <c r="O927" t="s">
        <v>350</v>
      </c>
    </row>
    <row r="928" spans="1:15" x14ac:dyDescent="0.25">
      <c r="A928" t="s">
        <v>4354</v>
      </c>
      <c r="B928" t="s">
        <v>98</v>
      </c>
      <c r="C928" t="s">
        <v>4355</v>
      </c>
      <c r="D928" t="s">
        <v>46</v>
      </c>
      <c r="E928" s="71">
        <v>45132</v>
      </c>
      <c r="F928" t="s">
        <v>193</v>
      </c>
      <c r="G928" t="s">
        <v>2989</v>
      </c>
      <c r="H928" t="s">
        <v>351</v>
      </c>
      <c r="I928">
        <v>7</v>
      </c>
      <c r="J928" t="s">
        <v>4358</v>
      </c>
      <c r="K928" s="57" t="s">
        <v>610</v>
      </c>
      <c r="L928" t="s">
        <v>2</v>
      </c>
      <c r="M928" t="s">
        <v>2</v>
      </c>
      <c r="N928"/>
      <c r="O928" t="s">
        <v>350</v>
      </c>
    </row>
    <row r="929" spans="1:15" x14ac:dyDescent="0.25">
      <c r="A929" t="s">
        <v>4354</v>
      </c>
      <c r="B929" t="s">
        <v>98</v>
      </c>
      <c r="C929" t="s">
        <v>4355</v>
      </c>
      <c r="D929" t="s">
        <v>46</v>
      </c>
      <c r="E929" s="71">
        <v>45132</v>
      </c>
      <c r="F929" t="s">
        <v>193</v>
      </c>
      <c r="G929" t="s">
        <v>2989</v>
      </c>
      <c r="H929" t="s">
        <v>351</v>
      </c>
      <c r="I929">
        <v>8</v>
      </c>
      <c r="J929" t="s">
        <v>4359</v>
      </c>
      <c r="K929" s="57" t="s">
        <v>610</v>
      </c>
      <c r="L929" t="s">
        <v>2</v>
      </c>
      <c r="M929" t="s">
        <v>2</v>
      </c>
      <c r="N929"/>
      <c r="O929" t="s">
        <v>350</v>
      </c>
    </row>
    <row r="930" spans="1:15" x14ac:dyDescent="0.25">
      <c r="A930" t="s">
        <v>4354</v>
      </c>
      <c r="B930" t="s">
        <v>98</v>
      </c>
      <c r="C930" t="s">
        <v>4355</v>
      </c>
      <c r="D930" t="s">
        <v>46</v>
      </c>
      <c r="E930" s="71">
        <v>45132</v>
      </c>
      <c r="F930" t="s">
        <v>193</v>
      </c>
      <c r="G930" t="s">
        <v>2989</v>
      </c>
      <c r="H930" t="s">
        <v>351</v>
      </c>
      <c r="I930">
        <v>9</v>
      </c>
      <c r="J930" t="s">
        <v>3246</v>
      </c>
      <c r="K930" s="57" t="s">
        <v>610</v>
      </c>
      <c r="L930" t="s">
        <v>2</v>
      </c>
      <c r="M930" t="s">
        <v>2</v>
      </c>
      <c r="N930"/>
      <c r="O930" t="s">
        <v>350</v>
      </c>
    </row>
    <row r="931" spans="1:15" x14ac:dyDescent="0.25">
      <c r="A931" t="s">
        <v>4354</v>
      </c>
      <c r="B931" t="s">
        <v>98</v>
      </c>
      <c r="C931" t="s">
        <v>4355</v>
      </c>
      <c r="D931" t="s">
        <v>46</v>
      </c>
      <c r="E931" s="71">
        <v>45132</v>
      </c>
      <c r="F931" t="s">
        <v>193</v>
      </c>
      <c r="G931" t="s">
        <v>2989</v>
      </c>
      <c r="H931" t="s">
        <v>351</v>
      </c>
      <c r="I931">
        <v>10</v>
      </c>
      <c r="J931" t="s">
        <v>4360</v>
      </c>
      <c r="K931" s="57" t="s">
        <v>610</v>
      </c>
      <c r="L931" t="s">
        <v>2</v>
      </c>
      <c r="M931" t="s">
        <v>2</v>
      </c>
      <c r="N931"/>
      <c r="O931" t="s">
        <v>350</v>
      </c>
    </row>
    <row r="932" spans="1:15" x14ac:dyDescent="0.25">
      <c r="A932" t="s">
        <v>4354</v>
      </c>
      <c r="B932" t="s">
        <v>98</v>
      </c>
      <c r="C932" t="s">
        <v>4355</v>
      </c>
      <c r="D932" t="s">
        <v>46</v>
      </c>
      <c r="E932" s="71">
        <v>45132</v>
      </c>
      <c r="F932" t="s">
        <v>193</v>
      </c>
      <c r="G932" t="s">
        <v>2989</v>
      </c>
      <c r="H932" t="s">
        <v>351</v>
      </c>
      <c r="I932">
        <v>11</v>
      </c>
      <c r="J932" t="s">
        <v>4361</v>
      </c>
      <c r="K932" s="57" t="s">
        <v>610</v>
      </c>
      <c r="L932" t="s">
        <v>2</v>
      </c>
      <c r="M932" t="s">
        <v>2</v>
      </c>
      <c r="N932"/>
      <c r="O932" t="s">
        <v>350</v>
      </c>
    </row>
    <row r="933" spans="1:15" x14ac:dyDescent="0.25">
      <c r="A933" t="s">
        <v>4354</v>
      </c>
      <c r="B933" t="s">
        <v>98</v>
      </c>
      <c r="C933" t="s">
        <v>4355</v>
      </c>
      <c r="D933" t="s">
        <v>46</v>
      </c>
      <c r="E933" s="71">
        <v>45132</v>
      </c>
      <c r="F933" t="s">
        <v>193</v>
      </c>
      <c r="G933" t="s">
        <v>2989</v>
      </c>
      <c r="H933" t="s">
        <v>351</v>
      </c>
      <c r="I933">
        <v>12</v>
      </c>
      <c r="J933" t="s">
        <v>91</v>
      </c>
      <c r="K933" s="57" t="s">
        <v>13</v>
      </c>
      <c r="L933" t="s">
        <v>2</v>
      </c>
      <c r="M933" t="s">
        <v>2</v>
      </c>
      <c r="N933"/>
      <c r="O933" t="s">
        <v>350</v>
      </c>
    </row>
    <row r="934" spans="1:15" x14ac:dyDescent="0.25">
      <c r="A934" t="s">
        <v>4354</v>
      </c>
      <c r="B934" t="s">
        <v>98</v>
      </c>
      <c r="C934" t="s">
        <v>4355</v>
      </c>
      <c r="D934" t="s">
        <v>46</v>
      </c>
      <c r="E934" s="71">
        <v>45132</v>
      </c>
      <c r="F934" t="s">
        <v>193</v>
      </c>
      <c r="G934" t="s">
        <v>2989</v>
      </c>
      <c r="H934" t="s">
        <v>351</v>
      </c>
      <c r="I934">
        <v>13</v>
      </c>
      <c r="J934" t="s">
        <v>118</v>
      </c>
      <c r="K934" s="57" t="s">
        <v>611</v>
      </c>
      <c r="L934" t="s">
        <v>2</v>
      </c>
      <c r="M934" t="s">
        <v>2</v>
      </c>
      <c r="N934"/>
      <c r="O934" t="s">
        <v>350</v>
      </c>
    </row>
    <row r="935" spans="1:15" x14ac:dyDescent="0.25">
      <c r="A935" t="s">
        <v>4354</v>
      </c>
      <c r="B935" t="s">
        <v>98</v>
      </c>
      <c r="C935" t="s">
        <v>4355</v>
      </c>
      <c r="D935" t="s">
        <v>46</v>
      </c>
      <c r="E935" s="71">
        <v>45132</v>
      </c>
      <c r="F935" t="s">
        <v>193</v>
      </c>
      <c r="G935" t="s">
        <v>2989</v>
      </c>
      <c r="H935" t="s">
        <v>351</v>
      </c>
      <c r="I935">
        <v>14</v>
      </c>
      <c r="J935" t="s">
        <v>71</v>
      </c>
      <c r="K935" s="57" t="s">
        <v>608</v>
      </c>
      <c r="L935" t="s">
        <v>2</v>
      </c>
      <c r="M935" t="s">
        <v>2</v>
      </c>
      <c r="N935"/>
      <c r="O935" t="s">
        <v>350</v>
      </c>
    </row>
    <row r="936" spans="1:15" x14ac:dyDescent="0.25">
      <c r="A936" t="s">
        <v>4354</v>
      </c>
      <c r="B936" t="s">
        <v>98</v>
      </c>
      <c r="C936" t="s">
        <v>4355</v>
      </c>
      <c r="D936" t="s">
        <v>46</v>
      </c>
      <c r="E936" s="71">
        <v>45132</v>
      </c>
      <c r="F936" t="s">
        <v>193</v>
      </c>
      <c r="G936" t="s">
        <v>2989</v>
      </c>
      <c r="H936" t="s">
        <v>351</v>
      </c>
      <c r="I936">
        <v>15</v>
      </c>
      <c r="J936" t="s">
        <v>198</v>
      </c>
      <c r="K936" s="57" t="s">
        <v>609</v>
      </c>
      <c r="L936" t="s">
        <v>2</v>
      </c>
      <c r="M936" t="s">
        <v>2</v>
      </c>
      <c r="N936"/>
      <c r="O936" t="s">
        <v>350</v>
      </c>
    </row>
    <row r="937" spans="1:15" x14ac:dyDescent="0.25">
      <c r="A937" t="s">
        <v>4354</v>
      </c>
      <c r="B937" t="s">
        <v>98</v>
      </c>
      <c r="C937" t="s">
        <v>4355</v>
      </c>
      <c r="D937" t="s">
        <v>46</v>
      </c>
      <c r="E937" s="71">
        <v>45132</v>
      </c>
      <c r="F937" t="s">
        <v>193</v>
      </c>
      <c r="G937" t="s">
        <v>2989</v>
      </c>
      <c r="H937" t="s">
        <v>351</v>
      </c>
      <c r="I937">
        <v>16</v>
      </c>
      <c r="J937" t="s">
        <v>2983</v>
      </c>
      <c r="K937" s="57" t="s">
        <v>609</v>
      </c>
      <c r="L937" t="s">
        <v>2</v>
      </c>
      <c r="M937" t="s">
        <v>2</v>
      </c>
      <c r="N937"/>
      <c r="O937" t="s">
        <v>350</v>
      </c>
    </row>
    <row r="938" spans="1:15" x14ac:dyDescent="0.25">
      <c r="A938" t="s">
        <v>4354</v>
      </c>
      <c r="B938" t="s">
        <v>98</v>
      </c>
      <c r="C938" t="s">
        <v>4355</v>
      </c>
      <c r="D938" t="s">
        <v>46</v>
      </c>
      <c r="E938" s="71">
        <v>45132</v>
      </c>
      <c r="F938" t="s">
        <v>193</v>
      </c>
      <c r="G938" t="s">
        <v>2989</v>
      </c>
      <c r="H938" t="s">
        <v>351</v>
      </c>
      <c r="I938">
        <v>17</v>
      </c>
      <c r="J938" t="s">
        <v>101</v>
      </c>
      <c r="K938" s="57" t="s">
        <v>13</v>
      </c>
      <c r="L938" t="s">
        <v>2</v>
      </c>
      <c r="M938" t="s">
        <v>3</v>
      </c>
      <c r="N938" t="s">
        <v>3055</v>
      </c>
      <c r="O938" t="s">
        <v>351</v>
      </c>
    </row>
    <row r="939" spans="1:15" x14ac:dyDescent="0.25">
      <c r="A939" t="s">
        <v>4354</v>
      </c>
      <c r="B939" t="s">
        <v>98</v>
      </c>
      <c r="C939" t="s">
        <v>4355</v>
      </c>
      <c r="D939" t="s">
        <v>46</v>
      </c>
      <c r="E939" s="71">
        <v>45132</v>
      </c>
      <c r="F939" t="s">
        <v>193</v>
      </c>
      <c r="G939" t="s">
        <v>2989</v>
      </c>
      <c r="H939" t="s">
        <v>351</v>
      </c>
      <c r="I939">
        <v>18</v>
      </c>
      <c r="J939" t="s">
        <v>102</v>
      </c>
      <c r="K939" s="57" t="s">
        <v>13</v>
      </c>
      <c r="L939" t="s">
        <v>2</v>
      </c>
      <c r="M939" t="s">
        <v>2</v>
      </c>
      <c r="N939"/>
      <c r="O939" t="s">
        <v>350</v>
      </c>
    </row>
    <row r="940" spans="1:15" x14ac:dyDescent="0.25">
      <c r="A940" t="s">
        <v>4354</v>
      </c>
      <c r="B940" t="s">
        <v>98</v>
      </c>
      <c r="C940" t="s">
        <v>4355</v>
      </c>
      <c r="D940" t="s">
        <v>46</v>
      </c>
      <c r="E940" s="71">
        <v>45132</v>
      </c>
      <c r="F940" t="s">
        <v>193</v>
      </c>
      <c r="G940" t="s">
        <v>2989</v>
      </c>
      <c r="H940" t="s">
        <v>351</v>
      </c>
      <c r="I940">
        <v>19</v>
      </c>
      <c r="J940" t="s">
        <v>103</v>
      </c>
      <c r="K940" s="57" t="s">
        <v>13</v>
      </c>
      <c r="L940" t="s">
        <v>2</v>
      </c>
      <c r="M940" t="s">
        <v>2</v>
      </c>
      <c r="N940"/>
      <c r="O940" t="s">
        <v>350</v>
      </c>
    </row>
    <row r="941" spans="1:15" x14ac:dyDescent="0.25">
      <c r="A941" t="s">
        <v>4354</v>
      </c>
      <c r="B941" t="s">
        <v>98</v>
      </c>
      <c r="C941" t="s">
        <v>4355</v>
      </c>
      <c r="D941" t="s">
        <v>46</v>
      </c>
      <c r="E941" s="71">
        <v>45132</v>
      </c>
      <c r="F941" t="s">
        <v>193</v>
      </c>
      <c r="G941" t="s">
        <v>2989</v>
      </c>
      <c r="H941" t="s">
        <v>351</v>
      </c>
      <c r="I941">
        <v>20</v>
      </c>
      <c r="J941" t="s">
        <v>104</v>
      </c>
      <c r="K941" s="57" t="s">
        <v>13</v>
      </c>
      <c r="L941" t="s">
        <v>2</v>
      </c>
      <c r="M941" t="s">
        <v>2</v>
      </c>
      <c r="N941"/>
      <c r="O941" t="s">
        <v>350</v>
      </c>
    </row>
    <row r="942" spans="1:15" x14ac:dyDescent="0.25">
      <c r="A942" t="s">
        <v>4354</v>
      </c>
      <c r="B942" t="s">
        <v>98</v>
      </c>
      <c r="C942" t="s">
        <v>4355</v>
      </c>
      <c r="D942" t="s">
        <v>46</v>
      </c>
      <c r="E942" s="71">
        <v>45132</v>
      </c>
      <c r="F942" t="s">
        <v>193</v>
      </c>
      <c r="G942" t="s">
        <v>2994</v>
      </c>
      <c r="H942" t="s">
        <v>351</v>
      </c>
      <c r="I942">
        <v>21</v>
      </c>
      <c r="J942" t="s">
        <v>147</v>
      </c>
      <c r="K942" s="57" t="s">
        <v>13</v>
      </c>
      <c r="L942" t="s">
        <v>2</v>
      </c>
      <c r="M942" t="s">
        <v>2</v>
      </c>
      <c r="N942"/>
      <c r="O942" t="s">
        <v>350</v>
      </c>
    </row>
    <row r="943" spans="1:15" x14ac:dyDescent="0.25">
      <c r="A943" t="s">
        <v>4354</v>
      </c>
      <c r="B943" t="s">
        <v>98</v>
      </c>
      <c r="C943" t="s">
        <v>4355</v>
      </c>
      <c r="D943" t="s">
        <v>46</v>
      </c>
      <c r="E943" s="71">
        <v>45132</v>
      </c>
      <c r="F943" t="s">
        <v>193</v>
      </c>
      <c r="G943" t="s">
        <v>2989</v>
      </c>
      <c r="H943" t="s">
        <v>351</v>
      </c>
      <c r="I943">
        <v>22</v>
      </c>
      <c r="J943" t="s">
        <v>106</v>
      </c>
      <c r="K943" s="57" t="s">
        <v>13</v>
      </c>
      <c r="L943" t="s">
        <v>2</v>
      </c>
      <c r="M943" t="s">
        <v>2</v>
      </c>
      <c r="N943"/>
      <c r="O943" t="s">
        <v>350</v>
      </c>
    </row>
    <row r="944" spans="1:15" x14ac:dyDescent="0.25">
      <c r="A944" t="s">
        <v>4354</v>
      </c>
      <c r="B944" t="s">
        <v>98</v>
      </c>
      <c r="C944" t="s">
        <v>4355</v>
      </c>
      <c r="D944" t="s">
        <v>46</v>
      </c>
      <c r="E944" s="71">
        <v>45132</v>
      </c>
      <c r="F944" t="s">
        <v>193</v>
      </c>
      <c r="G944" t="s">
        <v>2989</v>
      </c>
      <c r="H944" t="s">
        <v>351</v>
      </c>
      <c r="I944">
        <v>23</v>
      </c>
      <c r="J944" t="s">
        <v>4362</v>
      </c>
      <c r="K944" s="57" t="s">
        <v>13</v>
      </c>
      <c r="L944" t="s">
        <v>2</v>
      </c>
      <c r="M944" t="s">
        <v>2</v>
      </c>
      <c r="N944"/>
      <c r="O944" t="s">
        <v>350</v>
      </c>
    </row>
    <row r="945" spans="1:15" x14ac:dyDescent="0.25">
      <c r="A945" t="s">
        <v>3350</v>
      </c>
      <c r="B945" t="s">
        <v>196</v>
      </c>
      <c r="C945" t="s">
        <v>3351</v>
      </c>
      <c r="D945" t="s">
        <v>46</v>
      </c>
      <c r="E945" s="71">
        <v>45133</v>
      </c>
      <c r="F945" t="s">
        <v>193</v>
      </c>
      <c r="G945" t="s">
        <v>2989</v>
      </c>
      <c r="H945" t="s">
        <v>351</v>
      </c>
      <c r="I945">
        <v>1</v>
      </c>
      <c r="J945" t="s">
        <v>53</v>
      </c>
      <c r="K945" s="57" t="s">
        <v>608</v>
      </c>
      <c r="L945" t="s">
        <v>2</v>
      </c>
      <c r="M945" t="s">
        <v>2</v>
      </c>
      <c r="N945"/>
      <c r="O945" t="s">
        <v>350</v>
      </c>
    </row>
    <row r="946" spans="1:15" x14ac:dyDescent="0.25">
      <c r="A946" t="s">
        <v>3350</v>
      </c>
      <c r="B946" t="s">
        <v>196</v>
      </c>
      <c r="C946" t="s">
        <v>3351</v>
      </c>
      <c r="D946" t="s">
        <v>46</v>
      </c>
      <c r="E946" s="71">
        <v>45133</v>
      </c>
      <c r="F946" t="s">
        <v>193</v>
      </c>
      <c r="G946" t="s">
        <v>2989</v>
      </c>
      <c r="H946" t="s">
        <v>351</v>
      </c>
      <c r="I946">
        <v>2</v>
      </c>
      <c r="J946" t="s">
        <v>3006</v>
      </c>
      <c r="K946" s="57" t="s">
        <v>13</v>
      </c>
      <c r="L946" t="s">
        <v>2</v>
      </c>
      <c r="M946" t="s">
        <v>2</v>
      </c>
      <c r="N946"/>
      <c r="O946" t="s">
        <v>350</v>
      </c>
    </row>
    <row r="947" spans="1:15" x14ac:dyDescent="0.25">
      <c r="A947" t="s">
        <v>3350</v>
      </c>
      <c r="B947" t="s">
        <v>196</v>
      </c>
      <c r="C947" t="s">
        <v>3351</v>
      </c>
      <c r="D947" t="s">
        <v>46</v>
      </c>
      <c r="E947" s="71">
        <v>45133</v>
      </c>
      <c r="F947" t="s">
        <v>193</v>
      </c>
      <c r="G947" t="s">
        <v>2989</v>
      </c>
      <c r="H947" t="s">
        <v>351</v>
      </c>
      <c r="I947">
        <v>3</v>
      </c>
      <c r="J947" t="s">
        <v>4363</v>
      </c>
      <c r="K947" s="57" t="s">
        <v>610</v>
      </c>
      <c r="L947" t="s">
        <v>2</v>
      </c>
      <c r="M947" t="s">
        <v>2</v>
      </c>
      <c r="N947"/>
      <c r="O947" t="s">
        <v>350</v>
      </c>
    </row>
    <row r="948" spans="1:15" x14ac:dyDescent="0.25">
      <c r="A948" t="s">
        <v>3350</v>
      </c>
      <c r="B948" t="s">
        <v>196</v>
      </c>
      <c r="C948" t="s">
        <v>3351</v>
      </c>
      <c r="D948" t="s">
        <v>46</v>
      </c>
      <c r="E948" s="71">
        <v>45133</v>
      </c>
      <c r="F948" t="s">
        <v>193</v>
      </c>
      <c r="G948" t="s">
        <v>2989</v>
      </c>
      <c r="H948" t="s">
        <v>351</v>
      </c>
      <c r="I948">
        <v>4</v>
      </c>
      <c r="J948" t="s">
        <v>4364</v>
      </c>
      <c r="K948" s="57" t="s">
        <v>13</v>
      </c>
      <c r="L948" t="s">
        <v>2</v>
      </c>
      <c r="M948" t="s">
        <v>2</v>
      </c>
      <c r="N948"/>
      <c r="O948" t="s">
        <v>350</v>
      </c>
    </row>
    <row r="949" spans="1:15" x14ac:dyDescent="0.25">
      <c r="A949" t="s">
        <v>3350</v>
      </c>
      <c r="B949" t="s">
        <v>196</v>
      </c>
      <c r="C949" t="s">
        <v>3351</v>
      </c>
      <c r="D949" t="s">
        <v>46</v>
      </c>
      <c r="E949" s="71">
        <v>45133</v>
      </c>
      <c r="F949" t="s">
        <v>193</v>
      </c>
      <c r="G949" t="s">
        <v>2989</v>
      </c>
      <c r="H949" t="s">
        <v>351</v>
      </c>
      <c r="I949">
        <v>5</v>
      </c>
      <c r="J949" t="s">
        <v>3140</v>
      </c>
      <c r="K949" s="57" t="s">
        <v>13</v>
      </c>
      <c r="L949" t="s">
        <v>2</v>
      </c>
      <c r="M949" t="s">
        <v>2</v>
      </c>
      <c r="N949"/>
      <c r="O949" t="s">
        <v>350</v>
      </c>
    </row>
    <row r="950" spans="1:15" x14ac:dyDescent="0.25">
      <c r="A950" t="s">
        <v>3013</v>
      </c>
      <c r="B950" t="s">
        <v>127</v>
      </c>
      <c r="C950" t="s">
        <v>3014</v>
      </c>
      <c r="D950" t="s">
        <v>46</v>
      </c>
      <c r="E950" s="71">
        <v>45133</v>
      </c>
      <c r="F950" t="s">
        <v>193</v>
      </c>
      <c r="G950" t="s">
        <v>2989</v>
      </c>
      <c r="H950" t="s">
        <v>350</v>
      </c>
      <c r="I950">
        <v>1</v>
      </c>
      <c r="J950" t="s">
        <v>1084</v>
      </c>
      <c r="K950" s="57" t="s">
        <v>608</v>
      </c>
      <c r="L950" t="s">
        <v>3395</v>
      </c>
      <c r="M950" t="s">
        <v>3395</v>
      </c>
      <c r="N950"/>
      <c r="O950" t="s">
        <v>350</v>
      </c>
    </row>
    <row r="951" spans="1:15" x14ac:dyDescent="0.25">
      <c r="A951" t="s">
        <v>3013</v>
      </c>
      <c r="B951" t="s">
        <v>127</v>
      </c>
      <c r="C951" t="s">
        <v>3014</v>
      </c>
      <c r="D951" t="s">
        <v>46</v>
      </c>
      <c r="E951" s="71">
        <v>45133</v>
      </c>
      <c r="F951" t="s">
        <v>193</v>
      </c>
      <c r="G951" t="s">
        <v>2989</v>
      </c>
      <c r="H951" t="s">
        <v>351</v>
      </c>
      <c r="I951">
        <v>2</v>
      </c>
      <c r="J951" t="s">
        <v>4365</v>
      </c>
      <c r="K951" s="57" t="s">
        <v>610</v>
      </c>
      <c r="L951" t="s">
        <v>2</v>
      </c>
      <c r="M951" t="s">
        <v>2</v>
      </c>
      <c r="N951"/>
      <c r="O951" t="s">
        <v>350</v>
      </c>
    </row>
    <row r="952" spans="1:15" x14ac:dyDescent="0.25">
      <c r="A952" t="s">
        <v>3013</v>
      </c>
      <c r="B952" t="s">
        <v>127</v>
      </c>
      <c r="C952" t="s">
        <v>3014</v>
      </c>
      <c r="D952" t="s">
        <v>46</v>
      </c>
      <c r="E952" s="71">
        <v>45133</v>
      </c>
      <c r="F952" t="s">
        <v>193</v>
      </c>
      <c r="G952" t="s">
        <v>2989</v>
      </c>
      <c r="H952" t="s">
        <v>351</v>
      </c>
      <c r="I952">
        <v>3</v>
      </c>
      <c r="J952" t="s">
        <v>4366</v>
      </c>
      <c r="K952" s="57" t="s">
        <v>610</v>
      </c>
      <c r="L952" t="s">
        <v>2</v>
      </c>
      <c r="M952" t="s">
        <v>2</v>
      </c>
      <c r="N952"/>
      <c r="O952" t="s">
        <v>350</v>
      </c>
    </row>
    <row r="953" spans="1:15" x14ac:dyDescent="0.25">
      <c r="A953" t="s">
        <v>3013</v>
      </c>
      <c r="B953" t="s">
        <v>127</v>
      </c>
      <c r="C953" t="s">
        <v>3014</v>
      </c>
      <c r="D953" t="s">
        <v>46</v>
      </c>
      <c r="E953" s="71">
        <v>45133</v>
      </c>
      <c r="F953" t="s">
        <v>193</v>
      </c>
      <c r="G953" t="s">
        <v>2989</v>
      </c>
      <c r="H953" t="s">
        <v>351</v>
      </c>
      <c r="I953">
        <v>4</v>
      </c>
      <c r="J953" t="s">
        <v>4367</v>
      </c>
      <c r="K953" s="57" t="s">
        <v>610</v>
      </c>
      <c r="L953" t="s">
        <v>2</v>
      </c>
      <c r="M953" t="s">
        <v>2</v>
      </c>
      <c r="N953"/>
      <c r="O953" t="s">
        <v>350</v>
      </c>
    </row>
    <row r="954" spans="1:15" x14ac:dyDescent="0.25">
      <c r="A954" t="s">
        <v>3013</v>
      </c>
      <c r="B954" t="s">
        <v>127</v>
      </c>
      <c r="C954" t="s">
        <v>3014</v>
      </c>
      <c r="D954" t="s">
        <v>46</v>
      </c>
      <c r="E954" s="71">
        <v>45133</v>
      </c>
      <c r="F954" t="s">
        <v>193</v>
      </c>
      <c r="G954" t="s">
        <v>2989</v>
      </c>
      <c r="H954" t="s">
        <v>351</v>
      </c>
      <c r="I954">
        <v>5</v>
      </c>
      <c r="J954" t="s">
        <v>4368</v>
      </c>
      <c r="K954" s="57" t="s">
        <v>610</v>
      </c>
      <c r="L954" t="s">
        <v>2</v>
      </c>
      <c r="M954" t="s">
        <v>2</v>
      </c>
      <c r="N954"/>
      <c r="O954" t="s">
        <v>350</v>
      </c>
    </row>
    <row r="955" spans="1:15" x14ac:dyDescent="0.25">
      <c r="A955" t="s">
        <v>3013</v>
      </c>
      <c r="B955" t="s">
        <v>127</v>
      </c>
      <c r="C955" t="s">
        <v>3014</v>
      </c>
      <c r="D955" t="s">
        <v>46</v>
      </c>
      <c r="E955" s="71">
        <v>45133</v>
      </c>
      <c r="F955" t="s">
        <v>193</v>
      </c>
      <c r="G955" t="s">
        <v>2989</v>
      </c>
      <c r="H955" t="s">
        <v>351</v>
      </c>
      <c r="I955">
        <v>6</v>
      </c>
      <c r="J955" t="s">
        <v>4369</v>
      </c>
      <c r="K955" s="57" t="s">
        <v>608</v>
      </c>
      <c r="L955" t="s">
        <v>2</v>
      </c>
      <c r="M955" t="s">
        <v>2</v>
      </c>
      <c r="N955"/>
      <c r="O955" t="s">
        <v>350</v>
      </c>
    </row>
    <row r="956" spans="1:15" x14ac:dyDescent="0.25">
      <c r="A956" t="s">
        <v>3013</v>
      </c>
      <c r="B956" t="s">
        <v>127</v>
      </c>
      <c r="C956" t="s">
        <v>3014</v>
      </c>
      <c r="D956" t="s">
        <v>46</v>
      </c>
      <c r="E956" s="71">
        <v>45133</v>
      </c>
      <c r="F956" t="s">
        <v>193</v>
      </c>
      <c r="G956" t="s">
        <v>2989</v>
      </c>
      <c r="H956" t="s">
        <v>351</v>
      </c>
      <c r="I956" t="s">
        <v>636</v>
      </c>
      <c r="J956" t="s">
        <v>637</v>
      </c>
      <c r="K956" s="57" t="s">
        <v>13</v>
      </c>
      <c r="L956" t="s">
        <v>72</v>
      </c>
      <c r="M956" t="s">
        <v>3</v>
      </c>
      <c r="N956"/>
      <c r="O956" t="s">
        <v>350</v>
      </c>
    </row>
    <row r="957" spans="1:15" x14ac:dyDescent="0.25">
      <c r="A957" t="s">
        <v>3013</v>
      </c>
      <c r="B957" t="s">
        <v>127</v>
      </c>
      <c r="C957" t="s">
        <v>3014</v>
      </c>
      <c r="D957" t="s">
        <v>46</v>
      </c>
      <c r="E957" s="71">
        <v>45133</v>
      </c>
      <c r="F957" t="s">
        <v>193</v>
      </c>
      <c r="G957" t="s">
        <v>2989</v>
      </c>
      <c r="H957" t="s">
        <v>351</v>
      </c>
      <c r="I957" t="s">
        <v>638</v>
      </c>
      <c r="J957" t="s">
        <v>639</v>
      </c>
      <c r="K957" s="57" t="s">
        <v>13</v>
      </c>
      <c r="L957" t="s">
        <v>72</v>
      </c>
      <c r="M957" t="s">
        <v>3</v>
      </c>
      <c r="N957"/>
      <c r="O957" t="s">
        <v>350</v>
      </c>
    </row>
    <row r="958" spans="1:15" x14ac:dyDescent="0.25">
      <c r="A958" t="s">
        <v>3013</v>
      </c>
      <c r="B958" t="s">
        <v>127</v>
      </c>
      <c r="C958" t="s">
        <v>3014</v>
      </c>
      <c r="D958" t="s">
        <v>46</v>
      </c>
      <c r="E958" s="71">
        <v>45133</v>
      </c>
      <c r="F958" t="s">
        <v>193</v>
      </c>
      <c r="G958" t="s">
        <v>2989</v>
      </c>
      <c r="H958" t="s">
        <v>351</v>
      </c>
      <c r="I958" t="s">
        <v>640</v>
      </c>
      <c r="J958" t="s">
        <v>641</v>
      </c>
      <c r="K958" s="57" t="s">
        <v>13</v>
      </c>
      <c r="L958" t="s">
        <v>72</v>
      </c>
      <c r="M958" t="s">
        <v>2</v>
      </c>
      <c r="N958"/>
      <c r="O958" t="s">
        <v>350</v>
      </c>
    </row>
    <row r="959" spans="1:15" x14ac:dyDescent="0.25">
      <c r="A959" t="s">
        <v>4370</v>
      </c>
      <c r="B959" t="s">
        <v>1331</v>
      </c>
      <c r="C959" t="s">
        <v>4371</v>
      </c>
      <c r="D959" t="s">
        <v>46</v>
      </c>
      <c r="E959" s="71">
        <v>45134</v>
      </c>
      <c r="F959" t="s">
        <v>193</v>
      </c>
      <c r="G959" t="s">
        <v>2989</v>
      </c>
      <c r="H959" t="s">
        <v>351</v>
      </c>
      <c r="I959">
        <v>1</v>
      </c>
      <c r="J959" t="s">
        <v>4172</v>
      </c>
      <c r="K959" s="57" t="s">
        <v>13</v>
      </c>
      <c r="L959" t="s">
        <v>2</v>
      </c>
      <c r="M959" t="s">
        <v>2</v>
      </c>
      <c r="N959"/>
      <c r="O959" t="s">
        <v>350</v>
      </c>
    </row>
    <row r="960" spans="1:15" x14ac:dyDescent="0.25">
      <c r="A960" t="s">
        <v>4370</v>
      </c>
      <c r="B960" t="s">
        <v>1331</v>
      </c>
      <c r="C960" t="s">
        <v>4371</v>
      </c>
      <c r="D960" t="s">
        <v>46</v>
      </c>
      <c r="E960" s="71">
        <v>45134</v>
      </c>
      <c r="F960" t="s">
        <v>193</v>
      </c>
      <c r="G960" t="s">
        <v>2989</v>
      </c>
      <c r="H960" t="s">
        <v>351</v>
      </c>
      <c r="I960">
        <v>2</v>
      </c>
      <c r="J960" t="s">
        <v>4372</v>
      </c>
      <c r="K960" s="57" t="s">
        <v>13</v>
      </c>
      <c r="L960" t="s">
        <v>2</v>
      </c>
      <c r="M960" t="s">
        <v>2</v>
      </c>
      <c r="N960"/>
      <c r="O960" t="s">
        <v>350</v>
      </c>
    </row>
    <row r="961" spans="1:15" x14ac:dyDescent="0.25">
      <c r="A961" t="s">
        <v>4370</v>
      </c>
      <c r="B961" t="s">
        <v>1331</v>
      </c>
      <c r="C961" t="s">
        <v>4371</v>
      </c>
      <c r="D961" t="s">
        <v>46</v>
      </c>
      <c r="E961" s="71">
        <v>45134</v>
      </c>
      <c r="F961" t="s">
        <v>193</v>
      </c>
      <c r="G961" t="s">
        <v>2989</v>
      </c>
      <c r="H961" t="s">
        <v>351</v>
      </c>
      <c r="I961">
        <v>3</v>
      </c>
      <c r="J961" t="s">
        <v>3203</v>
      </c>
      <c r="K961" s="57" t="s">
        <v>609</v>
      </c>
      <c r="L961" t="s">
        <v>2</v>
      </c>
      <c r="M961" t="s">
        <v>2</v>
      </c>
      <c r="N961"/>
      <c r="O961" t="s">
        <v>350</v>
      </c>
    </row>
    <row r="962" spans="1:15" x14ac:dyDescent="0.25">
      <c r="A962" t="s">
        <v>4370</v>
      </c>
      <c r="B962" t="s">
        <v>1331</v>
      </c>
      <c r="C962" t="s">
        <v>4371</v>
      </c>
      <c r="D962" t="s">
        <v>46</v>
      </c>
      <c r="E962" s="71">
        <v>45134</v>
      </c>
      <c r="F962" t="s">
        <v>193</v>
      </c>
      <c r="G962" t="s">
        <v>2989</v>
      </c>
      <c r="H962" t="s">
        <v>351</v>
      </c>
      <c r="I962">
        <v>4</v>
      </c>
      <c r="J962" t="s">
        <v>3324</v>
      </c>
      <c r="K962" s="57" t="s">
        <v>609</v>
      </c>
      <c r="L962" t="s">
        <v>2</v>
      </c>
      <c r="M962" t="s">
        <v>2</v>
      </c>
      <c r="N962"/>
      <c r="O962" t="s">
        <v>350</v>
      </c>
    </row>
    <row r="963" spans="1:15" x14ac:dyDescent="0.25">
      <c r="A963" t="s">
        <v>4370</v>
      </c>
      <c r="B963" t="s">
        <v>1331</v>
      </c>
      <c r="C963" t="s">
        <v>4371</v>
      </c>
      <c r="D963" t="s">
        <v>46</v>
      </c>
      <c r="E963" s="71">
        <v>45134</v>
      </c>
      <c r="F963" t="s">
        <v>193</v>
      </c>
      <c r="G963" t="s">
        <v>2989</v>
      </c>
      <c r="H963" t="s">
        <v>351</v>
      </c>
      <c r="I963">
        <v>5</v>
      </c>
      <c r="J963" t="s">
        <v>4373</v>
      </c>
      <c r="K963" s="57" t="s">
        <v>610</v>
      </c>
      <c r="L963" t="s">
        <v>2</v>
      </c>
      <c r="M963" t="s">
        <v>2</v>
      </c>
      <c r="N963"/>
      <c r="O963" t="s">
        <v>350</v>
      </c>
    </row>
    <row r="964" spans="1:15" x14ac:dyDescent="0.25">
      <c r="A964" t="s">
        <v>4370</v>
      </c>
      <c r="B964" t="s">
        <v>1331</v>
      </c>
      <c r="C964" t="s">
        <v>4371</v>
      </c>
      <c r="D964" t="s">
        <v>46</v>
      </c>
      <c r="E964" s="71">
        <v>45134</v>
      </c>
      <c r="F964" t="s">
        <v>193</v>
      </c>
      <c r="G964" t="s">
        <v>2989</v>
      </c>
      <c r="H964" t="s">
        <v>351</v>
      </c>
      <c r="I964">
        <v>6</v>
      </c>
      <c r="J964" t="s">
        <v>4374</v>
      </c>
      <c r="K964" s="57" t="s">
        <v>610</v>
      </c>
      <c r="L964" t="s">
        <v>2</v>
      </c>
      <c r="M964" t="s">
        <v>2</v>
      </c>
      <c r="N964"/>
      <c r="O964" t="s">
        <v>350</v>
      </c>
    </row>
    <row r="965" spans="1:15" x14ac:dyDescent="0.25">
      <c r="A965" t="s">
        <v>4370</v>
      </c>
      <c r="B965" t="s">
        <v>1331</v>
      </c>
      <c r="C965" t="s">
        <v>4371</v>
      </c>
      <c r="D965" t="s">
        <v>46</v>
      </c>
      <c r="E965" s="71">
        <v>45134</v>
      </c>
      <c r="F965" t="s">
        <v>193</v>
      </c>
      <c r="G965" t="s">
        <v>2989</v>
      </c>
      <c r="H965" t="s">
        <v>351</v>
      </c>
      <c r="I965">
        <v>7</v>
      </c>
      <c r="J965" t="s">
        <v>3023</v>
      </c>
      <c r="K965" s="57" t="s">
        <v>608</v>
      </c>
      <c r="L965" t="s">
        <v>2</v>
      </c>
      <c r="M965" t="s">
        <v>2</v>
      </c>
      <c r="N965"/>
      <c r="O965" t="s">
        <v>350</v>
      </c>
    </row>
    <row r="966" spans="1:15" x14ac:dyDescent="0.25">
      <c r="A966" t="s">
        <v>4370</v>
      </c>
      <c r="B966" t="s">
        <v>1331</v>
      </c>
      <c r="C966" t="s">
        <v>4371</v>
      </c>
      <c r="D966" t="s">
        <v>46</v>
      </c>
      <c r="E966" s="71">
        <v>45134</v>
      </c>
      <c r="F966" t="s">
        <v>193</v>
      </c>
      <c r="G966" t="s">
        <v>2989</v>
      </c>
      <c r="H966" t="s">
        <v>351</v>
      </c>
      <c r="I966">
        <v>8</v>
      </c>
      <c r="J966" t="s">
        <v>118</v>
      </c>
      <c r="K966" s="57" t="s">
        <v>611</v>
      </c>
      <c r="L966" t="s">
        <v>2</v>
      </c>
      <c r="M966" t="s">
        <v>2</v>
      </c>
      <c r="N966"/>
      <c r="O966" t="s">
        <v>350</v>
      </c>
    </row>
    <row r="967" spans="1:15" x14ac:dyDescent="0.25">
      <c r="A967" t="s">
        <v>4370</v>
      </c>
      <c r="B967" t="s">
        <v>1331</v>
      </c>
      <c r="C967" t="s">
        <v>4371</v>
      </c>
      <c r="D967" t="s">
        <v>46</v>
      </c>
      <c r="E967" s="71">
        <v>45134</v>
      </c>
      <c r="F967" t="s">
        <v>193</v>
      </c>
      <c r="G967" t="s">
        <v>2989</v>
      </c>
      <c r="H967" t="s">
        <v>350</v>
      </c>
      <c r="I967">
        <v>9</v>
      </c>
      <c r="J967" t="s">
        <v>3202</v>
      </c>
      <c r="K967" s="57" t="s">
        <v>608</v>
      </c>
      <c r="L967" t="s">
        <v>3395</v>
      </c>
      <c r="M967" t="s">
        <v>3395</v>
      </c>
      <c r="N967"/>
      <c r="O967" t="s">
        <v>350</v>
      </c>
    </row>
    <row r="968" spans="1:15" x14ac:dyDescent="0.25">
      <c r="A968" t="s">
        <v>4370</v>
      </c>
      <c r="B968" t="s">
        <v>1331</v>
      </c>
      <c r="C968" t="s">
        <v>4371</v>
      </c>
      <c r="D968" t="s">
        <v>46</v>
      </c>
      <c r="E968" s="71">
        <v>45134</v>
      </c>
      <c r="F968" t="s">
        <v>193</v>
      </c>
      <c r="G968" t="s">
        <v>2989</v>
      </c>
      <c r="H968" t="s">
        <v>350</v>
      </c>
      <c r="I968">
        <v>10</v>
      </c>
      <c r="J968" t="s">
        <v>3018</v>
      </c>
      <c r="K968" s="57" t="s">
        <v>610</v>
      </c>
      <c r="L968" t="s">
        <v>3395</v>
      </c>
      <c r="M968" t="s">
        <v>3395</v>
      </c>
      <c r="N968"/>
      <c r="O968" t="s">
        <v>350</v>
      </c>
    </row>
    <row r="969" spans="1:15" x14ac:dyDescent="0.25">
      <c r="A969" t="s">
        <v>4370</v>
      </c>
      <c r="B969" t="s">
        <v>1331</v>
      </c>
      <c r="C969" t="s">
        <v>4371</v>
      </c>
      <c r="D969" t="s">
        <v>46</v>
      </c>
      <c r="E969" s="71">
        <v>45134</v>
      </c>
      <c r="F969" t="s">
        <v>193</v>
      </c>
      <c r="G969" t="s">
        <v>2989</v>
      </c>
      <c r="H969" t="s">
        <v>351</v>
      </c>
      <c r="I969">
        <v>11</v>
      </c>
      <c r="J969" t="s">
        <v>3381</v>
      </c>
      <c r="K969" s="57" t="s">
        <v>610</v>
      </c>
      <c r="L969" t="s">
        <v>2</v>
      </c>
      <c r="M969" t="s">
        <v>2</v>
      </c>
      <c r="N969"/>
      <c r="O969" t="s">
        <v>350</v>
      </c>
    </row>
    <row r="970" spans="1:15" x14ac:dyDescent="0.25">
      <c r="A970" t="s">
        <v>4370</v>
      </c>
      <c r="B970" t="s">
        <v>1331</v>
      </c>
      <c r="C970" t="s">
        <v>4371</v>
      </c>
      <c r="D970" t="s">
        <v>46</v>
      </c>
      <c r="E970" s="71">
        <v>45134</v>
      </c>
      <c r="F970" t="s">
        <v>193</v>
      </c>
      <c r="G970" t="s">
        <v>2989</v>
      </c>
      <c r="H970" t="s">
        <v>351</v>
      </c>
      <c r="I970">
        <v>13</v>
      </c>
      <c r="J970" t="s">
        <v>4176</v>
      </c>
      <c r="K970" s="57" t="s">
        <v>609</v>
      </c>
      <c r="L970" t="s">
        <v>2</v>
      </c>
      <c r="M970" t="s">
        <v>2</v>
      </c>
      <c r="N970"/>
      <c r="O970" t="s">
        <v>350</v>
      </c>
    </row>
    <row r="971" spans="1:15" x14ac:dyDescent="0.25">
      <c r="A971" t="s">
        <v>4370</v>
      </c>
      <c r="B971" t="s">
        <v>1331</v>
      </c>
      <c r="C971" t="s">
        <v>4371</v>
      </c>
      <c r="D971" t="s">
        <v>46</v>
      </c>
      <c r="E971" s="71">
        <v>45134</v>
      </c>
      <c r="F971" t="s">
        <v>193</v>
      </c>
      <c r="G971" t="s">
        <v>2989</v>
      </c>
      <c r="H971" t="s">
        <v>350</v>
      </c>
      <c r="I971">
        <v>14</v>
      </c>
      <c r="J971" t="s">
        <v>4375</v>
      </c>
      <c r="K971" s="57" t="s">
        <v>13</v>
      </c>
      <c r="L971" t="s">
        <v>3395</v>
      </c>
      <c r="M971" t="s">
        <v>3395</v>
      </c>
      <c r="N971"/>
      <c r="O971" t="s">
        <v>350</v>
      </c>
    </row>
    <row r="972" spans="1:15" x14ac:dyDescent="0.25">
      <c r="A972" t="s">
        <v>4370</v>
      </c>
      <c r="B972" t="s">
        <v>1331</v>
      </c>
      <c r="C972" t="s">
        <v>4371</v>
      </c>
      <c r="D972" t="s">
        <v>46</v>
      </c>
      <c r="E972" s="71">
        <v>45134</v>
      </c>
      <c r="F972" t="s">
        <v>193</v>
      </c>
      <c r="G972" t="s">
        <v>2989</v>
      </c>
      <c r="H972" t="s">
        <v>351</v>
      </c>
      <c r="I972">
        <v>15</v>
      </c>
      <c r="J972" t="s">
        <v>109</v>
      </c>
      <c r="K972" s="57" t="s">
        <v>13</v>
      </c>
      <c r="L972" t="s">
        <v>2</v>
      </c>
      <c r="M972" t="s">
        <v>2</v>
      </c>
      <c r="N972"/>
      <c r="O972" t="s">
        <v>350</v>
      </c>
    </row>
    <row r="973" spans="1:15" x14ac:dyDescent="0.25">
      <c r="A973" t="s">
        <v>4370</v>
      </c>
      <c r="B973" t="s">
        <v>1331</v>
      </c>
      <c r="C973" t="s">
        <v>4371</v>
      </c>
      <c r="D973" t="s">
        <v>46</v>
      </c>
      <c r="E973" s="71">
        <v>45134</v>
      </c>
      <c r="F973" t="s">
        <v>193</v>
      </c>
      <c r="G973" t="s">
        <v>2989</v>
      </c>
      <c r="H973" t="s">
        <v>351</v>
      </c>
      <c r="I973">
        <v>16</v>
      </c>
      <c r="J973" t="s">
        <v>3382</v>
      </c>
      <c r="K973" s="57" t="s">
        <v>13</v>
      </c>
      <c r="L973" t="s">
        <v>2</v>
      </c>
      <c r="M973" t="s">
        <v>3</v>
      </c>
      <c r="N973" t="s">
        <v>3069</v>
      </c>
      <c r="O973" t="s">
        <v>351</v>
      </c>
    </row>
    <row r="974" spans="1:15" x14ac:dyDescent="0.25">
      <c r="A974" t="s">
        <v>4370</v>
      </c>
      <c r="B974" t="s">
        <v>1331</v>
      </c>
      <c r="C974" t="s">
        <v>4371</v>
      </c>
      <c r="D974" t="s">
        <v>46</v>
      </c>
      <c r="E974" s="71">
        <v>45134</v>
      </c>
      <c r="F974" t="s">
        <v>193</v>
      </c>
      <c r="G974" t="s">
        <v>2989</v>
      </c>
      <c r="H974" t="s">
        <v>351</v>
      </c>
      <c r="I974">
        <v>17</v>
      </c>
      <c r="J974" t="s">
        <v>3383</v>
      </c>
      <c r="K974" s="57" t="s">
        <v>13</v>
      </c>
      <c r="L974" t="s">
        <v>2</v>
      </c>
      <c r="M974" t="s">
        <v>2</v>
      </c>
      <c r="N974"/>
      <c r="O974" t="s">
        <v>350</v>
      </c>
    </row>
    <row r="975" spans="1:15" x14ac:dyDescent="0.25">
      <c r="A975" t="s">
        <v>4370</v>
      </c>
      <c r="B975" t="s">
        <v>1331</v>
      </c>
      <c r="C975" t="s">
        <v>4371</v>
      </c>
      <c r="D975" t="s">
        <v>46</v>
      </c>
      <c r="E975" s="71">
        <v>45134</v>
      </c>
      <c r="F975" t="s">
        <v>193</v>
      </c>
      <c r="G975" t="s">
        <v>2989</v>
      </c>
      <c r="H975" t="s">
        <v>350</v>
      </c>
      <c r="I975" t="s">
        <v>3046</v>
      </c>
      <c r="J975" t="s">
        <v>4376</v>
      </c>
      <c r="K975" s="57" t="s">
        <v>610</v>
      </c>
      <c r="L975" t="s">
        <v>3395</v>
      </c>
      <c r="M975" t="s">
        <v>3395</v>
      </c>
      <c r="N975"/>
      <c r="O975" t="s">
        <v>350</v>
      </c>
    </row>
    <row r="976" spans="1:15" x14ac:dyDescent="0.25">
      <c r="A976" t="s">
        <v>4370</v>
      </c>
      <c r="B976" t="s">
        <v>1331</v>
      </c>
      <c r="C976" t="s">
        <v>4371</v>
      </c>
      <c r="D976" t="s">
        <v>46</v>
      </c>
      <c r="E976" s="71">
        <v>45134</v>
      </c>
      <c r="F976" t="s">
        <v>193</v>
      </c>
      <c r="G976" t="s">
        <v>2989</v>
      </c>
      <c r="H976" t="s">
        <v>351</v>
      </c>
      <c r="I976" t="s">
        <v>4377</v>
      </c>
      <c r="J976" t="s">
        <v>4378</v>
      </c>
      <c r="K976" s="57" t="s">
        <v>610</v>
      </c>
      <c r="L976" t="s">
        <v>2</v>
      </c>
      <c r="M976" t="s">
        <v>2</v>
      </c>
      <c r="N976"/>
      <c r="O976" t="s">
        <v>350</v>
      </c>
    </row>
    <row r="977" spans="1:15" x14ac:dyDescent="0.25">
      <c r="A977" t="s">
        <v>4370</v>
      </c>
      <c r="B977" t="s">
        <v>1331</v>
      </c>
      <c r="C977" t="s">
        <v>4371</v>
      </c>
      <c r="D977" t="s">
        <v>46</v>
      </c>
      <c r="E977" s="71">
        <v>45134</v>
      </c>
      <c r="F977" t="s">
        <v>193</v>
      </c>
      <c r="G977" t="s">
        <v>2989</v>
      </c>
      <c r="H977" t="s">
        <v>351</v>
      </c>
      <c r="I977" t="s">
        <v>4379</v>
      </c>
      <c r="J977" t="s">
        <v>4380</v>
      </c>
      <c r="K977" s="57" t="s">
        <v>610</v>
      </c>
      <c r="L977" t="s">
        <v>2</v>
      </c>
      <c r="M977" t="s">
        <v>2</v>
      </c>
      <c r="N977"/>
      <c r="O977" t="s">
        <v>350</v>
      </c>
    </row>
    <row r="978" spans="1:15" x14ac:dyDescent="0.25">
      <c r="A978" t="s">
        <v>2599</v>
      </c>
      <c r="B978" t="s">
        <v>196</v>
      </c>
      <c r="C978" t="s">
        <v>4381</v>
      </c>
      <c r="D978" t="s">
        <v>46</v>
      </c>
      <c r="E978" s="71">
        <v>45134</v>
      </c>
      <c r="F978" t="s">
        <v>193</v>
      </c>
      <c r="G978" t="s">
        <v>2989</v>
      </c>
      <c r="H978" t="s">
        <v>351</v>
      </c>
      <c r="I978">
        <v>1</v>
      </c>
      <c r="J978" t="s">
        <v>53</v>
      </c>
      <c r="K978" s="57" t="s">
        <v>608</v>
      </c>
      <c r="L978" t="s">
        <v>2</v>
      </c>
      <c r="M978" t="s">
        <v>2</v>
      </c>
      <c r="N978"/>
      <c r="O978" t="s">
        <v>350</v>
      </c>
    </row>
    <row r="979" spans="1:15" x14ac:dyDescent="0.25">
      <c r="A979" t="s">
        <v>2599</v>
      </c>
      <c r="B979" t="s">
        <v>196</v>
      </c>
      <c r="C979" t="s">
        <v>4381</v>
      </c>
      <c r="D979" t="s">
        <v>46</v>
      </c>
      <c r="E979" s="71">
        <v>45134</v>
      </c>
      <c r="F979" t="s">
        <v>193</v>
      </c>
      <c r="G979" t="s">
        <v>2989</v>
      </c>
      <c r="H979" t="s">
        <v>351</v>
      </c>
      <c r="I979">
        <v>2</v>
      </c>
      <c r="J979" t="s">
        <v>3006</v>
      </c>
      <c r="K979" s="57" t="s">
        <v>13</v>
      </c>
      <c r="L979" t="s">
        <v>2</v>
      </c>
      <c r="M979" t="s">
        <v>2</v>
      </c>
      <c r="N979"/>
      <c r="O979" t="s">
        <v>350</v>
      </c>
    </row>
    <row r="980" spans="1:15" x14ac:dyDescent="0.25">
      <c r="A980" t="s">
        <v>2599</v>
      </c>
      <c r="B980" t="s">
        <v>196</v>
      </c>
      <c r="C980" t="s">
        <v>4381</v>
      </c>
      <c r="D980" t="s">
        <v>46</v>
      </c>
      <c r="E980" s="71">
        <v>45134</v>
      </c>
      <c r="F980" t="s">
        <v>193</v>
      </c>
      <c r="G980" t="s">
        <v>2989</v>
      </c>
      <c r="H980" t="s">
        <v>351</v>
      </c>
      <c r="I980">
        <v>3</v>
      </c>
      <c r="J980" t="s">
        <v>4382</v>
      </c>
      <c r="K980" s="57" t="s">
        <v>610</v>
      </c>
      <c r="L980" t="s">
        <v>2</v>
      </c>
      <c r="M980" t="s">
        <v>2</v>
      </c>
      <c r="N980"/>
      <c r="O980" t="s">
        <v>350</v>
      </c>
    </row>
    <row r="981" spans="1:15" x14ac:dyDescent="0.25">
      <c r="A981" t="s">
        <v>2599</v>
      </c>
      <c r="B981" t="s">
        <v>196</v>
      </c>
      <c r="C981" t="s">
        <v>4381</v>
      </c>
      <c r="D981" t="s">
        <v>46</v>
      </c>
      <c r="E981" s="71">
        <v>45134</v>
      </c>
      <c r="F981" t="s">
        <v>193</v>
      </c>
      <c r="G981" t="s">
        <v>2989</v>
      </c>
      <c r="H981" t="s">
        <v>351</v>
      </c>
      <c r="I981">
        <v>4</v>
      </c>
      <c r="J981" t="s">
        <v>3007</v>
      </c>
      <c r="K981" s="57" t="s">
        <v>609</v>
      </c>
      <c r="L981" t="s">
        <v>2</v>
      </c>
      <c r="M981" t="s">
        <v>2</v>
      </c>
      <c r="N981"/>
      <c r="O981" t="s">
        <v>350</v>
      </c>
    </row>
    <row r="982" spans="1:15" x14ac:dyDescent="0.25">
      <c r="A982" t="s">
        <v>4383</v>
      </c>
      <c r="B982" t="s">
        <v>196</v>
      </c>
      <c r="C982" t="s">
        <v>4384</v>
      </c>
      <c r="D982" t="s">
        <v>46</v>
      </c>
      <c r="E982" s="71">
        <v>45134</v>
      </c>
      <c r="F982" t="s">
        <v>193</v>
      </c>
      <c r="G982" t="s">
        <v>2989</v>
      </c>
      <c r="H982" t="s">
        <v>351</v>
      </c>
      <c r="I982">
        <v>1</v>
      </c>
      <c r="J982" t="s">
        <v>53</v>
      </c>
      <c r="K982" s="57" t="s">
        <v>608</v>
      </c>
      <c r="L982" t="s">
        <v>2</v>
      </c>
      <c r="M982" t="s">
        <v>2</v>
      </c>
      <c r="N982"/>
      <c r="O982" t="s">
        <v>350</v>
      </c>
    </row>
    <row r="983" spans="1:15" x14ac:dyDescent="0.25">
      <c r="A983" t="s">
        <v>4383</v>
      </c>
      <c r="B983" t="s">
        <v>196</v>
      </c>
      <c r="C983" t="s">
        <v>4384</v>
      </c>
      <c r="D983" t="s">
        <v>46</v>
      </c>
      <c r="E983" s="71">
        <v>45134</v>
      </c>
      <c r="F983" t="s">
        <v>193</v>
      </c>
      <c r="G983" t="s">
        <v>2989</v>
      </c>
      <c r="H983" t="s">
        <v>351</v>
      </c>
      <c r="I983">
        <v>2</v>
      </c>
      <c r="J983" t="s">
        <v>4385</v>
      </c>
      <c r="K983" s="57" t="s">
        <v>610</v>
      </c>
      <c r="L983" t="s">
        <v>2</v>
      </c>
      <c r="M983" t="s">
        <v>2</v>
      </c>
      <c r="N983"/>
      <c r="O983" t="s">
        <v>350</v>
      </c>
    </row>
    <row r="984" spans="1:15" x14ac:dyDescent="0.25">
      <c r="A984" t="s">
        <v>4383</v>
      </c>
      <c r="B984" t="s">
        <v>196</v>
      </c>
      <c r="C984" t="s">
        <v>4384</v>
      </c>
      <c r="D984" t="s">
        <v>46</v>
      </c>
      <c r="E984" s="71">
        <v>45134</v>
      </c>
      <c r="F984" t="s">
        <v>193</v>
      </c>
      <c r="G984" t="s">
        <v>2989</v>
      </c>
      <c r="H984" t="s">
        <v>351</v>
      </c>
      <c r="I984">
        <v>3</v>
      </c>
      <c r="J984" t="s">
        <v>4386</v>
      </c>
      <c r="K984" s="57" t="s">
        <v>610</v>
      </c>
      <c r="L984" t="s">
        <v>2</v>
      </c>
      <c r="M984" t="s">
        <v>2</v>
      </c>
      <c r="N984"/>
      <c r="O984" t="s">
        <v>350</v>
      </c>
    </row>
    <row r="985" spans="1:15" x14ac:dyDescent="0.25">
      <c r="A985" t="s">
        <v>4387</v>
      </c>
      <c r="B985" t="s">
        <v>196</v>
      </c>
      <c r="C985" t="s">
        <v>4388</v>
      </c>
      <c r="D985" t="s">
        <v>46</v>
      </c>
      <c r="E985" s="71">
        <v>45134</v>
      </c>
      <c r="F985" t="s">
        <v>193</v>
      </c>
      <c r="G985" t="s">
        <v>2989</v>
      </c>
      <c r="H985" t="s">
        <v>351</v>
      </c>
      <c r="I985">
        <v>1</v>
      </c>
      <c r="J985" t="s">
        <v>53</v>
      </c>
      <c r="K985" s="57" t="s">
        <v>608</v>
      </c>
      <c r="L985" t="s">
        <v>2</v>
      </c>
      <c r="M985" t="s">
        <v>2</v>
      </c>
      <c r="N985"/>
      <c r="O985" t="s">
        <v>350</v>
      </c>
    </row>
    <row r="986" spans="1:15" x14ac:dyDescent="0.25">
      <c r="A986" t="s">
        <v>4387</v>
      </c>
      <c r="B986" t="s">
        <v>196</v>
      </c>
      <c r="C986" t="s">
        <v>4388</v>
      </c>
      <c r="D986" t="s">
        <v>46</v>
      </c>
      <c r="E986" s="71">
        <v>45134</v>
      </c>
      <c r="F986" t="s">
        <v>193</v>
      </c>
      <c r="G986" t="s">
        <v>2989</v>
      </c>
      <c r="H986" t="s">
        <v>351</v>
      </c>
      <c r="I986">
        <v>2</v>
      </c>
      <c r="J986" t="s">
        <v>3006</v>
      </c>
      <c r="K986" s="57" t="s">
        <v>13</v>
      </c>
      <c r="L986" t="s">
        <v>2</v>
      </c>
      <c r="M986" t="s">
        <v>2</v>
      </c>
      <c r="N986"/>
      <c r="O986" t="s">
        <v>350</v>
      </c>
    </row>
    <row r="987" spans="1:15" x14ac:dyDescent="0.25">
      <c r="A987" t="s">
        <v>4387</v>
      </c>
      <c r="B987" t="s">
        <v>196</v>
      </c>
      <c r="C987" t="s">
        <v>4388</v>
      </c>
      <c r="D987" t="s">
        <v>46</v>
      </c>
      <c r="E987" s="71">
        <v>45134</v>
      </c>
      <c r="F987" t="s">
        <v>193</v>
      </c>
      <c r="G987" t="s">
        <v>2989</v>
      </c>
      <c r="H987" t="s">
        <v>351</v>
      </c>
      <c r="I987">
        <v>3</v>
      </c>
      <c r="J987" t="s">
        <v>4389</v>
      </c>
      <c r="K987" s="57" t="s">
        <v>610</v>
      </c>
      <c r="L987" t="s">
        <v>2</v>
      </c>
      <c r="M987" t="s">
        <v>2</v>
      </c>
      <c r="N987"/>
      <c r="O987" t="s">
        <v>350</v>
      </c>
    </row>
    <row r="988" spans="1:15" x14ac:dyDescent="0.25">
      <c r="A988" t="s">
        <v>4387</v>
      </c>
      <c r="B988" t="s">
        <v>196</v>
      </c>
      <c r="C988" t="s">
        <v>4388</v>
      </c>
      <c r="D988" t="s">
        <v>46</v>
      </c>
      <c r="E988" s="71">
        <v>45134</v>
      </c>
      <c r="F988" t="s">
        <v>193</v>
      </c>
      <c r="G988" t="s">
        <v>2989</v>
      </c>
      <c r="H988" t="s">
        <v>351</v>
      </c>
      <c r="I988">
        <v>4</v>
      </c>
      <c r="J988" t="s">
        <v>4390</v>
      </c>
      <c r="K988" s="57" t="s">
        <v>610</v>
      </c>
      <c r="L988" t="s">
        <v>2</v>
      </c>
      <c r="M988" t="s">
        <v>2</v>
      </c>
      <c r="N988"/>
      <c r="O988" t="s">
        <v>350</v>
      </c>
    </row>
    <row r="989" spans="1:15" x14ac:dyDescent="0.25">
      <c r="A989" t="s">
        <v>4387</v>
      </c>
      <c r="B989" t="s">
        <v>196</v>
      </c>
      <c r="C989" t="s">
        <v>4388</v>
      </c>
      <c r="D989" t="s">
        <v>46</v>
      </c>
      <c r="E989" s="71">
        <v>45134</v>
      </c>
      <c r="F989" t="s">
        <v>193</v>
      </c>
      <c r="G989" t="s">
        <v>2989</v>
      </c>
      <c r="H989" t="s">
        <v>351</v>
      </c>
      <c r="I989">
        <v>5</v>
      </c>
      <c r="J989" t="s">
        <v>4391</v>
      </c>
      <c r="K989" s="57" t="s">
        <v>610</v>
      </c>
      <c r="L989" t="s">
        <v>2</v>
      </c>
      <c r="M989" t="s">
        <v>2</v>
      </c>
      <c r="N989"/>
      <c r="O989" t="s">
        <v>350</v>
      </c>
    </row>
    <row r="990" spans="1:15" x14ac:dyDescent="0.25">
      <c r="A990" t="s">
        <v>4387</v>
      </c>
      <c r="B990" t="s">
        <v>196</v>
      </c>
      <c r="C990" t="s">
        <v>4388</v>
      </c>
      <c r="D990" t="s">
        <v>46</v>
      </c>
      <c r="E990" s="71">
        <v>45134</v>
      </c>
      <c r="F990" t="s">
        <v>193</v>
      </c>
      <c r="G990" t="s">
        <v>2989</v>
      </c>
      <c r="H990" t="s">
        <v>351</v>
      </c>
      <c r="I990">
        <v>6</v>
      </c>
      <c r="J990" t="s">
        <v>4392</v>
      </c>
      <c r="K990" s="57" t="s">
        <v>610</v>
      </c>
      <c r="L990" t="s">
        <v>2</v>
      </c>
      <c r="M990" t="s">
        <v>2</v>
      </c>
      <c r="N990"/>
      <c r="O990" t="s">
        <v>350</v>
      </c>
    </row>
    <row r="991" spans="1:15" x14ac:dyDescent="0.25">
      <c r="A991" t="s">
        <v>4387</v>
      </c>
      <c r="B991" t="s">
        <v>196</v>
      </c>
      <c r="C991" t="s">
        <v>4388</v>
      </c>
      <c r="D991" t="s">
        <v>46</v>
      </c>
      <c r="E991" s="71">
        <v>45134</v>
      </c>
      <c r="F991" t="s">
        <v>193</v>
      </c>
      <c r="G991" t="s">
        <v>2989</v>
      </c>
      <c r="H991" t="s">
        <v>351</v>
      </c>
      <c r="I991">
        <v>7</v>
      </c>
      <c r="J991" t="s">
        <v>3007</v>
      </c>
      <c r="K991" s="57" t="s">
        <v>609</v>
      </c>
      <c r="L991" t="s">
        <v>2</v>
      </c>
      <c r="M991" t="s">
        <v>2</v>
      </c>
      <c r="N991"/>
      <c r="O991" t="s">
        <v>350</v>
      </c>
    </row>
    <row r="992" spans="1:15" x14ac:dyDescent="0.25">
      <c r="A992" t="s">
        <v>336</v>
      </c>
      <c r="B992" t="s">
        <v>185</v>
      </c>
      <c r="C992" t="s">
        <v>4393</v>
      </c>
      <c r="D992" t="s">
        <v>46</v>
      </c>
      <c r="E992" s="71">
        <v>45134</v>
      </c>
      <c r="F992" t="s">
        <v>193</v>
      </c>
      <c r="G992" t="s">
        <v>2989</v>
      </c>
      <c r="H992" t="s">
        <v>351</v>
      </c>
      <c r="I992">
        <v>2</v>
      </c>
      <c r="J992" t="s">
        <v>4394</v>
      </c>
      <c r="K992" s="57" t="s">
        <v>609</v>
      </c>
      <c r="L992" t="s">
        <v>2</v>
      </c>
      <c r="M992" t="s">
        <v>2</v>
      </c>
      <c r="N992"/>
      <c r="O992" t="s">
        <v>350</v>
      </c>
    </row>
    <row r="993" spans="1:15" x14ac:dyDescent="0.25">
      <c r="A993" t="s">
        <v>336</v>
      </c>
      <c r="B993" t="s">
        <v>185</v>
      </c>
      <c r="C993" t="s">
        <v>4393</v>
      </c>
      <c r="D993" t="s">
        <v>46</v>
      </c>
      <c r="E993" s="71">
        <v>45134</v>
      </c>
      <c r="F993" t="s">
        <v>193</v>
      </c>
      <c r="G993" t="s">
        <v>2989</v>
      </c>
      <c r="H993" t="s">
        <v>351</v>
      </c>
      <c r="I993">
        <v>3</v>
      </c>
      <c r="J993" t="s">
        <v>50</v>
      </c>
      <c r="K993" s="57" t="s">
        <v>13</v>
      </c>
      <c r="L993" t="s">
        <v>2</v>
      </c>
      <c r="M993" t="s">
        <v>3</v>
      </c>
      <c r="N993" t="s">
        <v>3075</v>
      </c>
      <c r="O993" t="s">
        <v>351</v>
      </c>
    </row>
    <row r="994" spans="1:15" x14ac:dyDescent="0.25">
      <c r="A994" t="s">
        <v>336</v>
      </c>
      <c r="B994" t="s">
        <v>185</v>
      </c>
      <c r="C994" t="s">
        <v>4393</v>
      </c>
      <c r="D994" t="s">
        <v>46</v>
      </c>
      <c r="E994" s="71">
        <v>45134</v>
      </c>
      <c r="F994" t="s">
        <v>193</v>
      </c>
      <c r="G994" t="s">
        <v>2989</v>
      </c>
      <c r="H994" t="s">
        <v>351</v>
      </c>
      <c r="I994" t="s">
        <v>307</v>
      </c>
      <c r="J994" t="s">
        <v>4395</v>
      </c>
      <c r="K994" s="57" t="s">
        <v>610</v>
      </c>
      <c r="L994" t="s">
        <v>2</v>
      </c>
      <c r="M994" t="s">
        <v>2</v>
      </c>
      <c r="N994"/>
      <c r="O994" t="s">
        <v>350</v>
      </c>
    </row>
    <row r="995" spans="1:15" x14ac:dyDescent="0.25">
      <c r="A995" t="s">
        <v>336</v>
      </c>
      <c r="B995" t="s">
        <v>185</v>
      </c>
      <c r="C995" t="s">
        <v>4393</v>
      </c>
      <c r="D995" t="s">
        <v>46</v>
      </c>
      <c r="E995" s="71">
        <v>45134</v>
      </c>
      <c r="F995" t="s">
        <v>193</v>
      </c>
      <c r="G995" t="s">
        <v>2989</v>
      </c>
      <c r="H995" t="s">
        <v>351</v>
      </c>
      <c r="I995" t="s">
        <v>308</v>
      </c>
      <c r="J995" t="s">
        <v>4396</v>
      </c>
      <c r="K995" s="57" t="s">
        <v>610</v>
      </c>
      <c r="L995" t="s">
        <v>2</v>
      </c>
      <c r="M995" t="s">
        <v>2</v>
      </c>
      <c r="N995"/>
      <c r="O995" t="s">
        <v>350</v>
      </c>
    </row>
    <row r="996" spans="1:15" x14ac:dyDescent="0.25">
      <c r="A996" t="s">
        <v>336</v>
      </c>
      <c r="B996" t="s">
        <v>185</v>
      </c>
      <c r="C996" t="s">
        <v>4393</v>
      </c>
      <c r="D996" t="s">
        <v>46</v>
      </c>
      <c r="E996" s="71">
        <v>45134</v>
      </c>
      <c r="F996" t="s">
        <v>193</v>
      </c>
      <c r="G996" t="s">
        <v>2989</v>
      </c>
      <c r="H996" t="s">
        <v>351</v>
      </c>
      <c r="I996" t="s">
        <v>309</v>
      </c>
      <c r="J996" t="s">
        <v>4397</v>
      </c>
      <c r="K996" s="57" t="s">
        <v>610</v>
      </c>
      <c r="L996" t="s">
        <v>2</v>
      </c>
      <c r="M996" t="s">
        <v>2</v>
      </c>
      <c r="N996"/>
      <c r="O996" t="s">
        <v>350</v>
      </c>
    </row>
    <row r="997" spans="1:15" x14ac:dyDescent="0.25">
      <c r="A997" t="s">
        <v>4398</v>
      </c>
      <c r="B997" t="s">
        <v>45</v>
      </c>
      <c r="C997" t="s">
        <v>4399</v>
      </c>
      <c r="D997" t="s">
        <v>46</v>
      </c>
      <c r="E997" s="71">
        <v>45134</v>
      </c>
      <c r="F997" t="s">
        <v>193</v>
      </c>
      <c r="G997" t="s">
        <v>2989</v>
      </c>
      <c r="H997" t="s">
        <v>351</v>
      </c>
      <c r="I997">
        <v>2</v>
      </c>
      <c r="J997" t="s">
        <v>50</v>
      </c>
      <c r="K997" s="57" t="s">
        <v>13</v>
      </c>
      <c r="L997" t="s">
        <v>2</v>
      </c>
      <c r="M997" t="s">
        <v>2</v>
      </c>
      <c r="N997"/>
      <c r="O997" t="s">
        <v>350</v>
      </c>
    </row>
    <row r="998" spans="1:15" x14ac:dyDescent="0.25">
      <c r="A998" t="s">
        <v>4398</v>
      </c>
      <c r="B998" t="s">
        <v>45</v>
      </c>
      <c r="C998" t="s">
        <v>4399</v>
      </c>
      <c r="D998" t="s">
        <v>46</v>
      </c>
      <c r="E998" s="71">
        <v>45134</v>
      </c>
      <c r="F998" t="s">
        <v>193</v>
      </c>
      <c r="G998" t="s">
        <v>2989</v>
      </c>
      <c r="H998" t="s">
        <v>351</v>
      </c>
      <c r="I998">
        <v>3</v>
      </c>
      <c r="J998" t="s">
        <v>85</v>
      </c>
      <c r="K998" s="57" t="s">
        <v>13</v>
      </c>
      <c r="L998" t="s">
        <v>2</v>
      </c>
      <c r="M998" t="s">
        <v>2</v>
      </c>
      <c r="N998"/>
      <c r="O998" t="s">
        <v>350</v>
      </c>
    </row>
    <row r="999" spans="1:15" x14ac:dyDescent="0.25">
      <c r="A999" t="s">
        <v>4398</v>
      </c>
      <c r="B999" t="s">
        <v>45</v>
      </c>
      <c r="C999" t="s">
        <v>4399</v>
      </c>
      <c r="D999" t="s">
        <v>46</v>
      </c>
      <c r="E999" s="71">
        <v>45134</v>
      </c>
      <c r="F999" t="s">
        <v>193</v>
      </c>
      <c r="G999" t="s">
        <v>2989</v>
      </c>
      <c r="H999" t="s">
        <v>351</v>
      </c>
      <c r="I999">
        <v>4</v>
      </c>
      <c r="J999" t="s">
        <v>48</v>
      </c>
      <c r="K999" s="57" t="s">
        <v>609</v>
      </c>
      <c r="L999" t="s">
        <v>2</v>
      </c>
      <c r="M999" t="s">
        <v>2</v>
      </c>
      <c r="N999"/>
      <c r="O999" t="s">
        <v>350</v>
      </c>
    </row>
    <row r="1000" spans="1:15" x14ac:dyDescent="0.25">
      <c r="A1000" t="s">
        <v>4398</v>
      </c>
      <c r="B1000" t="s">
        <v>45</v>
      </c>
      <c r="C1000" t="s">
        <v>4399</v>
      </c>
      <c r="D1000" t="s">
        <v>46</v>
      </c>
      <c r="E1000" s="71">
        <v>45134</v>
      </c>
      <c r="F1000" t="s">
        <v>193</v>
      </c>
      <c r="G1000" t="s">
        <v>2989</v>
      </c>
      <c r="H1000" t="s">
        <v>351</v>
      </c>
      <c r="I1000" t="s">
        <v>307</v>
      </c>
      <c r="J1000" t="s">
        <v>3320</v>
      </c>
      <c r="K1000" s="57" t="s">
        <v>610</v>
      </c>
      <c r="L1000" t="s">
        <v>2</v>
      </c>
      <c r="M1000" t="s">
        <v>2</v>
      </c>
      <c r="N1000"/>
      <c r="O1000" t="s">
        <v>350</v>
      </c>
    </row>
    <row r="1001" spans="1:15" x14ac:dyDescent="0.25">
      <c r="A1001" t="s">
        <v>4398</v>
      </c>
      <c r="B1001" t="s">
        <v>45</v>
      </c>
      <c r="C1001" t="s">
        <v>4399</v>
      </c>
      <c r="D1001" t="s">
        <v>46</v>
      </c>
      <c r="E1001" s="71">
        <v>45134</v>
      </c>
      <c r="F1001" t="s">
        <v>193</v>
      </c>
      <c r="G1001" t="s">
        <v>2989</v>
      </c>
      <c r="H1001" t="s">
        <v>351</v>
      </c>
      <c r="I1001" t="s">
        <v>308</v>
      </c>
      <c r="J1001" t="s">
        <v>4400</v>
      </c>
      <c r="K1001" s="57" t="s">
        <v>610</v>
      </c>
      <c r="L1001" t="s">
        <v>2</v>
      </c>
      <c r="M1001" t="s">
        <v>2</v>
      </c>
      <c r="N1001"/>
      <c r="O1001" t="s">
        <v>350</v>
      </c>
    </row>
    <row r="1002" spans="1:15" x14ac:dyDescent="0.25">
      <c r="A1002" t="s">
        <v>4398</v>
      </c>
      <c r="B1002" t="s">
        <v>45</v>
      </c>
      <c r="C1002" t="s">
        <v>4399</v>
      </c>
      <c r="D1002" t="s">
        <v>46</v>
      </c>
      <c r="E1002" s="71">
        <v>45134</v>
      </c>
      <c r="F1002" t="s">
        <v>193</v>
      </c>
      <c r="G1002" t="s">
        <v>2989</v>
      </c>
      <c r="H1002" t="s">
        <v>351</v>
      </c>
      <c r="I1002" t="s">
        <v>309</v>
      </c>
      <c r="J1002" t="s">
        <v>4401</v>
      </c>
      <c r="K1002" s="57" t="s">
        <v>610</v>
      </c>
      <c r="L1002" t="s">
        <v>2</v>
      </c>
      <c r="M1002" t="s">
        <v>2</v>
      </c>
      <c r="N1002"/>
      <c r="O1002" t="s">
        <v>350</v>
      </c>
    </row>
    <row r="1003" spans="1:15" x14ac:dyDescent="0.25">
      <c r="A1003" t="s">
        <v>4402</v>
      </c>
      <c r="B1003" t="s">
        <v>379</v>
      </c>
      <c r="C1003" t="s">
        <v>4403</v>
      </c>
      <c r="D1003" t="s">
        <v>46</v>
      </c>
      <c r="E1003" s="71">
        <v>45134</v>
      </c>
      <c r="F1003" t="s">
        <v>193</v>
      </c>
      <c r="G1003" t="s">
        <v>2989</v>
      </c>
      <c r="H1003" t="s">
        <v>351</v>
      </c>
      <c r="I1003">
        <v>3</v>
      </c>
      <c r="J1003" t="s">
        <v>4404</v>
      </c>
      <c r="K1003" s="57" t="s">
        <v>608</v>
      </c>
      <c r="L1003" t="s">
        <v>2</v>
      </c>
      <c r="M1003" t="s">
        <v>3</v>
      </c>
      <c r="N1003" t="s">
        <v>5589</v>
      </c>
      <c r="O1003" t="s">
        <v>351</v>
      </c>
    </row>
    <row r="1004" spans="1:15" x14ac:dyDescent="0.25">
      <c r="A1004" t="s">
        <v>4402</v>
      </c>
      <c r="B1004" t="s">
        <v>379</v>
      </c>
      <c r="C1004" t="s">
        <v>4403</v>
      </c>
      <c r="D1004" t="s">
        <v>46</v>
      </c>
      <c r="E1004" s="71">
        <v>45134</v>
      </c>
      <c r="F1004" t="s">
        <v>193</v>
      </c>
      <c r="G1004" t="s">
        <v>2989</v>
      </c>
      <c r="H1004" t="s">
        <v>351</v>
      </c>
      <c r="I1004">
        <v>4</v>
      </c>
      <c r="J1004" t="s">
        <v>4405</v>
      </c>
      <c r="K1004" s="57" t="s">
        <v>13</v>
      </c>
      <c r="L1004" t="s">
        <v>2</v>
      </c>
      <c r="M1004" t="s">
        <v>2</v>
      </c>
      <c r="N1004"/>
      <c r="O1004" t="s">
        <v>350</v>
      </c>
    </row>
    <row r="1005" spans="1:15" x14ac:dyDescent="0.25">
      <c r="A1005" t="s">
        <v>4402</v>
      </c>
      <c r="B1005" t="s">
        <v>379</v>
      </c>
      <c r="C1005" t="s">
        <v>4403</v>
      </c>
      <c r="D1005" t="s">
        <v>46</v>
      </c>
      <c r="E1005" s="71">
        <v>45134</v>
      </c>
      <c r="F1005" t="s">
        <v>193</v>
      </c>
      <c r="G1005" t="s">
        <v>2989</v>
      </c>
      <c r="H1005" t="s">
        <v>351</v>
      </c>
      <c r="I1005">
        <v>5</v>
      </c>
      <c r="J1005" t="s">
        <v>4406</v>
      </c>
      <c r="K1005" s="57" t="s">
        <v>13</v>
      </c>
      <c r="L1005" t="s">
        <v>2</v>
      </c>
      <c r="M1005" t="s">
        <v>2</v>
      </c>
      <c r="N1005"/>
      <c r="O1005" t="s">
        <v>350</v>
      </c>
    </row>
    <row r="1006" spans="1:15" x14ac:dyDescent="0.25">
      <c r="A1006" t="s">
        <v>4402</v>
      </c>
      <c r="B1006" t="s">
        <v>379</v>
      </c>
      <c r="C1006" t="s">
        <v>4403</v>
      </c>
      <c r="D1006" t="s">
        <v>46</v>
      </c>
      <c r="E1006" s="71">
        <v>45134</v>
      </c>
      <c r="F1006" t="s">
        <v>193</v>
      </c>
      <c r="G1006" t="s">
        <v>2989</v>
      </c>
      <c r="H1006" t="s">
        <v>351</v>
      </c>
      <c r="I1006" t="s">
        <v>407</v>
      </c>
      <c r="J1006" t="s">
        <v>4407</v>
      </c>
      <c r="K1006" s="57" t="s">
        <v>610</v>
      </c>
      <c r="L1006" t="s">
        <v>2</v>
      </c>
      <c r="M1006" t="s">
        <v>2</v>
      </c>
      <c r="N1006"/>
      <c r="O1006" t="s">
        <v>350</v>
      </c>
    </row>
    <row r="1007" spans="1:15" x14ac:dyDescent="0.25">
      <c r="A1007" t="s">
        <v>4402</v>
      </c>
      <c r="B1007" t="s">
        <v>379</v>
      </c>
      <c r="C1007" t="s">
        <v>4403</v>
      </c>
      <c r="D1007" t="s">
        <v>46</v>
      </c>
      <c r="E1007" s="71">
        <v>45134</v>
      </c>
      <c r="F1007" t="s">
        <v>193</v>
      </c>
      <c r="G1007" t="s">
        <v>2989</v>
      </c>
      <c r="H1007" t="s">
        <v>351</v>
      </c>
      <c r="I1007" t="s">
        <v>408</v>
      </c>
      <c r="J1007" t="s">
        <v>4408</v>
      </c>
      <c r="K1007" s="57" t="s">
        <v>610</v>
      </c>
      <c r="L1007" t="s">
        <v>2</v>
      </c>
      <c r="M1007" t="s">
        <v>2</v>
      </c>
      <c r="N1007"/>
      <c r="O1007" t="s">
        <v>350</v>
      </c>
    </row>
    <row r="1008" spans="1:15" x14ac:dyDescent="0.25">
      <c r="A1008" t="s">
        <v>4409</v>
      </c>
      <c r="B1008" t="s">
        <v>196</v>
      </c>
      <c r="C1008" t="s">
        <v>4410</v>
      </c>
      <c r="D1008" t="s">
        <v>46</v>
      </c>
      <c r="E1008" s="71">
        <v>45134</v>
      </c>
      <c r="F1008" t="s">
        <v>193</v>
      </c>
      <c r="G1008" t="s">
        <v>2989</v>
      </c>
      <c r="H1008" t="s">
        <v>351</v>
      </c>
      <c r="I1008">
        <v>1</v>
      </c>
      <c r="J1008" t="s">
        <v>53</v>
      </c>
      <c r="K1008" s="57" t="s">
        <v>608</v>
      </c>
      <c r="L1008" t="s">
        <v>2</v>
      </c>
      <c r="M1008" t="s">
        <v>2</v>
      </c>
      <c r="N1008"/>
      <c r="O1008" t="s">
        <v>350</v>
      </c>
    </row>
    <row r="1009" spans="1:15" x14ac:dyDescent="0.25">
      <c r="A1009" t="s">
        <v>4409</v>
      </c>
      <c r="B1009" t="s">
        <v>196</v>
      </c>
      <c r="C1009" t="s">
        <v>4410</v>
      </c>
      <c r="D1009" t="s">
        <v>46</v>
      </c>
      <c r="E1009" s="71">
        <v>45134</v>
      </c>
      <c r="F1009" t="s">
        <v>193</v>
      </c>
      <c r="G1009" t="s">
        <v>2989</v>
      </c>
      <c r="H1009" t="s">
        <v>351</v>
      </c>
      <c r="I1009">
        <v>2</v>
      </c>
      <c r="J1009" t="s">
        <v>4411</v>
      </c>
      <c r="K1009" s="57" t="s">
        <v>610</v>
      </c>
      <c r="L1009" t="s">
        <v>2</v>
      </c>
      <c r="M1009" t="s">
        <v>3</v>
      </c>
      <c r="N1009" t="s">
        <v>3401</v>
      </c>
      <c r="O1009" t="s">
        <v>351</v>
      </c>
    </row>
    <row r="1010" spans="1:15" x14ac:dyDescent="0.25">
      <c r="A1010" t="s">
        <v>4409</v>
      </c>
      <c r="B1010" t="s">
        <v>196</v>
      </c>
      <c r="C1010" t="s">
        <v>4410</v>
      </c>
      <c r="D1010" t="s">
        <v>46</v>
      </c>
      <c r="E1010" s="71">
        <v>45134</v>
      </c>
      <c r="F1010" t="s">
        <v>193</v>
      </c>
      <c r="G1010" t="s">
        <v>2989</v>
      </c>
      <c r="H1010" t="s">
        <v>351</v>
      </c>
      <c r="I1010">
        <v>3</v>
      </c>
      <c r="J1010" t="s">
        <v>4412</v>
      </c>
      <c r="K1010" s="57" t="s">
        <v>610</v>
      </c>
      <c r="L1010" t="s">
        <v>2</v>
      </c>
      <c r="M1010" t="s">
        <v>2</v>
      </c>
      <c r="N1010"/>
      <c r="O1010" t="s">
        <v>350</v>
      </c>
    </row>
    <row r="1011" spans="1:15" x14ac:dyDescent="0.25">
      <c r="A1011" t="s">
        <v>4409</v>
      </c>
      <c r="B1011" t="s">
        <v>196</v>
      </c>
      <c r="C1011" t="s">
        <v>4410</v>
      </c>
      <c r="D1011" t="s">
        <v>46</v>
      </c>
      <c r="E1011" s="71">
        <v>45134</v>
      </c>
      <c r="F1011" t="s">
        <v>193</v>
      </c>
      <c r="G1011" t="s">
        <v>2989</v>
      </c>
      <c r="H1011" t="s">
        <v>351</v>
      </c>
      <c r="I1011">
        <v>4</v>
      </c>
      <c r="J1011" t="s">
        <v>3967</v>
      </c>
      <c r="K1011" s="57" t="s">
        <v>13</v>
      </c>
      <c r="L1011" t="s">
        <v>2</v>
      </c>
      <c r="M1011" t="s">
        <v>2</v>
      </c>
      <c r="N1011"/>
      <c r="O1011" t="s">
        <v>350</v>
      </c>
    </row>
    <row r="1012" spans="1:15" x14ac:dyDescent="0.25">
      <c r="A1012" t="s">
        <v>4409</v>
      </c>
      <c r="B1012" t="s">
        <v>196</v>
      </c>
      <c r="C1012" t="s">
        <v>4410</v>
      </c>
      <c r="D1012" t="s">
        <v>46</v>
      </c>
      <c r="E1012" s="71">
        <v>45134</v>
      </c>
      <c r="F1012" t="s">
        <v>193</v>
      </c>
      <c r="G1012" t="s">
        <v>2989</v>
      </c>
      <c r="H1012" t="s">
        <v>351</v>
      </c>
      <c r="I1012">
        <v>5</v>
      </c>
      <c r="J1012" t="s">
        <v>4413</v>
      </c>
      <c r="K1012" s="57" t="s">
        <v>610</v>
      </c>
      <c r="L1012" t="s">
        <v>2</v>
      </c>
      <c r="M1012" t="s">
        <v>2</v>
      </c>
      <c r="N1012"/>
      <c r="O1012" t="s">
        <v>350</v>
      </c>
    </row>
    <row r="1013" spans="1:15" x14ac:dyDescent="0.25">
      <c r="A1013" t="s">
        <v>4414</v>
      </c>
      <c r="B1013" t="s">
        <v>89</v>
      </c>
      <c r="C1013" t="s">
        <v>4415</v>
      </c>
      <c r="D1013" t="s">
        <v>46</v>
      </c>
      <c r="E1013" s="71">
        <v>45134</v>
      </c>
      <c r="F1013" t="s">
        <v>193</v>
      </c>
      <c r="G1013" t="s">
        <v>2989</v>
      </c>
      <c r="H1013" t="s">
        <v>351</v>
      </c>
      <c r="I1013">
        <v>1</v>
      </c>
      <c r="J1013" t="s">
        <v>90</v>
      </c>
      <c r="K1013" s="57" t="s">
        <v>610</v>
      </c>
      <c r="L1013" t="s">
        <v>2</v>
      </c>
      <c r="M1013" t="s">
        <v>2</v>
      </c>
      <c r="N1013"/>
      <c r="O1013" t="s">
        <v>350</v>
      </c>
    </row>
    <row r="1014" spans="1:15" x14ac:dyDescent="0.25">
      <c r="A1014" t="s">
        <v>4414</v>
      </c>
      <c r="B1014" t="s">
        <v>89</v>
      </c>
      <c r="C1014" t="s">
        <v>4415</v>
      </c>
      <c r="D1014" t="s">
        <v>46</v>
      </c>
      <c r="E1014" s="71">
        <v>45134</v>
      </c>
      <c r="F1014" t="s">
        <v>193</v>
      </c>
      <c r="G1014" t="s">
        <v>2989</v>
      </c>
      <c r="H1014" t="s">
        <v>351</v>
      </c>
      <c r="I1014">
        <v>2</v>
      </c>
      <c r="J1014" t="s">
        <v>91</v>
      </c>
      <c r="K1014" s="57" t="s">
        <v>13</v>
      </c>
      <c r="L1014" t="s">
        <v>2</v>
      </c>
      <c r="M1014" t="s">
        <v>2</v>
      </c>
      <c r="N1014"/>
      <c r="O1014" t="s">
        <v>350</v>
      </c>
    </row>
    <row r="1015" spans="1:15" x14ac:dyDescent="0.25">
      <c r="A1015" t="s">
        <v>4414</v>
      </c>
      <c r="B1015" t="s">
        <v>89</v>
      </c>
      <c r="C1015" t="s">
        <v>4415</v>
      </c>
      <c r="D1015" t="s">
        <v>46</v>
      </c>
      <c r="E1015" s="71">
        <v>45134</v>
      </c>
      <c r="F1015" t="s">
        <v>193</v>
      </c>
      <c r="G1015" t="s">
        <v>2989</v>
      </c>
      <c r="H1015" t="s">
        <v>351</v>
      </c>
      <c r="I1015">
        <v>4</v>
      </c>
      <c r="J1015" t="s">
        <v>4416</v>
      </c>
      <c r="K1015" s="57" t="s">
        <v>610</v>
      </c>
      <c r="L1015" t="s">
        <v>2</v>
      </c>
      <c r="M1015" t="s">
        <v>2</v>
      </c>
      <c r="N1015"/>
      <c r="O1015" t="s">
        <v>350</v>
      </c>
    </row>
    <row r="1016" spans="1:15" x14ac:dyDescent="0.25">
      <c r="A1016" t="s">
        <v>4414</v>
      </c>
      <c r="B1016" t="s">
        <v>89</v>
      </c>
      <c r="C1016" t="s">
        <v>4415</v>
      </c>
      <c r="D1016" t="s">
        <v>46</v>
      </c>
      <c r="E1016" s="71">
        <v>45134</v>
      </c>
      <c r="F1016" t="s">
        <v>193</v>
      </c>
      <c r="G1016" t="s">
        <v>2989</v>
      </c>
      <c r="H1016" t="s">
        <v>351</v>
      </c>
      <c r="I1016">
        <v>5</v>
      </c>
      <c r="J1016" t="s">
        <v>119</v>
      </c>
      <c r="K1016" s="57" t="s">
        <v>609</v>
      </c>
      <c r="L1016" t="s">
        <v>2</v>
      </c>
      <c r="M1016" t="s">
        <v>2</v>
      </c>
      <c r="N1016"/>
      <c r="O1016" t="s">
        <v>350</v>
      </c>
    </row>
    <row r="1017" spans="1:15" x14ac:dyDescent="0.25">
      <c r="A1017" t="s">
        <v>4414</v>
      </c>
      <c r="B1017" t="s">
        <v>89</v>
      </c>
      <c r="C1017" t="s">
        <v>4415</v>
      </c>
      <c r="D1017" t="s">
        <v>46</v>
      </c>
      <c r="E1017" s="71">
        <v>45134</v>
      </c>
      <c r="F1017" t="s">
        <v>193</v>
      </c>
      <c r="G1017" t="s">
        <v>2989</v>
      </c>
      <c r="H1017" t="s">
        <v>351</v>
      </c>
      <c r="I1017">
        <v>6</v>
      </c>
      <c r="J1017" t="s">
        <v>94</v>
      </c>
      <c r="K1017" s="57" t="s">
        <v>13</v>
      </c>
      <c r="L1017" t="s">
        <v>2</v>
      </c>
      <c r="M1017" t="s">
        <v>3</v>
      </c>
      <c r="N1017" t="s">
        <v>3055</v>
      </c>
      <c r="O1017" t="s">
        <v>351</v>
      </c>
    </row>
    <row r="1018" spans="1:15" x14ac:dyDescent="0.25">
      <c r="A1018" t="s">
        <v>4414</v>
      </c>
      <c r="B1018" t="s">
        <v>89</v>
      </c>
      <c r="C1018" t="s">
        <v>4415</v>
      </c>
      <c r="D1018" t="s">
        <v>46</v>
      </c>
      <c r="E1018" s="71">
        <v>45134</v>
      </c>
      <c r="F1018" t="s">
        <v>193</v>
      </c>
      <c r="G1018" t="s">
        <v>2989</v>
      </c>
      <c r="H1018" t="s">
        <v>351</v>
      </c>
      <c r="I1018">
        <v>7</v>
      </c>
      <c r="J1018" t="s">
        <v>4417</v>
      </c>
      <c r="K1018" s="57" t="s">
        <v>13</v>
      </c>
      <c r="L1018" t="s">
        <v>2</v>
      </c>
      <c r="M1018" t="s">
        <v>2</v>
      </c>
      <c r="N1018"/>
      <c r="O1018" t="s">
        <v>350</v>
      </c>
    </row>
    <row r="1019" spans="1:15" x14ac:dyDescent="0.25">
      <c r="A1019" t="s">
        <v>4414</v>
      </c>
      <c r="B1019" t="s">
        <v>89</v>
      </c>
      <c r="C1019" t="s">
        <v>4415</v>
      </c>
      <c r="D1019" t="s">
        <v>46</v>
      </c>
      <c r="E1019" s="71">
        <v>45134</v>
      </c>
      <c r="F1019" t="s">
        <v>193</v>
      </c>
      <c r="G1019" t="s">
        <v>2989</v>
      </c>
      <c r="H1019" t="s">
        <v>351</v>
      </c>
      <c r="I1019">
        <v>8</v>
      </c>
      <c r="J1019" t="s">
        <v>3175</v>
      </c>
      <c r="K1019" s="57" t="s">
        <v>13</v>
      </c>
      <c r="L1019" t="s">
        <v>2</v>
      </c>
      <c r="M1019" t="s">
        <v>2</v>
      </c>
      <c r="N1019"/>
      <c r="O1019" t="s">
        <v>350</v>
      </c>
    </row>
    <row r="1020" spans="1:15" x14ac:dyDescent="0.25">
      <c r="A1020" t="s">
        <v>4414</v>
      </c>
      <c r="B1020" t="s">
        <v>89</v>
      </c>
      <c r="C1020" t="s">
        <v>4415</v>
      </c>
      <c r="D1020" t="s">
        <v>46</v>
      </c>
      <c r="E1020" s="71">
        <v>45134</v>
      </c>
      <c r="F1020" t="s">
        <v>193</v>
      </c>
      <c r="G1020" t="s">
        <v>2989</v>
      </c>
      <c r="H1020" t="s">
        <v>351</v>
      </c>
      <c r="I1020">
        <v>9</v>
      </c>
      <c r="J1020" t="s">
        <v>109</v>
      </c>
      <c r="K1020" s="57" t="s">
        <v>13</v>
      </c>
      <c r="L1020" t="s">
        <v>2</v>
      </c>
      <c r="M1020" t="s">
        <v>2</v>
      </c>
      <c r="N1020"/>
      <c r="O1020" t="s">
        <v>350</v>
      </c>
    </row>
    <row r="1021" spans="1:15" x14ac:dyDescent="0.25">
      <c r="A1021" t="s">
        <v>4414</v>
      </c>
      <c r="B1021" t="s">
        <v>89</v>
      </c>
      <c r="C1021" t="s">
        <v>4415</v>
      </c>
      <c r="D1021" t="s">
        <v>46</v>
      </c>
      <c r="E1021" s="71">
        <v>45134</v>
      </c>
      <c r="F1021" t="s">
        <v>193</v>
      </c>
      <c r="G1021" t="s">
        <v>2989</v>
      </c>
      <c r="H1021" t="s">
        <v>351</v>
      </c>
      <c r="I1021" t="s">
        <v>320</v>
      </c>
      <c r="J1021" t="s">
        <v>4418</v>
      </c>
      <c r="K1021" s="57" t="s">
        <v>610</v>
      </c>
      <c r="L1021" t="s">
        <v>2</v>
      </c>
      <c r="M1021" t="s">
        <v>2</v>
      </c>
      <c r="N1021"/>
      <c r="O1021" t="s">
        <v>350</v>
      </c>
    </row>
    <row r="1022" spans="1:15" x14ac:dyDescent="0.25">
      <c r="A1022" t="s">
        <v>4414</v>
      </c>
      <c r="B1022" t="s">
        <v>89</v>
      </c>
      <c r="C1022" t="s">
        <v>4415</v>
      </c>
      <c r="D1022" t="s">
        <v>46</v>
      </c>
      <c r="E1022" s="71">
        <v>45134</v>
      </c>
      <c r="F1022" t="s">
        <v>193</v>
      </c>
      <c r="G1022" t="s">
        <v>2989</v>
      </c>
      <c r="H1022" t="s">
        <v>351</v>
      </c>
      <c r="I1022" t="s">
        <v>321</v>
      </c>
      <c r="J1022" t="s">
        <v>4419</v>
      </c>
      <c r="K1022" s="57" t="s">
        <v>610</v>
      </c>
      <c r="L1022" t="s">
        <v>2</v>
      </c>
      <c r="M1022" t="s">
        <v>2</v>
      </c>
      <c r="N1022"/>
      <c r="O1022" t="s">
        <v>350</v>
      </c>
    </row>
    <row r="1023" spans="1:15" x14ac:dyDescent="0.25">
      <c r="A1023" t="s">
        <v>4414</v>
      </c>
      <c r="B1023" t="s">
        <v>89</v>
      </c>
      <c r="C1023" t="s">
        <v>4415</v>
      </c>
      <c r="D1023" t="s">
        <v>46</v>
      </c>
      <c r="E1023" s="71">
        <v>45134</v>
      </c>
      <c r="F1023" t="s">
        <v>193</v>
      </c>
      <c r="G1023" t="s">
        <v>2989</v>
      </c>
      <c r="H1023" t="s">
        <v>351</v>
      </c>
      <c r="I1023" t="s">
        <v>322</v>
      </c>
      <c r="J1023" t="s">
        <v>4420</v>
      </c>
      <c r="K1023" s="57" t="s">
        <v>610</v>
      </c>
      <c r="L1023" t="s">
        <v>2</v>
      </c>
      <c r="M1023" t="s">
        <v>2</v>
      </c>
      <c r="N1023"/>
      <c r="O1023" t="s">
        <v>350</v>
      </c>
    </row>
    <row r="1024" spans="1:15" x14ac:dyDescent="0.25">
      <c r="A1024" t="s">
        <v>4421</v>
      </c>
      <c r="B1024" t="s">
        <v>196</v>
      </c>
      <c r="C1024" t="s">
        <v>4422</v>
      </c>
      <c r="D1024" t="s">
        <v>46</v>
      </c>
      <c r="E1024" s="71">
        <v>45134</v>
      </c>
      <c r="F1024" t="s">
        <v>193</v>
      </c>
      <c r="G1024" t="s">
        <v>2989</v>
      </c>
      <c r="H1024" t="s">
        <v>351</v>
      </c>
      <c r="I1024">
        <v>1</v>
      </c>
      <c r="J1024" t="s">
        <v>53</v>
      </c>
      <c r="K1024" s="57" t="s">
        <v>608</v>
      </c>
      <c r="L1024" t="s">
        <v>2</v>
      </c>
      <c r="M1024" t="s">
        <v>2</v>
      </c>
      <c r="N1024"/>
      <c r="O1024" t="s">
        <v>350</v>
      </c>
    </row>
    <row r="1025" spans="1:15" x14ac:dyDescent="0.25">
      <c r="A1025" t="s">
        <v>4421</v>
      </c>
      <c r="B1025" t="s">
        <v>196</v>
      </c>
      <c r="C1025" t="s">
        <v>4422</v>
      </c>
      <c r="D1025" t="s">
        <v>46</v>
      </c>
      <c r="E1025" s="71">
        <v>45134</v>
      </c>
      <c r="F1025" t="s">
        <v>193</v>
      </c>
      <c r="G1025" t="s">
        <v>2989</v>
      </c>
      <c r="H1025" t="s">
        <v>351</v>
      </c>
      <c r="I1025">
        <v>2</v>
      </c>
      <c r="J1025" t="s">
        <v>3334</v>
      </c>
      <c r="K1025" s="57" t="s">
        <v>608</v>
      </c>
      <c r="L1025" t="s">
        <v>2</v>
      </c>
      <c r="M1025" t="s">
        <v>2</v>
      </c>
      <c r="N1025"/>
      <c r="O1025" t="s">
        <v>350</v>
      </c>
    </row>
    <row r="1026" spans="1:15" x14ac:dyDescent="0.25">
      <c r="A1026" t="s">
        <v>4421</v>
      </c>
      <c r="B1026" t="s">
        <v>196</v>
      </c>
      <c r="C1026" t="s">
        <v>4422</v>
      </c>
      <c r="D1026" t="s">
        <v>46</v>
      </c>
      <c r="E1026" s="71">
        <v>45134</v>
      </c>
      <c r="F1026" t="s">
        <v>193</v>
      </c>
      <c r="G1026" t="s">
        <v>2989</v>
      </c>
      <c r="H1026" t="s">
        <v>351</v>
      </c>
      <c r="I1026">
        <v>3</v>
      </c>
      <c r="J1026" t="s">
        <v>4423</v>
      </c>
      <c r="K1026" s="57" t="s">
        <v>13</v>
      </c>
      <c r="L1026" t="s">
        <v>2</v>
      </c>
      <c r="M1026" t="s">
        <v>2</v>
      </c>
      <c r="N1026"/>
      <c r="O1026" t="s">
        <v>350</v>
      </c>
    </row>
    <row r="1027" spans="1:15" x14ac:dyDescent="0.25">
      <c r="A1027" t="s">
        <v>4421</v>
      </c>
      <c r="B1027" t="s">
        <v>196</v>
      </c>
      <c r="C1027" t="s">
        <v>4422</v>
      </c>
      <c r="D1027" t="s">
        <v>46</v>
      </c>
      <c r="E1027" s="71">
        <v>45134</v>
      </c>
      <c r="F1027" t="s">
        <v>193</v>
      </c>
      <c r="G1027" t="s">
        <v>2989</v>
      </c>
      <c r="H1027" t="s">
        <v>351</v>
      </c>
      <c r="I1027">
        <v>4</v>
      </c>
      <c r="J1027" t="s">
        <v>4424</v>
      </c>
      <c r="K1027" s="57" t="s">
        <v>610</v>
      </c>
      <c r="L1027" t="s">
        <v>2</v>
      </c>
      <c r="M1027" t="s">
        <v>3</v>
      </c>
      <c r="N1027" t="s">
        <v>3072</v>
      </c>
      <c r="O1027" t="s">
        <v>351</v>
      </c>
    </row>
    <row r="1028" spans="1:15" x14ac:dyDescent="0.25">
      <c r="A1028" t="s">
        <v>4421</v>
      </c>
      <c r="B1028" t="s">
        <v>196</v>
      </c>
      <c r="C1028" t="s">
        <v>4422</v>
      </c>
      <c r="D1028" t="s">
        <v>46</v>
      </c>
      <c r="E1028" s="71">
        <v>45134</v>
      </c>
      <c r="F1028" t="s">
        <v>193</v>
      </c>
      <c r="G1028" t="s">
        <v>2989</v>
      </c>
      <c r="H1028" t="s">
        <v>351</v>
      </c>
      <c r="I1028">
        <v>5</v>
      </c>
      <c r="J1028" t="s">
        <v>4425</v>
      </c>
      <c r="K1028" s="57" t="s">
        <v>610</v>
      </c>
      <c r="L1028" t="s">
        <v>2</v>
      </c>
      <c r="M1028" t="s">
        <v>2</v>
      </c>
      <c r="N1028"/>
      <c r="O1028" t="s">
        <v>350</v>
      </c>
    </row>
    <row r="1029" spans="1:15" x14ac:dyDescent="0.25">
      <c r="A1029" t="s">
        <v>4421</v>
      </c>
      <c r="B1029" t="s">
        <v>196</v>
      </c>
      <c r="C1029" t="s">
        <v>4422</v>
      </c>
      <c r="D1029" t="s">
        <v>46</v>
      </c>
      <c r="E1029" s="71">
        <v>45134</v>
      </c>
      <c r="F1029" t="s">
        <v>193</v>
      </c>
      <c r="G1029" t="s">
        <v>2989</v>
      </c>
      <c r="H1029" t="s">
        <v>351</v>
      </c>
      <c r="I1029">
        <v>6</v>
      </c>
      <c r="J1029" t="s">
        <v>4426</v>
      </c>
      <c r="K1029" s="57" t="s">
        <v>610</v>
      </c>
      <c r="L1029" t="s">
        <v>2</v>
      </c>
      <c r="M1029" t="s">
        <v>3</v>
      </c>
      <c r="N1029" t="s">
        <v>3427</v>
      </c>
      <c r="O1029" t="s">
        <v>351</v>
      </c>
    </row>
    <row r="1030" spans="1:15" x14ac:dyDescent="0.25">
      <c r="A1030" t="s">
        <v>697</v>
      </c>
      <c r="B1030" t="s">
        <v>196</v>
      </c>
      <c r="C1030" t="s">
        <v>2991</v>
      </c>
      <c r="D1030" t="s">
        <v>46</v>
      </c>
      <c r="E1030" s="71">
        <v>45135</v>
      </c>
      <c r="F1030" t="s">
        <v>193</v>
      </c>
      <c r="G1030" t="s">
        <v>2989</v>
      </c>
      <c r="H1030" t="s">
        <v>351</v>
      </c>
      <c r="I1030">
        <v>1</v>
      </c>
      <c r="J1030" t="s">
        <v>53</v>
      </c>
      <c r="K1030" s="57" t="s">
        <v>608</v>
      </c>
      <c r="L1030" t="s">
        <v>2</v>
      </c>
      <c r="M1030" t="s">
        <v>2</v>
      </c>
      <c r="N1030"/>
      <c r="O1030" t="s">
        <v>350</v>
      </c>
    </row>
    <row r="1031" spans="1:15" x14ac:dyDescent="0.25">
      <c r="A1031" t="s">
        <v>697</v>
      </c>
      <c r="B1031" t="s">
        <v>196</v>
      </c>
      <c r="C1031" t="s">
        <v>2991</v>
      </c>
      <c r="D1031" t="s">
        <v>46</v>
      </c>
      <c r="E1031" s="71">
        <v>45135</v>
      </c>
      <c r="F1031" t="s">
        <v>193</v>
      </c>
      <c r="G1031" t="s">
        <v>2989</v>
      </c>
      <c r="H1031" t="s">
        <v>351</v>
      </c>
      <c r="I1031">
        <v>2</v>
      </c>
      <c r="J1031" t="s">
        <v>3006</v>
      </c>
      <c r="K1031" s="57" t="s">
        <v>13</v>
      </c>
      <c r="L1031" t="s">
        <v>2</v>
      </c>
      <c r="M1031" t="s">
        <v>2</v>
      </c>
      <c r="N1031"/>
      <c r="O1031" t="s">
        <v>350</v>
      </c>
    </row>
    <row r="1032" spans="1:15" x14ac:dyDescent="0.25">
      <c r="A1032" t="s">
        <v>697</v>
      </c>
      <c r="B1032" t="s">
        <v>196</v>
      </c>
      <c r="C1032" t="s">
        <v>2991</v>
      </c>
      <c r="D1032" t="s">
        <v>46</v>
      </c>
      <c r="E1032" s="71">
        <v>45135</v>
      </c>
      <c r="F1032" t="s">
        <v>193</v>
      </c>
      <c r="G1032" t="s">
        <v>2989</v>
      </c>
      <c r="H1032" t="s">
        <v>351</v>
      </c>
      <c r="I1032">
        <v>3</v>
      </c>
      <c r="J1032" t="s">
        <v>4427</v>
      </c>
      <c r="K1032" s="57" t="s">
        <v>610</v>
      </c>
      <c r="L1032" t="s">
        <v>2</v>
      </c>
      <c r="M1032" t="s">
        <v>2</v>
      </c>
      <c r="N1032"/>
      <c r="O1032" t="s">
        <v>350</v>
      </c>
    </row>
    <row r="1033" spans="1:15" x14ac:dyDescent="0.25">
      <c r="A1033" t="s">
        <v>697</v>
      </c>
      <c r="B1033" t="s">
        <v>196</v>
      </c>
      <c r="C1033" t="s">
        <v>2991</v>
      </c>
      <c r="D1033" t="s">
        <v>46</v>
      </c>
      <c r="E1033" s="71">
        <v>45135</v>
      </c>
      <c r="F1033" t="s">
        <v>193</v>
      </c>
      <c r="G1033" t="s">
        <v>2989</v>
      </c>
      <c r="H1033" t="s">
        <v>351</v>
      </c>
      <c r="I1033">
        <v>4</v>
      </c>
      <c r="J1033" t="s">
        <v>4428</v>
      </c>
      <c r="K1033" s="57" t="s">
        <v>610</v>
      </c>
      <c r="L1033" t="s">
        <v>2</v>
      </c>
      <c r="M1033" t="s">
        <v>2</v>
      </c>
      <c r="N1033"/>
      <c r="O1033" t="s">
        <v>350</v>
      </c>
    </row>
    <row r="1034" spans="1:15" x14ac:dyDescent="0.25">
      <c r="A1034" t="s">
        <v>697</v>
      </c>
      <c r="B1034" t="s">
        <v>196</v>
      </c>
      <c r="C1034" t="s">
        <v>2991</v>
      </c>
      <c r="D1034" t="s">
        <v>46</v>
      </c>
      <c r="E1034" s="71">
        <v>45135</v>
      </c>
      <c r="F1034" t="s">
        <v>193</v>
      </c>
      <c r="G1034" t="s">
        <v>2989</v>
      </c>
      <c r="H1034" t="s">
        <v>351</v>
      </c>
      <c r="I1034">
        <v>5</v>
      </c>
      <c r="J1034" t="s">
        <v>4429</v>
      </c>
      <c r="K1034" s="57" t="s">
        <v>611</v>
      </c>
      <c r="L1034" t="s">
        <v>2</v>
      </c>
      <c r="M1034" t="s">
        <v>2</v>
      </c>
      <c r="N1034"/>
      <c r="O1034" t="s">
        <v>350</v>
      </c>
    </row>
    <row r="1035" spans="1:15" x14ac:dyDescent="0.25">
      <c r="A1035" t="s">
        <v>697</v>
      </c>
      <c r="B1035" t="s">
        <v>196</v>
      </c>
      <c r="C1035" t="s">
        <v>2991</v>
      </c>
      <c r="D1035" t="s">
        <v>46</v>
      </c>
      <c r="E1035" s="71">
        <v>45135</v>
      </c>
      <c r="F1035" t="s">
        <v>193</v>
      </c>
      <c r="G1035" t="s">
        <v>2989</v>
      </c>
      <c r="H1035" t="s">
        <v>351</v>
      </c>
      <c r="I1035">
        <v>6</v>
      </c>
      <c r="J1035" t="s">
        <v>4430</v>
      </c>
      <c r="K1035" s="57" t="s">
        <v>610</v>
      </c>
      <c r="L1035" t="s">
        <v>2</v>
      </c>
      <c r="M1035" t="s">
        <v>2</v>
      </c>
      <c r="N1035"/>
      <c r="O1035" t="s">
        <v>350</v>
      </c>
    </row>
    <row r="1036" spans="1:15" x14ac:dyDescent="0.25">
      <c r="A1036" t="s">
        <v>697</v>
      </c>
      <c r="B1036" t="s">
        <v>196</v>
      </c>
      <c r="C1036" t="s">
        <v>2991</v>
      </c>
      <c r="D1036" t="s">
        <v>46</v>
      </c>
      <c r="E1036" s="71">
        <v>45135</v>
      </c>
      <c r="F1036" t="s">
        <v>193</v>
      </c>
      <c r="G1036" t="s">
        <v>2989</v>
      </c>
      <c r="H1036" t="s">
        <v>351</v>
      </c>
      <c r="I1036">
        <v>7</v>
      </c>
      <c r="J1036" t="s">
        <v>4431</v>
      </c>
      <c r="K1036" s="57" t="s">
        <v>610</v>
      </c>
      <c r="L1036" t="s">
        <v>2</v>
      </c>
      <c r="M1036" t="s">
        <v>2</v>
      </c>
      <c r="N1036"/>
      <c r="O1036" t="s">
        <v>350</v>
      </c>
    </row>
    <row r="1037" spans="1:15" x14ac:dyDescent="0.25">
      <c r="A1037" t="s">
        <v>697</v>
      </c>
      <c r="B1037" t="s">
        <v>196</v>
      </c>
      <c r="C1037" t="s">
        <v>2991</v>
      </c>
      <c r="D1037" t="s">
        <v>46</v>
      </c>
      <c r="E1037" s="71">
        <v>45135</v>
      </c>
      <c r="F1037" t="s">
        <v>193</v>
      </c>
      <c r="G1037" t="s">
        <v>2989</v>
      </c>
      <c r="H1037" t="s">
        <v>351</v>
      </c>
      <c r="I1037">
        <v>8</v>
      </c>
      <c r="J1037" t="s">
        <v>4432</v>
      </c>
      <c r="K1037" s="57" t="s">
        <v>610</v>
      </c>
      <c r="L1037" t="s">
        <v>2</v>
      </c>
      <c r="M1037" t="s">
        <v>2</v>
      </c>
      <c r="N1037"/>
      <c r="O1037" t="s">
        <v>350</v>
      </c>
    </row>
    <row r="1038" spans="1:15" x14ac:dyDescent="0.25">
      <c r="A1038" t="s">
        <v>697</v>
      </c>
      <c r="B1038" t="s">
        <v>196</v>
      </c>
      <c r="C1038" t="s">
        <v>2991</v>
      </c>
      <c r="D1038" t="s">
        <v>46</v>
      </c>
      <c r="E1038" s="71">
        <v>45135</v>
      </c>
      <c r="F1038" t="s">
        <v>193</v>
      </c>
      <c r="G1038" t="s">
        <v>2989</v>
      </c>
      <c r="H1038" t="s">
        <v>351</v>
      </c>
      <c r="I1038">
        <v>9</v>
      </c>
      <c r="J1038" t="s">
        <v>84</v>
      </c>
      <c r="K1038" s="57" t="s">
        <v>13</v>
      </c>
      <c r="L1038" t="s">
        <v>2</v>
      </c>
      <c r="M1038" t="s">
        <v>2</v>
      </c>
      <c r="N1038"/>
      <c r="O1038" t="s">
        <v>350</v>
      </c>
    </row>
    <row r="1039" spans="1:15" x14ac:dyDescent="0.25">
      <c r="A1039" t="s">
        <v>697</v>
      </c>
      <c r="B1039" t="s">
        <v>196</v>
      </c>
      <c r="C1039" t="s">
        <v>2991</v>
      </c>
      <c r="D1039" t="s">
        <v>46</v>
      </c>
      <c r="E1039" s="71">
        <v>45135</v>
      </c>
      <c r="F1039" t="s">
        <v>193</v>
      </c>
      <c r="G1039" t="s">
        <v>2989</v>
      </c>
      <c r="H1039" t="s">
        <v>351</v>
      </c>
      <c r="I1039">
        <v>10</v>
      </c>
      <c r="J1039" t="s">
        <v>4433</v>
      </c>
      <c r="K1039" s="57" t="s">
        <v>13</v>
      </c>
      <c r="L1039" t="s">
        <v>2</v>
      </c>
      <c r="M1039" t="s">
        <v>2</v>
      </c>
      <c r="N1039"/>
      <c r="O1039" t="s">
        <v>350</v>
      </c>
    </row>
    <row r="1040" spans="1:15" x14ac:dyDescent="0.25">
      <c r="A1040" t="s">
        <v>697</v>
      </c>
      <c r="B1040" t="s">
        <v>196</v>
      </c>
      <c r="C1040" t="s">
        <v>2991</v>
      </c>
      <c r="D1040" t="s">
        <v>46</v>
      </c>
      <c r="E1040" s="71">
        <v>45135</v>
      </c>
      <c r="F1040" t="s">
        <v>193</v>
      </c>
      <c r="G1040" t="s">
        <v>2989</v>
      </c>
      <c r="H1040" t="s">
        <v>351</v>
      </c>
      <c r="I1040">
        <v>11</v>
      </c>
      <c r="J1040" t="s">
        <v>4434</v>
      </c>
      <c r="K1040" s="57" t="s">
        <v>13</v>
      </c>
      <c r="L1040" t="s">
        <v>2</v>
      </c>
      <c r="M1040" t="s">
        <v>2</v>
      </c>
      <c r="N1040"/>
      <c r="O1040" t="s">
        <v>350</v>
      </c>
    </row>
    <row r="1041" spans="1:15" x14ac:dyDescent="0.25">
      <c r="A1041" t="s">
        <v>697</v>
      </c>
      <c r="B1041" t="s">
        <v>196</v>
      </c>
      <c r="C1041" t="s">
        <v>2991</v>
      </c>
      <c r="D1041" t="s">
        <v>46</v>
      </c>
      <c r="E1041" s="71">
        <v>45135</v>
      </c>
      <c r="F1041" t="s">
        <v>193</v>
      </c>
      <c r="G1041" t="s">
        <v>2989</v>
      </c>
      <c r="H1041" t="s">
        <v>351</v>
      </c>
      <c r="I1041">
        <v>12</v>
      </c>
      <c r="J1041" t="s">
        <v>4435</v>
      </c>
      <c r="K1041" s="57" t="s">
        <v>13</v>
      </c>
      <c r="L1041" t="s">
        <v>2</v>
      </c>
      <c r="M1041" t="s">
        <v>2</v>
      </c>
      <c r="N1041"/>
      <c r="O1041" t="s">
        <v>350</v>
      </c>
    </row>
    <row r="1042" spans="1:15" x14ac:dyDescent="0.25">
      <c r="A1042" t="s">
        <v>697</v>
      </c>
      <c r="B1042" t="s">
        <v>196</v>
      </c>
      <c r="C1042" t="s">
        <v>2991</v>
      </c>
      <c r="D1042" t="s">
        <v>46</v>
      </c>
      <c r="E1042" s="71">
        <v>45135</v>
      </c>
      <c r="F1042" t="s">
        <v>193</v>
      </c>
      <c r="G1042" t="s">
        <v>2989</v>
      </c>
      <c r="H1042" t="s">
        <v>351</v>
      </c>
      <c r="I1042">
        <v>13</v>
      </c>
      <c r="J1042" t="s">
        <v>4436</v>
      </c>
      <c r="K1042" s="57" t="s">
        <v>13</v>
      </c>
      <c r="L1042" t="s">
        <v>2</v>
      </c>
      <c r="M1042" t="s">
        <v>2</v>
      </c>
      <c r="N1042"/>
      <c r="O1042" t="s">
        <v>350</v>
      </c>
    </row>
    <row r="1043" spans="1:15" x14ac:dyDescent="0.25">
      <c r="A1043" t="s">
        <v>697</v>
      </c>
      <c r="B1043" t="s">
        <v>196</v>
      </c>
      <c r="C1043" t="s">
        <v>2991</v>
      </c>
      <c r="D1043" t="s">
        <v>46</v>
      </c>
      <c r="E1043" s="71">
        <v>45135</v>
      </c>
      <c r="F1043" t="s">
        <v>193</v>
      </c>
      <c r="G1043" t="s">
        <v>2989</v>
      </c>
      <c r="H1043" t="s">
        <v>351</v>
      </c>
      <c r="I1043">
        <v>14</v>
      </c>
      <c r="J1043" t="s">
        <v>4437</v>
      </c>
      <c r="K1043" s="57" t="s">
        <v>13</v>
      </c>
      <c r="L1043" t="s">
        <v>2</v>
      </c>
      <c r="M1043" t="s">
        <v>2</v>
      </c>
      <c r="N1043"/>
      <c r="O1043" t="s">
        <v>350</v>
      </c>
    </row>
    <row r="1044" spans="1:15" x14ac:dyDescent="0.25">
      <c r="A1044" t="s">
        <v>697</v>
      </c>
      <c r="B1044" t="s">
        <v>196</v>
      </c>
      <c r="C1044" t="s">
        <v>2991</v>
      </c>
      <c r="D1044" t="s">
        <v>46</v>
      </c>
      <c r="E1044" s="71">
        <v>45135</v>
      </c>
      <c r="F1044" t="s">
        <v>193</v>
      </c>
      <c r="G1044" t="s">
        <v>2989</v>
      </c>
      <c r="H1044" t="s">
        <v>351</v>
      </c>
      <c r="I1044">
        <v>15</v>
      </c>
      <c r="J1044" t="s">
        <v>4438</v>
      </c>
      <c r="K1044" s="57" t="s">
        <v>13</v>
      </c>
      <c r="L1044" t="s">
        <v>2</v>
      </c>
      <c r="M1044" t="s">
        <v>2</v>
      </c>
      <c r="N1044"/>
      <c r="O1044" t="s">
        <v>350</v>
      </c>
    </row>
    <row r="1045" spans="1:15" x14ac:dyDescent="0.25">
      <c r="A1045" t="s">
        <v>697</v>
      </c>
      <c r="B1045" t="s">
        <v>196</v>
      </c>
      <c r="C1045" t="s">
        <v>2991</v>
      </c>
      <c r="D1045" t="s">
        <v>46</v>
      </c>
      <c r="E1045" s="71">
        <v>45135</v>
      </c>
      <c r="F1045" t="s">
        <v>193</v>
      </c>
      <c r="G1045" t="s">
        <v>2989</v>
      </c>
      <c r="H1045" t="s">
        <v>351</v>
      </c>
      <c r="I1045">
        <v>16</v>
      </c>
      <c r="J1045" t="s">
        <v>4439</v>
      </c>
      <c r="K1045" s="57" t="s">
        <v>13</v>
      </c>
      <c r="L1045" t="s">
        <v>2</v>
      </c>
      <c r="M1045" t="s">
        <v>2</v>
      </c>
      <c r="N1045"/>
      <c r="O1045" t="s">
        <v>350</v>
      </c>
    </row>
    <row r="1046" spans="1:15" x14ac:dyDescent="0.25">
      <c r="A1046" t="s">
        <v>697</v>
      </c>
      <c r="B1046" t="s">
        <v>196</v>
      </c>
      <c r="C1046" t="s">
        <v>2991</v>
      </c>
      <c r="D1046" t="s">
        <v>46</v>
      </c>
      <c r="E1046" s="71">
        <v>45135</v>
      </c>
      <c r="F1046" t="s">
        <v>193</v>
      </c>
      <c r="G1046" t="s">
        <v>2989</v>
      </c>
      <c r="H1046" t="s">
        <v>351</v>
      </c>
      <c r="I1046">
        <v>17</v>
      </c>
      <c r="J1046" t="s">
        <v>4440</v>
      </c>
      <c r="K1046" s="57" t="s">
        <v>13</v>
      </c>
      <c r="L1046" t="s">
        <v>2</v>
      </c>
      <c r="M1046" t="s">
        <v>2</v>
      </c>
      <c r="N1046"/>
      <c r="O1046" t="s">
        <v>350</v>
      </c>
    </row>
    <row r="1047" spans="1:15" x14ac:dyDescent="0.25">
      <c r="A1047" t="s">
        <v>697</v>
      </c>
      <c r="B1047" t="s">
        <v>196</v>
      </c>
      <c r="C1047" t="s">
        <v>2991</v>
      </c>
      <c r="D1047" t="s">
        <v>46</v>
      </c>
      <c r="E1047" s="71">
        <v>45135</v>
      </c>
      <c r="F1047" t="s">
        <v>193</v>
      </c>
      <c r="G1047" t="s">
        <v>2989</v>
      </c>
      <c r="H1047" t="s">
        <v>351</v>
      </c>
      <c r="I1047">
        <v>18</v>
      </c>
      <c r="J1047" t="s">
        <v>4441</v>
      </c>
      <c r="K1047" s="57" t="s">
        <v>13</v>
      </c>
      <c r="L1047" t="s">
        <v>2</v>
      </c>
      <c r="M1047" t="s">
        <v>2</v>
      </c>
      <c r="N1047"/>
      <c r="O1047" t="s">
        <v>350</v>
      </c>
    </row>
    <row r="1048" spans="1:15" x14ac:dyDescent="0.25">
      <c r="A1048" t="s">
        <v>4033</v>
      </c>
      <c r="B1048" t="s">
        <v>196</v>
      </c>
      <c r="C1048" t="s">
        <v>4034</v>
      </c>
      <c r="D1048" t="s">
        <v>46</v>
      </c>
      <c r="E1048" s="71">
        <v>45135</v>
      </c>
      <c r="F1048" t="s">
        <v>193</v>
      </c>
      <c r="G1048" t="s">
        <v>2989</v>
      </c>
      <c r="H1048" t="s">
        <v>351</v>
      </c>
      <c r="I1048">
        <v>1</v>
      </c>
      <c r="J1048" t="s">
        <v>53</v>
      </c>
      <c r="K1048" s="57" t="s">
        <v>608</v>
      </c>
      <c r="L1048" t="s">
        <v>2</v>
      </c>
      <c r="M1048" t="s">
        <v>2</v>
      </c>
      <c r="N1048"/>
      <c r="O1048" t="s">
        <v>350</v>
      </c>
    </row>
    <row r="1049" spans="1:15" x14ac:dyDescent="0.25">
      <c r="A1049" t="s">
        <v>4033</v>
      </c>
      <c r="B1049" t="s">
        <v>196</v>
      </c>
      <c r="C1049" t="s">
        <v>4034</v>
      </c>
      <c r="D1049" t="s">
        <v>46</v>
      </c>
      <c r="E1049" s="71">
        <v>45135</v>
      </c>
      <c r="F1049" t="s">
        <v>193</v>
      </c>
      <c r="G1049" t="s">
        <v>2989</v>
      </c>
      <c r="H1049" t="s">
        <v>351</v>
      </c>
      <c r="I1049">
        <v>2</v>
      </c>
      <c r="J1049" t="s">
        <v>3006</v>
      </c>
      <c r="K1049" s="57" t="s">
        <v>13</v>
      </c>
      <c r="L1049" t="s">
        <v>2</v>
      </c>
      <c r="M1049" t="s">
        <v>2</v>
      </c>
      <c r="N1049"/>
      <c r="O1049" t="s">
        <v>350</v>
      </c>
    </row>
    <row r="1050" spans="1:15" x14ac:dyDescent="0.25">
      <c r="A1050" t="s">
        <v>4033</v>
      </c>
      <c r="B1050" t="s">
        <v>196</v>
      </c>
      <c r="C1050" t="s">
        <v>4034</v>
      </c>
      <c r="D1050" t="s">
        <v>46</v>
      </c>
      <c r="E1050" s="71">
        <v>45135</v>
      </c>
      <c r="F1050" t="s">
        <v>193</v>
      </c>
      <c r="G1050" t="s">
        <v>2989</v>
      </c>
      <c r="H1050" t="s">
        <v>351</v>
      </c>
      <c r="I1050">
        <v>3</v>
      </c>
      <c r="J1050" t="s">
        <v>4442</v>
      </c>
      <c r="K1050" s="57" t="s">
        <v>610</v>
      </c>
      <c r="L1050" t="s">
        <v>2</v>
      </c>
      <c r="M1050" t="s">
        <v>2</v>
      </c>
      <c r="N1050"/>
      <c r="O1050" t="s">
        <v>350</v>
      </c>
    </row>
    <row r="1051" spans="1:15" x14ac:dyDescent="0.25">
      <c r="A1051" t="s">
        <v>4033</v>
      </c>
      <c r="B1051" t="s">
        <v>196</v>
      </c>
      <c r="C1051" t="s">
        <v>4034</v>
      </c>
      <c r="D1051" t="s">
        <v>46</v>
      </c>
      <c r="E1051" s="71">
        <v>45135</v>
      </c>
      <c r="F1051" t="s">
        <v>193</v>
      </c>
      <c r="G1051" t="s">
        <v>2989</v>
      </c>
      <c r="H1051" t="s">
        <v>351</v>
      </c>
      <c r="I1051">
        <v>4</v>
      </c>
      <c r="J1051" t="s">
        <v>3007</v>
      </c>
      <c r="K1051" s="57" t="s">
        <v>609</v>
      </c>
      <c r="L1051" t="s">
        <v>2</v>
      </c>
      <c r="M1051" t="s">
        <v>2</v>
      </c>
      <c r="N1051"/>
      <c r="O1051" t="s">
        <v>350</v>
      </c>
    </row>
    <row r="1052" spans="1:15" x14ac:dyDescent="0.25">
      <c r="A1052" t="s">
        <v>4033</v>
      </c>
      <c r="B1052" t="s">
        <v>196</v>
      </c>
      <c r="C1052" t="s">
        <v>4034</v>
      </c>
      <c r="D1052" t="s">
        <v>46</v>
      </c>
      <c r="E1052" s="71">
        <v>45135</v>
      </c>
      <c r="F1052" t="s">
        <v>193</v>
      </c>
      <c r="G1052" t="s">
        <v>2989</v>
      </c>
      <c r="H1052" t="s">
        <v>351</v>
      </c>
      <c r="I1052">
        <v>5</v>
      </c>
      <c r="J1052" t="s">
        <v>4443</v>
      </c>
      <c r="K1052" s="57" t="s">
        <v>13</v>
      </c>
      <c r="L1052" t="s">
        <v>2</v>
      </c>
      <c r="M1052" t="s">
        <v>2</v>
      </c>
      <c r="N1052"/>
      <c r="O1052" t="s">
        <v>350</v>
      </c>
    </row>
    <row r="1053" spans="1:15" x14ac:dyDescent="0.25">
      <c r="A1053" t="s">
        <v>4033</v>
      </c>
      <c r="B1053" t="s">
        <v>196</v>
      </c>
      <c r="C1053" t="s">
        <v>4034</v>
      </c>
      <c r="D1053" t="s">
        <v>46</v>
      </c>
      <c r="E1053" s="71">
        <v>45135</v>
      </c>
      <c r="F1053" t="s">
        <v>193</v>
      </c>
      <c r="G1053" t="s">
        <v>2989</v>
      </c>
      <c r="H1053" t="s">
        <v>351</v>
      </c>
      <c r="I1053">
        <v>6</v>
      </c>
      <c r="J1053" t="s">
        <v>4444</v>
      </c>
      <c r="K1053" s="57" t="s">
        <v>13</v>
      </c>
      <c r="L1053" t="s">
        <v>2</v>
      </c>
      <c r="M1053" t="s">
        <v>2</v>
      </c>
      <c r="N1053"/>
      <c r="O1053" t="s">
        <v>350</v>
      </c>
    </row>
    <row r="1054" spans="1:15" x14ac:dyDescent="0.25">
      <c r="A1054" t="s">
        <v>4445</v>
      </c>
      <c r="B1054" t="s">
        <v>196</v>
      </c>
      <c r="C1054" t="s">
        <v>4446</v>
      </c>
      <c r="D1054" t="s">
        <v>46</v>
      </c>
      <c r="E1054" s="71">
        <v>45135</v>
      </c>
      <c r="F1054" t="s">
        <v>193</v>
      </c>
      <c r="G1054" t="s">
        <v>2989</v>
      </c>
      <c r="H1054" t="s">
        <v>351</v>
      </c>
      <c r="I1054">
        <v>1</v>
      </c>
      <c r="J1054" t="s">
        <v>3333</v>
      </c>
      <c r="K1054" s="57" t="s">
        <v>608</v>
      </c>
      <c r="L1054" t="s">
        <v>2</v>
      </c>
      <c r="M1054" t="s">
        <v>2</v>
      </c>
      <c r="N1054"/>
      <c r="O1054" t="s">
        <v>350</v>
      </c>
    </row>
    <row r="1055" spans="1:15" x14ac:dyDescent="0.25">
      <c r="A1055" t="s">
        <v>4445</v>
      </c>
      <c r="B1055" t="s">
        <v>196</v>
      </c>
      <c r="C1055" t="s">
        <v>4446</v>
      </c>
      <c r="D1055" t="s">
        <v>46</v>
      </c>
      <c r="E1055" s="71">
        <v>45135</v>
      </c>
      <c r="F1055" t="s">
        <v>193</v>
      </c>
      <c r="G1055" t="s">
        <v>2989</v>
      </c>
      <c r="H1055" t="s">
        <v>351</v>
      </c>
      <c r="I1055">
        <v>2</v>
      </c>
      <c r="J1055" t="s">
        <v>3334</v>
      </c>
      <c r="K1055" s="57" t="s">
        <v>608</v>
      </c>
      <c r="L1055" t="s">
        <v>2</v>
      </c>
      <c r="M1055" t="s">
        <v>2</v>
      </c>
      <c r="N1055"/>
      <c r="O1055" t="s">
        <v>350</v>
      </c>
    </row>
    <row r="1056" spans="1:15" x14ac:dyDescent="0.25">
      <c r="A1056" t="s">
        <v>4445</v>
      </c>
      <c r="B1056" t="s">
        <v>196</v>
      </c>
      <c r="C1056" t="s">
        <v>4446</v>
      </c>
      <c r="D1056" t="s">
        <v>46</v>
      </c>
      <c r="E1056" s="71">
        <v>45135</v>
      </c>
      <c r="F1056" t="s">
        <v>193</v>
      </c>
      <c r="G1056" t="s">
        <v>2989</v>
      </c>
      <c r="H1056" t="s">
        <v>351</v>
      </c>
      <c r="I1056">
        <v>3</v>
      </c>
      <c r="J1056" t="s">
        <v>3006</v>
      </c>
      <c r="K1056" s="57" t="s">
        <v>13</v>
      </c>
      <c r="L1056" t="s">
        <v>2</v>
      </c>
      <c r="M1056" t="s">
        <v>2</v>
      </c>
      <c r="N1056"/>
      <c r="O1056" t="s">
        <v>350</v>
      </c>
    </row>
    <row r="1057" spans="1:15" x14ac:dyDescent="0.25">
      <c r="A1057" t="s">
        <v>4445</v>
      </c>
      <c r="B1057" t="s">
        <v>196</v>
      </c>
      <c r="C1057" t="s">
        <v>4446</v>
      </c>
      <c r="D1057" t="s">
        <v>46</v>
      </c>
      <c r="E1057" s="71">
        <v>45135</v>
      </c>
      <c r="F1057" t="s">
        <v>193</v>
      </c>
      <c r="G1057" t="s">
        <v>2989</v>
      </c>
      <c r="H1057" t="s">
        <v>351</v>
      </c>
      <c r="I1057">
        <v>4</v>
      </c>
      <c r="J1057" t="s">
        <v>4447</v>
      </c>
      <c r="K1057" s="57" t="s">
        <v>13</v>
      </c>
      <c r="L1057" t="s">
        <v>2</v>
      </c>
      <c r="M1057" t="s">
        <v>2</v>
      </c>
      <c r="N1057"/>
      <c r="O1057" t="s">
        <v>350</v>
      </c>
    </row>
    <row r="1058" spans="1:15" x14ac:dyDescent="0.25">
      <c r="A1058" t="s">
        <v>4445</v>
      </c>
      <c r="B1058" t="s">
        <v>196</v>
      </c>
      <c r="C1058" t="s">
        <v>4446</v>
      </c>
      <c r="D1058" t="s">
        <v>46</v>
      </c>
      <c r="E1058" s="71">
        <v>45135</v>
      </c>
      <c r="F1058" t="s">
        <v>193</v>
      </c>
      <c r="G1058" t="s">
        <v>2989</v>
      </c>
      <c r="H1058" t="s">
        <v>351</v>
      </c>
      <c r="I1058">
        <v>5</v>
      </c>
      <c r="J1058" t="s">
        <v>4448</v>
      </c>
      <c r="K1058" s="57" t="s">
        <v>610</v>
      </c>
      <c r="L1058" t="s">
        <v>2</v>
      </c>
      <c r="M1058" t="s">
        <v>2</v>
      </c>
      <c r="N1058"/>
      <c r="O1058" t="s">
        <v>350</v>
      </c>
    </row>
    <row r="1059" spans="1:15" x14ac:dyDescent="0.25">
      <c r="A1059" t="s">
        <v>4445</v>
      </c>
      <c r="B1059" t="s">
        <v>196</v>
      </c>
      <c r="C1059" t="s">
        <v>4446</v>
      </c>
      <c r="D1059" t="s">
        <v>46</v>
      </c>
      <c r="E1059" s="71">
        <v>45135</v>
      </c>
      <c r="F1059" t="s">
        <v>193</v>
      </c>
      <c r="G1059" t="s">
        <v>2989</v>
      </c>
      <c r="H1059" t="s">
        <v>351</v>
      </c>
      <c r="I1059">
        <v>6</v>
      </c>
      <c r="J1059" t="s">
        <v>4449</v>
      </c>
      <c r="K1059" s="57" t="s">
        <v>610</v>
      </c>
      <c r="L1059" t="s">
        <v>2</v>
      </c>
      <c r="M1059" t="s">
        <v>2</v>
      </c>
      <c r="N1059"/>
      <c r="O1059" t="s">
        <v>350</v>
      </c>
    </row>
    <row r="1060" spans="1:15" x14ac:dyDescent="0.25">
      <c r="A1060" t="s">
        <v>4445</v>
      </c>
      <c r="B1060" t="s">
        <v>196</v>
      </c>
      <c r="C1060" t="s">
        <v>4446</v>
      </c>
      <c r="D1060" t="s">
        <v>46</v>
      </c>
      <c r="E1060" s="71">
        <v>45135</v>
      </c>
      <c r="F1060" t="s">
        <v>193</v>
      </c>
      <c r="G1060" t="s">
        <v>2989</v>
      </c>
      <c r="H1060" t="s">
        <v>351</v>
      </c>
      <c r="I1060">
        <v>7</v>
      </c>
      <c r="J1060" t="s">
        <v>4450</v>
      </c>
      <c r="K1060" s="57" t="s">
        <v>610</v>
      </c>
      <c r="L1060" t="s">
        <v>2</v>
      </c>
      <c r="M1060" t="s">
        <v>2</v>
      </c>
      <c r="N1060"/>
      <c r="O1060" t="s">
        <v>350</v>
      </c>
    </row>
    <row r="1061" spans="1:15" x14ac:dyDescent="0.25">
      <c r="A1061" t="s">
        <v>4445</v>
      </c>
      <c r="B1061" t="s">
        <v>196</v>
      </c>
      <c r="C1061" t="s">
        <v>4446</v>
      </c>
      <c r="D1061" t="s">
        <v>46</v>
      </c>
      <c r="E1061" s="71">
        <v>45135</v>
      </c>
      <c r="F1061" t="s">
        <v>193</v>
      </c>
      <c r="G1061" t="s">
        <v>2989</v>
      </c>
      <c r="H1061" t="s">
        <v>351</v>
      </c>
      <c r="I1061">
        <v>8</v>
      </c>
      <c r="J1061" t="s">
        <v>4451</v>
      </c>
      <c r="K1061" s="57" t="s">
        <v>610</v>
      </c>
      <c r="L1061" t="s">
        <v>2</v>
      </c>
      <c r="M1061" t="s">
        <v>2</v>
      </c>
      <c r="N1061"/>
      <c r="O1061" t="s">
        <v>350</v>
      </c>
    </row>
    <row r="1062" spans="1:15" x14ac:dyDescent="0.25">
      <c r="A1062" t="s">
        <v>4445</v>
      </c>
      <c r="B1062" t="s">
        <v>196</v>
      </c>
      <c r="C1062" t="s">
        <v>4446</v>
      </c>
      <c r="D1062" t="s">
        <v>46</v>
      </c>
      <c r="E1062" s="71">
        <v>45135</v>
      </c>
      <c r="F1062" t="s">
        <v>193</v>
      </c>
      <c r="G1062" t="s">
        <v>2989</v>
      </c>
      <c r="H1062" t="s">
        <v>351</v>
      </c>
      <c r="I1062">
        <v>9</v>
      </c>
      <c r="J1062" t="s">
        <v>4452</v>
      </c>
      <c r="K1062" s="57" t="s">
        <v>610</v>
      </c>
      <c r="L1062" t="s">
        <v>2</v>
      </c>
      <c r="M1062" t="s">
        <v>3</v>
      </c>
      <c r="N1062" t="s">
        <v>3086</v>
      </c>
      <c r="O1062" t="s">
        <v>351</v>
      </c>
    </row>
    <row r="1063" spans="1:15" x14ac:dyDescent="0.25">
      <c r="A1063" t="s">
        <v>4445</v>
      </c>
      <c r="B1063" t="s">
        <v>196</v>
      </c>
      <c r="C1063" t="s">
        <v>4446</v>
      </c>
      <c r="D1063" t="s">
        <v>46</v>
      </c>
      <c r="E1063" s="71">
        <v>45135</v>
      </c>
      <c r="F1063" t="s">
        <v>193</v>
      </c>
      <c r="G1063" t="s">
        <v>2989</v>
      </c>
      <c r="H1063" t="s">
        <v>351</v>
      </c>
      <c r="I1063">
        <v>10</v>
      </c>
      <c r="J1063" t="s">
        <v>4453</v>
      </c>
      <c r="K1063" s="57" t="s">
        <v>13</v>
      </c>
      <c r="L1063" t="s">
        <v>2</v>
      </c>
      <c r="M1063" t="s">
        <v>3</v>
      </c>
      <c r="N1063" t="s">
        <v>3069</v>
      </c>
      <c r="O1063" t="s">
        <v>351</v>
      </c>
    </row>
    <row r="1064" spans="1:15" x14ac:dyDescent="0.25">
      <c r="A1064" t="s">
        <v>4445</v>
      </c>
      <c r="B1064" t="s">
        <v>196</v>
      </c>
      <c r="C1064" t="s">
        <v>4446</v>
      </c>
      <c r="D1064" t="s">
        <v>46</v>
      </c>
      <c r="E1064" s="71">
        <v>45135</v>
      </c>
      <c r="F1064" t="s">
        <v>193</v>
      </c>
      <c r="G1064" t="s">
        <v>2989</v>
      </c>
      <c r="H1064" t="s">
        <v>351</v>
      </c>
      <c r="I1064">
        <v>11</v>
      </c>
      <c r="J1064" t="s">
        <v>4454</v>
      </c>
      <c r="K1064" s="57" t="s">
        <v>13</v>
      </c>
      <c r="L1064" t="s">
        <v>2</v>
      </c>
      <c r="M1064" t="s">
        <v>3</v>
      </c>
      <c r="N1064" t="s">
        <v>3069</v>
      </c>
      <c r="O1064" t="s">
        <v>351</v>
      </c>
    </row>
    <row r="1065" spans="1:15" x14ac:dyDescent="0.25">
      <c r="A1065" t="s">
        <v>4445</v>
      </c>
      <c r="B1065" t="s">
        <v>196</v>
      </c>
      <c r="C1065" t="s">
        <v>4446</v>
      </c>
      <c r="D1065" t="s">
        <v>46</v>
      </c>
      <c r="E1065" s="71">
        <v>45135</v>
      </c>
      <c r="F1065" t="s">
        <v>193</v>
      </c>
      <c r="G1065" t="s">
        <v>2989</v>
      </c>
      <c r="H1065" t="s">
        <v>351</v>
      </c>
      <c r="I1065">
        <v>12</v>
      </c>
      <c r="J1065" t="s">
        <v>4455</v>
      </c>
      <c r="K1065" s="57" t="s">
        <v>13</v>
      </c>
      <c r="L1065" t="s">
        <v>2</v>
      </c>
      <c r="M1065" t="s">
        <v>2</v>
      </c>
      <c r="N1065"/>
      <c r="O1065" t="s">
        <v>350</v>
      </c>
    </row>
    <row r="1066" spans="1:15" x14ac:dyDescent="0.25">
      <c r="A1066" t="s">
        <v>4445</v>
      </c>
      <c r="B1066" t="s">
        <v>196</v>
      </c>
      <c r="C1066" t="s">
        <v>4446</v>
      </c>
      <c r="D1066" t="s">
        <v>46</v>
      </c>
      <c r="E1066" s="71">
        <v>45135</v>
      </c>
      <c r="F1066" t="s">
        <v>193</v>
      </c>
      <c r="G1066" t="s">
        <v>2989</v>
      </c>
      <c r="H1066" t="s">
        <v>351</v>
      </c>
      <c r="I1066">
        <v>13</v>
      </c>
      <c r="J1066" t="s">
        <v>4456</v>
      </c>
      <c r="K1066" s="57" t="s">
        <v>13</v>
      </c>
      <c r="L1066" t="s">
        <v>2</v>
      </c>
      <c r="M1066" t="s">
        <v>2</v>
      </c>
      <c r="N1066"/>
      <c r="O1066" t="s">
        <v>350</v>
      </c>
    </row>
    <row r="1067" spans="1:15" x14ac:dyDescent="0.25">
      <c r="A1067" t="s">
        <v>4445</v>
      </c>
      <c r="B1067" t="s">
        <v>196</v>
      </c>
      <c r="C1067" t="s">
        <v>4446</v>
      </c>
      <c r="D1067" t="s">
        <v>46</v>
      </c>
      <c r="E1067" s="71">
        <v>45135</v>
      </c>
      <c r="F1067" t="s">
        <v>193</v>
      </c>
      <c r="G1067" t="s">
        <v>2989</v>
      </c>
      <c r="H1067" t="s">
        <v>351</v>
      </c>
      <c r="I1067">
        <v>14</v>
      </c>
      <c r="J1067" t="s">
        <v>4457</v>
      </c>
      <c r="K1067" s="57" t="s">
        <v>13</v>
      </c>
      <c r="L1067" t="s">
        <v>2</v>
      </c>
      <c r="M1067" t="s">
        <v>2</v>
      </c>
      <c r="N1067"/>
      <c r="O1067" t="s">
        <v>350</v>
      </c>
    </row>
    <row r="1068" spans="1:15" x14ac:dyDescent="0.25">
      <c r="A1068" t="s">
        <v>4445</v>
      </c>
      <c r="B1068" t="s">
        <v>196</v>
      </c>
      <c r="C1068" t="s">
        <v>4446</v>
      </c>
      <c r="D1068" t="s">
        <v>46</v>
      </c>
      <c r="E1068" s="71">
        <v>45135</v>
      </c>
      <c r="F1068" t="s">
        <v>193</v>
      </c>
      <c r="G1068" t="s">
        <v>2989</v>
      </c>
      <c r="H1068" t="s">
        <v>351</v>
      </c>
      <c r="I1068">
        <v>15</v>
      </c>
      <c r="J1068" t="s">
        <v>2996</v>
      </c>
      <c r="K1068" s="57" t="s">
        <v>13</v>
      </c>
      <c r="L1068" t="s">
        <v>2</v>
      </c>
      <c r="M1068" t="s">
        <v>2</v>
      </c>
      <c r="N1068"/>
      <c r="O1068" t="s">
        <v>350</v>
      </c>
    </row>
    <row r="1069" spans="1:15" x14ac:dyDescent="0.25">
      <c r="A1069" t="s">
        <v>4458</v>
      </c>
      <c r="B1069" t="s">
        <v>89</v>
      </c>
      <c r="C1069" t="s">
        <v>4459</v>
      </c>
      <c r="D1069" t="s">
        <v>46</v>
      </c>
      <c r="E1069" s="71">
        <v>45135</v>
      </c>
      <c r="F1069" t="s">
        <v>193</v>
      </c>
      <c r="G1069" t="s">
        <v>2989</v>
      </c>
      <c r="H1069" t="s">
        <v>351</v>
      </c>
      <c r="I1069">
        <v>1</v>
      </c>
      <c r="J1069" t="s">
        <v>3212</v>
      </c>
      <c r="K1069" s="57" t="s">
        <v>608</v>
      </c>
      <c r="L1069" t="s">
        <v>2</v>
      </c>
      <c r="M1069" t="s">
        <v>2</v>
      </c>
      <c r="N1069"/>
      <c r="O1069" t="s">
        <v>350</v>
      </c>
    </row>
    <row r="1070" spans="1:15" x14ac:dyDescent="0.25">
      <c r="A1070" t="s">
        <v>4458</v>
      </c>
      <c r="B1070" t="s">
        <v>89</v>
      </c>
      <c r="C1070" t="s">
        <v>4459</v>
      </c>
      <c r="D1070" t="s">
        <v>46</v>
      </c>
      <c r="E1070" s="71">
        <v>45135</v>
      </c>
      <c r="F1070" t="s">
        <v>193</v>
      </c>
      <c r="G1070" t="s">
        <v>2989</v>
      </c>
      <c r="H1070" t="s">
        <v>351</v>
      </c>
      <c r="I1070">
        <v>2</v>
      </c>
      <c r="J1070" t="s">
        <v>4460</v>
      </c>
      <c r="K1070" s="57" t="s">
        <v>609</v>
      </c>
      <c r="L1070" t="s">
        <v>2</v>
      </c>
      <c r="M1070" t="s">
        <v>2</v>
      </c>
      <c r="N1070"/>
      <c r="O1070" t="s">
        <v>350</v>
      </c>
    </row>
    <row r="1071" spans="1:15" x14ac:dyDescent="0.25">
      <c r="A1071" t="s">
        <v>4458</v>
      </c>
      <c r="B1071" t="s">
        <v>89</v>
      </c>
      <c r="C1071" t="s">
        <v>4459</v>
      </c>
      <c r="D1071" t="s">
        <v>46</v>
      </c>
      <c r="E1071" s="71">
        <v>45135</v>
      </c>
      <c r="F1071" t="s">
        <v>193</v>
      </c>
      <c r="G1071" t="s">
        <v>2989</v>
      </c>
      <c r="H1071" t="s">
        <v>351</v>
      </c>
      <c r="I1071">
        <v>3</v>
      </c>
      <c r="J1071" t="s">
        <v>94</v>
      </c>
      <c r="K1071" s="57" t="s">
        <v>13</v>
      </c>
      <c r="L1071" t="s">
        <v>2</v>
      </c>
      <c r="M1071" t="s">
        <v>3</v>
      </c>
      <c r="N1071" t="s">
        <v>3055</v>
      </c>
      <c r="O1071" t="s">
        <v>351</v>
      </c>
    </row>
    <row r="1072" spans="1:15" x14ac:dyDescent="0.25">
      <c r="A1072" t="s">
        <v>4461</v>
      </c>
      <c r="B1072" t="s">
        <v>1331</v>
      </c>
      <c r="C1072" t="s">
        <v>4462</v>
      </c>
      <c r="D1072" t="s">
        <v>46</v>
      </c>
      <c r="E1072" s="71">
        <v>45135</v>
      </c>
      <c r="F1072" t="s">
        <v>193</v>
      </c>
      <c r="G1072" t="s">
        <v>2989</v>
      </c>
      <c r="H1072" t="s">
        <v>351</v>
      </c>
      <c r="I1072">
        <v>1</v>
      </c>
      <c r="J1072" t="s">
        <v>3047</v>
      </c>
      <c r="K1072" s="57" t="s">
        <v>608</v>
      </c>
      <c r="L1072" t="s">
        <v>2</v>
      </c>
      <c r="M1072" t="s">
        <v>2</v>
      </c>
      <c r="N1072"/>
      <c r="O1072" t="s">
        <v>350</v>
      </c>
    </row>
    <row r="1073" spans="1:15" x14ac:dyDescent="0.25">
      <c r="A1073" t="s">
        <v>4461</v>
      </c>
      <c r="B1073" t="s">
        <v>1331</v>
      </c>
      <c r="C1073" t="s">
        <v>4462</v>
      </c>
      <c r="D1073" t="s">
        <v>46</v>
      </c>
      <c r="E1073" s="71">
        <v>45135</v>
      </c>
      <c r="F1073" t="s">
        <v>193</v>
      </c>
      <c r="G1073" t="s">
        <v>2989</v>
      </c>
      <c r="H1073" t="s">
        <v>351</v>
      </c>
      <c r="I1073">
        <v>2</v>
      </c>
      <c r="J1073" t="s">
        <v>387</v>
      </c>
      <c r="K1073" s="57" t="s">
        <v>13</v>
      </c>
      <c r="L1073" t="s">
        <v>2</v>
      </c>
      <c r="M1073" t="s">
        <v>2</v>
      </c>
      <c r="N1073"/>
      <c r="O1073" t="s">
        <v>350</v>
      </c>
    </row>
    <row r="1074" spans="1:15" x14ac:dyDescent="0.25">
      <c r="A1074" t="s">
        <v>4461</v>
      </c>
      <c r="B1074" t="s">
        <v>1331</v>
      </c>
      <c r="C1074" t="s">
        <v>4462</v>
      </c>
      <c r="D1074" t="s">
        <v>46</v>
      </c>
      <c r="E1074" s="71">
        <v>45135</v>
      </c>
      <c r="F1074" t="s">
        <v>193</v>
      </c>
      <c r="G1074" t="s">
        <v>2989</v>
      </c>
      <c r="H1074" t="s">
        <v>350</v>
      </c>
      <c r="I1074">
        <v>3</v>
      </c>
      <c r="J1074" t="s">
        <v>3202</v>
      </c>
      <c r="K1074" s="57" t="s">
        <v>608</v>
      </c>
      <c r="L1074" t="s">
        <v>3395</v>
      </c>
      <c r="M1074" t="s">
        <v>3395</v>
      </c>
      <c r="N1074"/>
      <c r="O1074" t="s">
        <v>350</v>
      </c>
    </row>
    <row r="1075" spans="1:15" x14ac:dyDescent="0.25">
      <c r="A1075" t="s">
        <v>4461</v>
      </c>
      <c r="B1075" t="s">
        <v>1331</v>
      </c>
      <c r="C1075" t="s">
        <v>4462</v>
      </c>
      <c r="D1075" t="s">
        <v>46</v>
      </c>
      <c r="E1075" s="71">
        <v>45135</v>
      </c>
      <c r="F1075" t="s">
        <v>193</v>
      </c>
      <c r="G1075" t="s">
        <v>2989</v>
      </c>
      <c r="H1075" t="s">
        <v>351</v>
      </c>
      <c r="I1075">
        <v>4</v>
      </c>
      <c r="J1075" t="s">
        <v>3203</v>
      </c>
      <c r="K1075" s="57" t="s">
        <v>609</v>
      </c>
      <c r="L1075" t="s">
        <v>2</v>
      </c>
      <c r="M1075" t="s">
        <v>2</v>
      </c>
      <c r="N1075"/>
      <c r="O1075" t="s">
        <v>350</v>
      </c>
    </row>
    <row r="1076" spans="1:15" x14ac:dyDescent="0.25">
      <c r="A1076" t="s">
        <v>4461</v>
      </c>
      <c r="B1076" t="s">
        <v>1331</v>
      </c>
      <c r="C1076" t="s">
        <v>4462</v>
      </c>
      <c r="D1076" t="s">
        <v>46</v>
      </c>
      <c r="E1076" s="71">
        <v>45135</v>
      </c>
      <c r="F1076" t="s">
        <v>193</v>
      </c>
      <c r="G1076" t="s">
        <v>2989</v>
      </c>
      <c r="H1076" t="s">
        <v>351</v>
      </c>
      <c r="I1076">
        <v>5</v>
      </c>
      <c r="J1076" t="s">
        <v>3324</v>
      </c>
      <c r="K1076" s="57" t="s">
        <v>609</v>
      </c>
      <c r="L1076" t="s">
        <v>2</v>
      </c>
      <c r="M1076" t="s">
        <v>2</v>
      </c>
      <c r="N1076"/>
      <c r="O1076" t="s">
        <v>350</v>
      </c>
    </row>
    <row r="1077" spans="1:15" x14ac:dyDescent="0.25">
      <c r="A1077" t="s">
        <v>4461</v>
      </c>
      <c r="B1077" t="s">
        <v>1331</v>
      </c>
      <c r="C1077" t="s">
        <v>4462</v>
      </c>
      <c r="D1077" t="s">
        <v>46</v>
      </c>
      <c r="E1077" s="71">
        <v>45135</v>
      </c>
      <c r="F1077" t="s">
        <v>193</v>
      </c>
      <c r="G1077" t="s">
        <v>2989</v>
      </c>
      <c r="H1077" t="s">
        <v>350</v>
      </c>
      <c r="I1077">
        <v>6</v>
      </c>
      <c r="J1077" t="s">
        <v>3018</v>
      </c>
      <c r="K1077" s="57" t="s">
        <v>610</v>
      </c>
      <c r="L1077" t="s">
        <v>3395</v>
      </c>
      <c r="M1077" t="s">
        <v>3395</v>
      </c>
      <c r="N1077"/>
      <c r="O1077" t="s">
        <v>350</v>
      </c>
    </row>
    <row r="1078" spans="1:15" x14ac:dyDescent="0.25">
      <c r="A1078" t="s">
        <v>4461</v>
      </c>
      <c r="B1078" t="s">
        <v>1331</v>
      </c>
      <c r="C1078" t="s">
        <v>4462</v>
      </c>
      <c r="D1078" t="s">
        <v>46</v>
      </c>
      <c r="E1078" s="71">
        <v>45135</v>
      </c>
      <c r="F1078" t="s">
        <v>193</v>
      </c>
      <c r="G1078" t="s">
        <v>2989</v>
      </c>
      <c r="H1078" t="s">
        <v>351</v>
      </c>
      <c r="I1078">
        <v>7</v>
      </c>
      <c r="J1078" t="s">
        <v>118</v>
      </c>
      <c r="K1078" s="57" t="s">
        <v>611</v>
      </c>
      <c r="L1078" t="s">
        <v>2</v>
      </c>
      <c r="M1078" t="s">
        <v>3</v>
      </c>
      <c r="N1078" t="s">
        <v>3090</v>
      </c>
      <c r="O1078" t="s">
        <v>351</v>
      </c>
    </row>
    <row r="1079" spans="1:15" x14ac:dyDescent="0.25">
      <c r="A1079" t="s">
        <v>4461</v>
      </c>
      <c r="B1079" t="s">
        <v>1331</v>
      </c>
      <c r="C1079" t="s">
        <v>4462</v>
      </c>
      <c r="D1079" t="s">
        <v>46</v>
      </c>
      <c r="E1079" s="71">
        <v>45135</v>
      </c>
      <c r="F1079" t="s">
        <v>193</v>
      </c>
      <c r="G1079" t="s">
        <v>2989</v>
      </c>
      <c r="H1079" t="s">
        <v>351</v>
      </c>
      <c r="I1079">
        <v>8</v>
      </c>
      <c r="J1079" t="s">
        <v>113</v>
      </c>
      <c r="K1079" s="57" t="s">
        <v>610</v>
      </c>
      <c r="L1079" t="s">
        <v>2</v>
      </c>
      <c r="M1079" t="s">
        <v>2</v>
      </c>
      <c r="N1079"/>
      <c r="O1079" t="s">
        <v>350</v>
      </c>
    </row>
    <row r="1080" spans="1:15" x14ac:dyDescent="0.25">
      <c r="A1080" t="s">
        <v>4461</v>
      </c>
      <c r="B1080" t="s">
        <v>1331</v>
      </c>
      <c r="C1080" t="s">
        <v>4462</v>
      </c>
      <c r="D1080" t="s">
        <v>46</v>
      </c>
      <c r="E1080" s="71">
        <v>45135</v>
      </c>
      <c r="F1080" t="s">
        <v>193</v>
      </c>
      <c r="G1080" t="s">
        <v>2989</v>
      </c>
      <c r="H1080" t="s">
        <v>351</v>
      </c>
      <c r="I1080">
        <v>9</v>
      </c>
      <c r="J1080" t="s">
        <v>3023</v>
      </c>
      <c r="K1080" s="57" t="s">
        <v>608</v>
      </c>
      <c r="L1080" t="s">
        <v>2</v>
      </c>
      <c r="M1080" t="s">
        <v>2</v>
      </c>
      <c r="N1080"/>
      <c r="O1080" t="s">
        <v>350</v>
      </c>
    </row>
    <row r="1081" spans="1:15" x14ac:dyDescent="0.25">
      <c r="A1081" t="s">
        <v>4461</v>
      </c>
      <c r="B1081" t="s">
        <v>1331</v>
      </c>
      <c r="C1081" t="s">
        <v>4462</v>
      </c>
      <c r="D1081" t="s">
        <v>46</v>
      </c>
      <c r="E1081" s="71">
        <v>45135</v>
      </c>
      <c r="F1081" t="s">
        <v>193</v>
      </c>
      <c r="G1081" t="s">
        <v>2989</v>
      </c>
      <c r="H1081" t="s">
        <v>351</v>
      </c>
      <c r="I1081">
        <v>10</v>
      </c>
      <c r="J1081" t="s">
        <v>109</v>
      </c>
      <c r="K1081" s="57" t="s">
        <v>13</v>
      </c>
      <c r="L1081" t="s">
        <v>2</v>
      </c>
      <c r="M1081" t="s">
        <v>2</v>
      </c>
      <c r="N1081"/>
      <c r="O1081" t="s">
        <v>350</v>
      </c>
    </row>
    <row r="1082" spans="1:15" x14ac:dyDescent="0.25">
      <c r="A1082" t="s">
        <v>4461</v>
      </c>
      <c r="B1082" t="s">
        <v>1331</v>
      </c>
      <c r="C1082" t="s">
        <v>4462</v>
      </c>
      <c r="D1082" t="s">
        <v>46</v>
      </c>
      <c r="E1082" s="71">
        <v>45135</v>
      </c>
      <c r="F1082" t="s">
        <v>193</v>
      </c>
      <c r="G1082" t="s">
        <v>2989</v>
      </c>
      <c r="H1082" t="s">
        <v>351</v>
      </c>
      <c r="I1082">
        <v>11</v>
      </c>
      <c r="J1082" t="s">
        <v>3382</v>
      </c>
      <c r="K1082" s="57" t="s">
        <v>13</v>
      </c>
      <c r="L1082" t="s">
        <v>2</v>
      </c>
      <c r="M1082" t="s">
        <v>3</v>
      </c>
      <c r="N1082" t="s">
        <v>3069</v>
      </c>
      <c r="O1082" t="s">
        <v>351</v>
      </c>
    </row>
    <row r="1083" spans="1:15" x14ac:dyDescent="0.25">
      <c r="A1083" t="s">
        <v>4463</v>
      </c>
      <c r="B1083" t="s">
        <v>89</v>
      </c>
      <c r="C1083" t="s">
        <v>4464</v>
      </c>
      <c r="D1083" t="s">
        <v>46</v>
      </c>
      <c r="E1083" s="71">
        <v>45135</v>
      </c>
      <c r="F1083" t="s">
        <v>193</v>
      </c>
      <c r="G1083" t="s">
        <v>2989</v>
      </c>
      <c r="H1083" t="s">
        <v>351</v>
      </c>
      <c r="I1083">
        <v>1</v>
      </c>
      <c r="J1083" t="s">
        <v>90</v>
      </c>
      <c r="K1083" s="57" t="s">
        <v>610</v>
      </c>
      <c r="L1083" t="s">
        <v>2</v>
      </c>
      <c r="M1083" t="s">
        <v>2</v>
      </c>
      <c r="N1083"/>
      <c r="O1083" t="s">
        <v>350</v>
      </c>
    </row>
    <row r="1084" spans="1:15" x14ac:dyDescent="0.25">
      <c r="A1084" t="s">
        <v>4463</v>
      </c>
      <c r="B1084" t="s">
        <v>89</v>
      </c>
      <c r="C1084" t="s">
        <v>4464</v>
      </c>
      <c r="D1084" t="s">
        <v>46</v>
      </c>
      <c r="E1084" s="71">
        <v>45135</v>
      </c>
      <c r="F1084" t="s">
        <v>193</v>
      </c>
      <c r="G1084" t="s">
        <v>2989</v>
      </c>
      <c r="H1084" t="s">
        <v>351</v>
      </c>
      <c r="I1084">
        <v>2</v>
      </c>
      <c r="J1084" t="s">
        <v>91</v>
      </c>
      <c r="K1084" s="57" t="s">
        <v>13</v>
      </c>
      <c r="L1084" t="s">
        <v>2</v>
      </c>
      <c r="M1084" t="s">
        <v>2</v>
      </c>
      <c r="N1084"/>
      <c r="O1084" t="s">
        <v>350</v>
      </c>
    </row>
    <row r="1085" spans="1:15" x14ac:dyDescent="0.25">
      <c r="A1085" t="s">
        <v>4463</v>
      </c>
      <c r="B1085" t="s">
        <v>89</v>
      </c>
      <c r="C1085" t="s">
        <v>4464</v>
      </c>
      <c r="D1085" t="s">
        <v>46</v>
      </c>
      <c r="E1085" s="71">
        <v>45135</v>
      </c>
      <c r="F1085" t="s">
        <v>193</v>
      </c>
      <c r="G1085" t="s">
        <v>2989</v>
      </c>
      <c r="H1085" t="s">
        <v>351</v>
      </c>
      <c r="I1085">
        <v>3</v>
      </c>
      <c r="J1085" t="s">
        <v>4465</v>
      </c>
      <c r="K1085" s="57" t="s">
        <v>610</v>
      </c>
      <c r="L1085" t="s">
        <v>2</v>
      </c>
      <c r="M1085" t="s">
        <v>2</v>
      </c>
      <c r="N1085"/>
      <c r="O1085" t="s">
        <v>350</v>
      </c>
    </row>
    <row r="1086" spans="1:15" x14ac:dyDescent="0.25">
      <c r="A1086" t="s">
        <v>4463</v>
      </c>
      <c r="B1086" t="s">
        <v>89</v>
      </c>
      <c r="C1086" t="s">
        <v>4464</v>
      </c>
      <c r="D1086" t="s">
        <v>46</v>
      </c>
      <c r="E1086" s="71">
        <v>45135</v>
      </c>
      <c r="F1086" t="s">
        <v>193</v>
      </c>
      <c r="G1086" t="s">
        <v>2989</v>
      </c>
      <c r="H1086" t="s">
        <v>351</v>
      </c>
      <c r="I1086">
        <v>4</v>
      </c>
      <c r="J1086" t="s">
        <v>4237</v>
      </c>
      <c r="K1086" s="57" t="s">
        <v>610</v>
      </c>
      <c r="L1086" t="s">
        <v>2</v>
      </c>
      <c r="M1086" t="s">
        <v>2</v>
      </c>
      <c r="N1086"/>
      <c r="O1086" t="s">
        <v>350</v>
      </c>
    </row>
    <row r="1087" spans="1:15" x14ac:dyDescent="0.25">
      <c r="A1087" t="s">
        <v>4463</v>
      </c>
      <c r="B1087" t="s">
        <v>89</v>
      </c>
      <c r="C1087" t="s">
        <v>4464</v>
      </c>
      <c r="D1087" t="s">
        <v>46</v>
      </c>
      <c r="E1087" s="71">
        <v>45135</v>
      </c>
      <c r="F1087" t="s">
        <v>193</v>
      </c>
      <c r="G1087" t="s">
        <v>2989</v>
      </c>
      <c r="H1087" t="s">
        <v>351</v>
      </c>
      <c r="I1087">
        <v>5</v>
      </c>
      <c r="J1087" t="s">
        <v>4466</v>
      </c>
      <c r="K1087" s="57" t="s">
        <v>610</v>
      </c>
      <c r="L1087" t="s">
        <v>2</v>
      </c>
      <c r="M1087" t="s">
        <v>2</v>
      </c>
      <c r="N1087"/>
      <c r="O1087" t="s">
        <v>350</v>
      </c>
    </row>
    <row r="1088" spans="1:15" x14ac:dyDescent="0.25">
      <c r="A1088" t="s">
        <v>4463</v>
      </c>
      <c r="B1088" t="s">
        <v>89</v>
      </c>
      <c r="C1088" t="s">
        <v>4464</v>
      </c>
      <c r="D1088" t="s">
        <v>46</v>
      </c>
      <c r="E1088" s="71">
        <v>45135</v>
      </c>
      <c r="F1088" t="s">
        <v>193</v>
      </c>
      <c r="G1088" t="s">
        <v>2989</v>
      </c>
      <c r="H1088" t="s">
        <v>351</v>
      </c>
      <c r="I1088">
        <v>6</v>
      </c>
      <c r="J1088" t="s">
        <v>92</v>
      </c>
      <c r="K1088" s="57" t="s">
        <v>610</v>
      </c>
      <c r="L1088" t="s">
        <v>2</v>
      </c>
      <c r="M1088" t="s">
        <v>2</v>
      </c>
      <c r="N1088"/>
      <c r="O1088" t="s">
        <v>350</v>
      </c>
    </row>
    <row r="1089" spans="1:15" x14ac:dyDescent="0.25">
      <c r="A1089" t="s">
        <v>4463</v>
      </c>
      <c r="B1089" t="s">
        <v>89</v>
      </c>
      <c r="C1089" t="s">
        <v>4464</v>
      </c>
      <c r="D1089" t="s">
        <v>46</v>
      </c>
      <c r="E1089" s="71">
        <v>45135</v>
      </c>
      <c r="F1089" t="s">
        <v>193</v>
      </c>
      <c r="G1089" t="s">
        <v>2989</v>
      </c>
      <c r="H1089" t="s">
        <v>351</v>
      </c>
      <c r="I1089">
        <v>7</v>
      </c>
      <c r="J1089" t="s">
        <v>932</v>
      </c>
      <c r="K1089" s="57" t="s">
        <v>609</v>
      </c>
      <c r="L1089" t="s">
        <v>2</v>
      </c>
      <c r="M1089" t="s">
        <v>2</v>
      </c>
      <c r="N1089"/>
      <c r="O1089" t="s">
        <v>350</v>
      </c>
    </row>
    <row r="1090" spans="1:15" x14ac:dyDescent="0.25">
      <c r="A1090" t="s">
        <v>4463</v>
      </c>
      <c r="B1090" t="s">
        <v>89</v>
      </c>
      <c r="C1090" t="s">
        <v>4464</v>
      </c>
      <c r="D1090" t="s">
        <v>46</v>
      </c>
      <c r="E1090" s="71">
        <v>45135</v>
      </c>
      <c r="F1090" t="s">
        <v>193</v>
      </c>
      <c r="G1090" t="s">
        <v>2989</v>
      </c>
      <c r="H1090" t="s">
        <v>351</v>
      </c>
      <c r="I1090">
        <v>8</v>
      </c>
      <c r="J1090" t="s">
        <v>94</v>
      </c>
      <c r="K1090" s="57" t="s">
        <v>13</v>
      </c>
      <c r="L1090" t="s">
        <v>2</v>
      </c>
      <c r="M1090" t="s">
        <v>3</v>
      </c>
      <c r="N1090" t="s">
        <v>3055</v>
      </c>
      <c r="O1090" t="s">
        <v>351</v>
      </c>
    </row>
    <row r="1091" spans="1:15" x14ac:dyDescent="0.25">
      <c r="A1091" t="s">
        <v>4463</v>
      </c>
      <c r="B1091" t="s">
        <v>89</v>
      </c>
      <c r="C1091" t="s">
        <v>4464</v>
      </c>
      <c r="D1091" t="s">
        <v>46</v>
      </c>
      <c r="E1091" s="71">
        <v>45135</v>
      </c>
      <c r="F1091" t="s">
        <v>193</v>
      </c>
      <c r="G1091" t="s">
        <v>2989</v>
      </c>
      <c r="H1091" t="s">
        <v>351</v>
      </c>
      <c r="I1091">
        <v>9</v>
      </c>
      <c r="J1091" t="s">
        <v>4467</v>
      </c>
      <c r="K1091" s="57" t="s">
        <v>13</v>
      </c>
      <c r="L1091" t="s">
        <v>2</v>
      </c>
      <c r="M1091" t="s">
        <v>2</v>
      </c>
      <c r="N1091"/>
      <c r="O1091" t="s">
        <v>350</v>
      </c>
    </row>
    <row r="1092" spans="1:15" x14ac:dyDescent="0.25">
      <c r="A1092" t="s">
        <v>4463</v>
      </c>
      <c r="B1092" t="s">
        <v>89</v>
      </c>
      <c r="C1092" t="s">
        <v>4464</v>
      </c>
      <c r="D1092" t="s">
        <v>46</v>
      </c>
      <c r="E1092" s="71">
        <v>45135</v>
      </c>
      <c r="F1092" t="s">
        <v>193</v>
      </c>
      <c r="G1092" t="s">
        <v>2989</v>
      </c>
      <c r="H1092" t="s">
        <v>351</v>
      </c>
      <c r="I1092">
        <v>10</v>
      </c>
      <c r="J1092" t="s">
        <v>109</v>
      </c>
      <c r="K1092" s="57" t="s">
        <v>13</v>
      </c>
      <c r="L1092" t="s">
        <v>2</v>
      </c>
      <c r="M1092" t="s">
        <v>2</v>
      </c>
      <c r="N1092"/>
      <c r="O1092" t="s">
        <v>350</v>
      </c>
    </row>
    <row r="1093" spans="1:15" x14ac:dyDescent="0.25">
      <c r="A1093" t="s">
        <v>4463</v>
      </c>
      <c r="B1093" t="s">
        <v>89</v>
      </c>
      <c r="C1093" t="s">
        <v>4464</v>
      </c>
      <c r="D1093" t="s">
        <v>46</v>
      </c>
      <c r="E1093" s="71">
        <v>45135</v>
      </c>
      <c r="F1093" t="s">
        <v>193</v>
      </c>
      <c r="G1093" t="s">
        <v>2989</v>
      </c>
      <c r="H1093" t="s">
        <v>351</v>
      </c>
      <c r="I1093">
        <v>11</v>
      </c>
      <c r="J1093" t="s">
        <v>4468</v>
      </c>
      <c r="K1093" s="57" t="s">
        <v>13</v>
      </c>
      <c r="L1093" t="s">
        <v>2</v>
      </c>
      <c r="M1093" t="s">
        <v>2</v>
      </c>
      <c r="N1093"/>
      <c r="O1093" t="s">
        <v>350</v>
      </c>
    </row>
    <row r="1094" spans="1:15" x14ac:dyDescent="0.25">
      <c r="A1094" t="s">
        <v>2111</v>
      </c>
      <c r="B1094" t="s">
        <v>194</v>
      </c>
      <c r="C1094" t="s">
        <v>2978</v>
      </c>
      <c r="D1094" t="s">
        <v>178</v>
      </c>
      <c r="E1094" s="71">
        <v>45138</v>
      </c>
      <c r="F1094" t="s">
        <v>193</v>
      </c>
      <c r="G1094" t="s">
        <v>2989</v>
      </c>
      <c r="H1094" t="s">
        <v>351</v>
      </c>
      <c r="I1094">
        <v>1</v>
      </c>
      <c r="J1094" t="s">
        <v>4469</v>
      </c>
      <c r="K1094" s="57" t="s">
        <v>13</v>
      </c>
      <c r="L1094" t="s">
        <v>2</v>
      </c>
      <c r="M1094" t="s">
        <v>2</v>
      </c>
      <c r="N1094"/>
      <c r="O1094" t="s">
        <v>350</v>
      </c>
    </row>
    <row r="1095" spans="1:15" x14ac:dyDescent="0.25">
      <c r="A1095" t="s">
        <v>2111</v>
      </c>
      <c r="B1095" t="s">
        <v>194</v>
      </c>
      <c r="C1095" t="s">
        <v>2978</v>
      </c>
      <c r="D1095" t="s">
        <v>178</v>
      </c>
      <c r="E1095" s="71">
        <v>45138</v>
      </c>
      <c r="F1095" t="s">
        <v>193</v>
      </c>
      <c r="G1095" t="s">
        <v>2989</v>
      </c>
      <c r="H1095" t="s">
        <v>351</v>
      </c>
      <c r="I1095">
        <v>2</v>
      </c>
      <c r="J1095" t="s">
        <v>3003</v>
      </c>
      <c r="K1095" s="57" t="s">
        <v>13</v>
      </c>
      <c r="L1095" t="s">
        <v>2</v>
      </c>
      <c r="M1095" t="s">
        <v>2</v>
      </c>
      <c r="N1095"/>
      <c r="O1095" t="s">
        <v>350</v>
      </c>
    </row>
    <row r="1096" spans="1:15" x14ac:dyDescent="0.25">
      <c r="A1096" t="s">
        <v>1756</v>
      </c>
      <c r="B1096" t="s">
        <v>117</v>
      </c>
      <c r="C1096" t="s">
        <v>3387</v>
      </c>
      <c r="D1096" t="s">
        <v>123</v>
      </c>
      <c r="E1096" s="71">
        <v>45138</v>
      </c>
      <c r="F1096" t="s">
        <v>2964</v>
      </c>
      <c r="G1096" t="s">
        <v>2989</v>
      </c>
      <c r="H1096" t="s">
        <v>351</v>
      </c>
      <c r="I1096">
        <v>1.1000000000000001</v>
      </c>
      <c r="J1096" t="s">
        <v>3199</v>
      </c>
      <c r="K1096" s="57" t="s">
        <v>610</v>
      </c>
      <c r="L1096" t="s">
        <v>72</v>
      </c>
      <c r="M1096" t="s">
        <v>2</v>
      </c>
      <c r="N1096"/>
      <c r="O1096" t="s">
        <v>350</v>
      </c>
    </row>
    <row r="1097" spans="1:15" x14ac:dyDescent="0.25">
      <c r="A1097" t="s">
        <v>1756</v>
      </c>
      <c r="B1097" t="s">
        <v>117</v>
      </c>
      <c r="C1097" t="s">
        <v>3387</v>
      </c>
      <c r="D1097" t="s">
        <v>123</v>
      </c>
      <c r="E1097" s="71">
        <v>45138</v>
      </c>
      <c r="F1097" t="s">
        <v>2964</v>
      </c>
      <c r="G1097" t="s">
        <v>2989</v>
      </c>
      <c r="H1097" t="s">
        <v>351</v>
      </c>
      <c r="I1097">
        <v>1.3</v>
      </c>
      <c r="J1097" t="s">
        <v>4470</v>
      </c>
      <c r="K1097" s="57" t="s">
        <v>13</v>
      </c>
      <c r="L1097" t="s">
        <v>72</v>
      </c>
      <c r="M1097" t="s">
        <v>2</v>
      </c>
      <c r="N1097"/>
      <c r="O1097" t="s">
        <v>350</v>
      </c>
    </row>
    <row r="1098" spans="1:15" x14ac:dyDescent="0.25">
      <c r="A1098" t="s">
        <v>1756</v>
      </c>
      <c r="B1098" t="s">
        <v>117</v>
      </c>
      <c r="C1098" t="s">
        <v>3387</v>
      </c>
      <c r="D1098" t="s">
        <v>123</v>
      </c>
      <c r="E1098" s="71">
        <v>45138</v>
      </c>
      <c r="F1098" t="s">
        <v>2964</v>
      </c>
      <c r="G1098" t="s">
        <v>2989</v>
      </c>
      <c r="H1098" t="s">
        <v>351</v>
      </c>
      <c r="I1098">
        <v>1.4</v>
      </c>
      <c r="J1098" t="s">
        <v>113</v>
      </c>
      <c r="K1098" s="57" t="s">
        <v>610</v>
      </c>
      <c r="L1098" t="s">
        <v>72</v>
      </c>
      <c r="M1098" t="s">
        <v>2</v>
      </c>
      <c r="N1098"/>
      <c r="O1098" t="s">
        <v>350</v>
      </c>
    </row>
    <row r="1099" spans="1:15" x14ac:dyDescent="0.25">
      <c r="A1099" t="s">
        <v>1756</v>
      </c>
      <c r="B1099" t="s">
        <v>117</v>
      </c>
      <c r="C1099" t="s">
        <v>3387</v>
      </c>
      <c r="D1099" t="s">
        <v>123</v>
      </c>
      <c r="E1099" s="71">
        <v>45138</v>
      </c>
      <c r="F1099" t="s">
        <v>193</v>
      </c>
      <c r="G1099" t="s">
        <v>2989</v>
      </c>
      <c r="H1099" t="s">
        <v>351</v>
      </c>
      <c r="I1099">
        <v>2.1</v>
      </c>
      <c r="J1099" t="s">
        <v>118</v>
      </c>
      <c r="K1099" s="57" t="s">
        <v>611</v>
      </c>
      <c r="L1099" t="s">
        <v>2</v>
      </c>
      <c r="M1099" t="s">
        <v>3</v>
      </c>
      <c r="N1099" t="s">
        <v>3413</v>
      </c>
      <c r="O1099" t="s">
        <v>351</v>
      </c>
    </row>
    <row r="1100" spans="1:15" x14ac:dyDescent="0.25">
      <c r="A1100" t="s">
        <v>1756</v>
      </c>
      <c r="B1100" t="s">
        <v>117</v>
      </c>
      <c r="C1100" t="s">
        <v>3387</v>
      </c>
      <c r="D1100" t="s">
        <v>123</v>
      </c>
      <c r="E1100" s="71">
        <v>45138</v>
      </c>
      <c r="F1100" t="s">
        <v>193</v>
      </c>
      <c r="G1100" t="s">
        <v>2989</v>
      </c>
      <c r="H1100" t="s">
        <v>351</v>
      </c>
      <c r="I1100">
        <v>2.2000000000000002</v>
      </c>
      <c r="J1100" t="s">
        <v>2968</v>
      </c>
      <c r="K1100" s="57" t="s">
        <v>608</v>
      </c>
      <c r="L1100" t="s">
        <v>2</v>
      </c>
      <c r="M1100" t="s">
        <v>3</v>
      </c>
      <c r="N1100" t="s">
        <v>3095</v>
      </c>
      <c r="O1100" t="s">
        <v>351</v>
      </c>
    </row>
    <row r="1101" spans="1:15" x14ac:dyDescent="0.25">
      <c r="A1101" t="s">
        <v>1756</v>
      </c>
      <c r="B1101" t="s">
        <v>117</v>
      </c>
      <c r="C1101" t="s">
        <v>3387</v>
      </c>
      <c r="D1101" t="s">
        <v>123</v>
      </c>
      <c r="E1101" s="71">
        <v>45138</v>
      </c>
      <c r="F1101" t="s">
        <v>193</v>
      </c>
      <c r="G1101" t="s">
        <v>2989</v>
      </c>
      <c r="H1101" t="s">
        <v>351</v>
      </c>
      <c r="I1101">
        <v>3</v>
      </c>
      <c r="J1101" t="s">
        <v>3388</v>
      </c>
      <c r="K1101" s="57" t="s">
        <v>13</v>
      </c>
      <c r="L1101" t="s">
        <v>2</v>
      </c>
      <c r="M1101" t="s">
        <v>3</v>
      </c>
      <c r="N1101" t="s">
        <v>3415</v>
      </c>
      <c r="O1101" t="s">
        <v>351</v>
      </c>
    </row>
    <row r="1102" spans="1:15" x14ac:dyDescent="0.25">
      <c r="A1102" t="s">
        <v>1756</v>
      </c>
      <c r="B1102" t="s">
        <v>117</v>
      </c>
      <c r="C1102" t="s">
        <v>3387</v>
      </c>
      <c r="D1102" t="s">
        <v>123</v>
      </c>
      <c r="E1102" s="71">
        <v>45138</v>
      </c>
      <c r="F1102" t="s">
        <v>193</v>
      </c>
      <c r="G1102" t="s">
        <v>2989</v>
      </c>
      <c r="H1102" t="s">
        <v>351</v>
      </c>
      <c r="I1102">
        <v>4</v>
      </c>
      <c r="J1102" t="s">
        <v>3389</v>
      </c>
      <c r="K1102" s="57" t="s">
        <v>610</v>
      </c>
      <c r="L1102" t="s">
        <v>2</v>
      </c>
      <c r="M1102" t="s">
        <v>2</v>
      </c>
      <c r="N1102"/>
      <c r="O1102" t="s">
        <v>350</v>
      </c>
    </row>
    <row r="1103" spans="1:15" x14ac:dyDescent="0.25">
      <c r="A1103" t="s">
        <v>1756</v>
      </c>
      <c r="B1103" t="s">
        <v>117</v>
      </c>
      <c r="C1103" t="s">
        <v>3387</v>
      </c>
      <c r="D1103" t="s">
        <v>123</v>
      </c>
      <c r="E1103" s="71">
        <v>45138</v>
      </c>
      <c r="F1103" t="s">
        <v>2964</v>
      </c>
      <c r="G1103" t="s">
        <v>2989</v>
      </c>
      <c r="H1103" t="s">
        <v>351</v>
      </c>
      <c r="I1103" t="s">
        <v>4471</v>
      </c>
      <c r="J1103" t="s">
        <v>4472</v>
      </c>
      <c r="K1103" s="57" t="s">
        <v>13</v>
      </c>
      <c r="L1103" t="s">
        <v>72</v>
      </c>
      <c r="M1103" t="s">
        <v>3</v>
      </c>
      <c r="N1103"/>
      <c r="O1103" t="s">
        <v>350</v>
      </c>
    </row>
    <row r="1104" spans="1:15" x14ac:dyDescent="0.25">
      <c r="A1104" t="s">
        <v>1756</v>
      </c>
      <c r="B1104" t="s">
        <v>117</v>
      </c>
      <c r="C1104" t="s">
        <v>3387</v>
      </c>
      <c r="D1104" t="s">
        <v>123</v>
      </c>
      <c r="E1104" s="71">
        <v>45138</v>
      </c>
      <c r="F1104" t="s">
        <v>2964</v>
      </c>
      <c r="G1104" t="s">
        <v>2989</v>
      </c>
      <c r="H1104" t="s">
        <v>351</v>
      </c>
      <c r="I1104" t="s">
        <v>4473</v>
      </c>
      <c r="J1104" t="s">
        <v>3151</v>
      </c>
      <c r="K1104" s="57" t="s">
        <v>13</v>
      </c>
      <c r="L1104" t="s">
        <v>72</v>
      </c>
      <c r="M1104" t="s">
        <v>2</v>
      </c>
      <c r="N1104"/>
      <c r="O1104" t="s">
        <v>350</v>
      </c>
    </row>
    <row r="1105" spans="1:15" x14ac:dyDescent="0.25">
      <c r="A1105" t="s">
        <v>4474</v>
      </c>
      <c r="B1105" t="s">
        <v>127</v>
      </c>
      <c r="C1105" t="s">
        <v>4475</v>
      </c>
      <c r="D1105" t="s">
        <v>46</v>
      </c>
      <c r="E1105" s="71">
        <v>45139</v>
      </c>
      <c r="F1105" t="s">
        <v>193</v>
      </c>
      <c r="G1105" t="s">
        <v>2989</v>
      </c>
      <c r="H1105" t="s">
        <v>350</v>
      </c>
      <c r="I1105">
        <v>1</v>
      </c>
      <c r="J1105" t="s">
        <v>1084</v>
      </c>
      <c r="K1105" s="57" t="s">
        <v>608</v>
      </c>
      <c r="L1105" t="s">
        <v>3395</v>
      </c>
      <c r="M1105" t="s">
        <v>3395</v>
      </c>
      <c r="N1105"/>
      <c r="O1105" t="s">
        <v>350</v>
      </c>
    </row>
    <row r="1106" spans="1:15" x14ac:dyDescent="0.25">
      <c r="A1106" t="s">
        <v>4474</v>
      </c>
      <c r="B1106" t="s">
        <v>127</v>
      </c>
      <c r="C1106" t="s">
        <v>4475</v>
      </c>
      <c r="D1106" t="s">
        <v>46</v>
      </c>
      <c r="E1106" s="71">
        <v>45139</v>
      </c>
      <c r="F1106" t="s">
        <v>193</v>
      </c>
      <c r="G1106" t="s">
        <v>2989</v>
      </c>
      <c r="H1106" t="s">
        <v>351</v>
      </c>
      <c r="I1106">
        <v>2</v>
      </c>
      <c r="J1106" t="s">
        <v>4476</v>
      </c>
      <c r="K1106" s="57" t="s">
        <v>608</v>
      </c>
      <c r="L1106" t="s">
        <v>2</v>
      </c>
      <c r="M1106" t="s">
        <v>2</v>
      </c>
      <c r="N1106"/>
      <c r="O1106" t="s">
        <v>350</v>
      </c>
    </row>
    <row r="1107" spans="1:15" x14ac:dyDescent="0.25">
      <c r="A1107" t="s">
        <v>4474</v>
      </c>
      <c r="B1107" t="s">
        <v>127</v>
      </c>
      <c r="C1107" t="s">
        <v>4475</v>
      </c>
      <c r="D1107" t="s">
        <v>46</v>
      </c>
      <c r="E1107" s="71">
        <v>45139</v>
      </c>
      <c r="F1107" t="s">
        <v>193</v>
      </c>
      <c r="G1107" t="s">
        <v>2989</v>
      </c>
      <c r="H1107" t="s">
        <v>351</v>
      </c>
      <c r="I1107">
        <v>3</v>
      </c>
      <c r="J1107" t="s">
        <v>4477</v>
      </c>
      <c r="K1107" s="57" t="s">
        <v>610</v>
      </c>
      <c r="L1107" t="s">
        <v>2</v>
      </c>
      <c r="M1107" t="s">
        <v>2</v>
      </c>
      <c r="N1107"/>
      <c r="O1107" t="s">
        <v>350</v>
      </c>
    </row>
    <row r="1108" spans="1:15" x14ac:dyDescent="0.25">
      <c r="A1108" t="s">
        <v>4474</v>
      </c>
      <c r="B1108" t="s">
        <v>127</v>
      </c>
      <c r="C1108" t="s">
        <v>4475</v>
      </c>
      <c r="D1108" t="s">
        <v>46</v>
      </c>
      <c r="E1108" s="71">
        <v>45139</v>
      </c>
      <c r="F1108" t="s">
        <v>193</v>
      </c>
      <c r="G1108" t="s">
        <v>2989</v>
      </c>
      <c r="H1108" t="s">
        <v>351</v>
      </c>
      <c r="I1108">
        <v>4</v>
      </c>
      <c r="J1108" t="s">
        <v>4478</v>
      </c>
      <c r="K1108" s="57" t="s">
        <v>610</v>
      </c>
      <c r="L1108" t="s">
        <v>2</v>
      </c>
      <c r="M1108" t="s">
        <v>2</v>
      </c>
      <c r="N1108"/>
      <c r="O1108" t="s">
        <v>350</v>
      </c>
    </row>
    <row r="1109" spans="1:15" x14ac:dyDescent="0.25">
      <c r="A1109" t="s">
        <v>4474</v>
      </c>
      <c r="B1109" t="s">
        <v>127</v>
      </c>
      <c r="C1109" t="s">
        <v>4475</v>
      </c>
      <c r="D1109" t="s">
        <v>46</v>
      </c>
      <c r="E1109" s="71">
        <v>45139</v>
      </c>
      <c r="F1109" t="s">
        <v>193</v>
      </c>
      <c r="G1109" t="s">
        <v>2989</v>
      </c>
      <c r="H1109" t="s">
        <v>351</v>
      </c>
      <c r="I1109">
        <v>5</v>
      </c>
      <c r="J1109" t="s">
        <v>4479</v>
      </c>
      <c r="K1109" s="57" t="s">
        <v>610</v>
      </c>
      <c r="L1109" t="s">
        <v>2</v>
      </c>
      <c r="M1109" t="s">
        <v>3</v>
      </c>
      <c r="N1109" t="s">
        <v>3086</v>
      </c>
      <c r="O1109" t="s">
        <v>351</v>
      </c>
    </row>
    <row r="1110" spans="1:15" x14ac:dyDescent="0.25">
      <c r="A1110" t="s">
        <v>4474</v>
      </c>
      <c r="B1110" t="s">
        <v>127</v>
      </c>
      <c r="C1110" t="s">
        <v>4475</v>
      </c>
      <c r="D1110" t="s">
        <v>46</v>
      </c>
      <c r="E1110" s="71">
        <v>45139</v>
      </c>
      <c r="F1110" t="s">
        <v>193</v>
      </c>
      <c r="G1110" t="s">
        <v>2989</v>
      </c>
      <c r="H1110" t="s">
        <v>351</v>
      </c>
      <c r="I1110">
        <v>6</v>
      </c>
      <c r="J1110" t="s">
        <v>4480</v>
      </c>
      <c r="K1110" s="57" t="s">
        <v>610</v>
      </c>
      <c r="L1110" t="s">
        <v>2</v>
      </c>
      <c r="M1110" t="s">
        <v>2</v>
      </c>
      <c r="N1110"/>
      <c r="O1110" t="s">
        <v>350</v>
      </c>
    </row>
    <row r="1111" spans="1:15" x14ac:dyDescent="0.25">
      <c r="A1111" t="s">
        <v>2775</v>
      </c>
      <c r="B1111" t="s">
        <v>3042</v>
      </c>
      <c r="C1111" t="s">
        <v>3339</v>
      </c>
      <c r="D1111" t="s">
        <v>126</v>
      </c>
      <c r="E1111" s="71">
        <v>45139</v>
      </c>
      <c r="F1111" t="s">
        <v>193</v>
      </c>
      <c r="G1111" t="s">
        <v>2989</v>
      </c>
      <c r="H1111" t="s">
        <v>351</v>
      </c>
      <c r="I1111">
        <v>1</v>
      </c>
      <c r="J1111" t="s">
        <v>4481</v>
      </c>
      <c r="K1111" s="57" t="s">
        <v>13</v>
      </c>
      <c r="L1111" t="s">
        <v>2</v>
      </c>
      <c r="M1111" t="s">
        <v>2</v>
      </c>
      <c r="N1111"/>
      <c r="O1111" t="s">
        <v>350</v>
      </c>
    </row>
    <row r="1112" spans="1:15" x14ac:dyDescent="0.25">
      <c r="A1112" t="s">
        <v>4482</v>
      </c>
      <c r="B1112" t="s">
        <v>196</v>
      </c>
      <c r="C1112" t="s">
        <v>4483</v>
      </c>
      <c r="D1112" t="s">
        <v>46</v>
      </c>
      <c r="E1112" s="71">
        <v>45139</v>
      </c>
      <c r="F1112" t="s">
        <v>193</v>
      </c>
      <c r="G1112" t="s">
        <v>2989</v>
      </c>
      <c r="H1112" t="s">
        <v>351</v>
      </c>
      <c r="I1112">
        <v>1</v>
      </c>
      <c r="J1112" t="s">
        <v>3333</v>
      </c>
      <c r="K1112" s="57" t="s">
        <v>608</v>
      </c>
      <c r="L1112" t="s">
        <v>2</v>
      </c>
      <c r="M1112" t="s">
        <v>2</v>
      </c>
      <c r="N1112"/>
      <c r="O1112" t="s">
        <v>350</v>
      </c>
    </row>
    <row r="1113" spans="1:15" x14ac:dyDescent="0.25">
      <c r="A1113" t="s">
        <v>4482</v>
      </c>
      <c r="B1113" t="s">
        <v>196</v>
      </c>
      <c r="C1113" t="s">
        <v>4483</v>
      </c>
      <c r="D1113" t="s">
        <v>46</v>
      </c>
      <c r="E1113" s="71">
        <v>45139</v>
      </c>
      <c r="F1113" t="s">
        <v>193</v>
      </c>
      <c r="G1113" t="s">
        <v>2989</v>
      </c>
      <c r="H1113" t="s">
        <v>351</v>
      </c>
      <c r="I1113">
        <v>2</v>
      </c>
      <c r="J1113" t="s">
        <v>3334</v>
      </c>
      <c r="K1113" s="57" t="s">
        <v>608</v>
      </c>
      <c r="L1113" t="s">
        <v>2</v>
      </c>
      <c r="M1113" t="s">
        <v>2</v>
      </c>
      <c r="N1113"/>
      <c r="O1113" t="s">
        <v>350</v>
      </c>
    </row>
    <row r="1114" spans="1:15" x14ac:dyDescent="0.25">
      <c r="A1114" t="s">
        <v>4482</v>
      </c>
      <c r="B1114" t="s">
        <v>196</v>
      </c>
      <c r="C1114" t="s">
        <v>4483</v>
      </c>
      <c r="D1114" t="s">
        <v>46</v>
      </c>
      <c r="E1114" s="71">
        <v>45139</v>
      </c>
      <c r="F1114" t="s">
        <v>193</v>
      </c>
      <c r="G1114" t="s">
        <v>2989</v>
      </c>
      <c r="H1114" t="s">
        <v>351</v>
      </c>
      <c r="I1114">
        <v>3</v>
      </c>
      <c r="J1114" t="s">
        <v>3006</v>
      </c>
      <c r="K1114" s="57" t="s">
        <v>13</v>
      </c>
      <c r="L1114" t="s">
        <v>2</v>
      </c>
      <c r="M1114" t="s">
        <v>2</v>
      </c>
      <c r="N1114"/>
      <c r="O1114" t="s">
        <v>350</v>
      </c>
    </row>
    <row r="1115" spans="1:15" x14ac:dyDescent="0.25">
      <c r="A1115" t="s">
        <v>4482</v>
      </c>
      <c r="B1115" t="s">
        <v>196</v>
      </c>
      <c r="C1115" t="s">
        <v>4483</v>
      </c>
      <c r="D1115" t="s">
        <v>46</v>
      </c>
      <c r="E1115" s="71">
        <v>45139</v>
      </c>
      <c r="F1115" t="s">
        <v>193</v>
      </c>
      <c r="G1115" t="s">
        <v>2989</v>
      </c>
      <c r="H1115" t="s">
        <v>351</v>
      </c>
      <c r="I1115">
        <v>4</v>
      </c>
      <c r="J1115" t="s">
        <v>3344</v>
      </c>
      <c r="K1115" s="57" t="s">
        <v>610</v>
      </c>
      <c r="L1115" t="s">
        <v>2</v>
      </c>
      <c r="M1115" t="s">
        <v>3</v>
      </c>
      <c r="N1115" t="s">
        <v>3086</v>
      </c>
      <c r="O1115" t="s">
        <v>351</v>
      </c>
    </row>
    <row r="1116" spans="1:15" x14ac:dyDescent="0.25">
      <c r="A1116" t="s">
        <v>4482</v>
      </c>
      <c r="B1116" t="s">
        <v>196</v>
      </c>
      <c r="C1116" t="s">
        <v>4483</v>
      </c>
      <c r="D1116" t="s">
        <v>46</v>
      </c>
      <c r="E1116" s="71">
        <v>45139</v>
      </c>
      <c r="F1116" t="s">
        <v>193</v>
      </c>
      <c r="G1116" t="s">
        <v>2989</v>
      </c>
      <c r="H1116" t="s">
        <v>351</v>
      </c>
      <c r="I1116">
        <v>5</v>
      </c>
      <c r="J1116" t="s">
        <v>4484</v>
      </c>
      <c r="K1116" s="57" t="s">
        <v>610</v>
      </c>
      <c r="L1116" t="s">
        <v>2</v>
      </c>
      <c r="M1116" t="s">
        <v>2</v>
      </c>
      <c r="N1116"/>
      <c r="O1116" t="s">
        <v>350</v>
      </c>
    </row>
    <row r="1117" spans="1:15" x14ac:dyDescent="0.25">
      <c r="A1117" t="s">
        <v>4482</v>
      </c>
      <c r="B1117" t="s">
        <v>196</v>
      </c>
      <c r="C1117" t="s">
        <v>4483</v>
      </c>
      <c r="D1117" t="s">
        <v>46</v>
      </c>
      <c r="E1117" s="71">
        <v>45139</v>
      </c>
      <c r="F1117" t="s">
        <v>193</v>
      </c>
      <c r="G1117" t="s">
        <v>2989</v>
      </c>
      <c r="H1117" t="s">
        <v>351</v>
      </c>
      <c r="I1117">
        <v>6</v>
      </c>
      <c r="J1117" t="s">
        <v>4485</v>
      </c>
      <c r="K1117" s="57" t="s">
        <v>13</v>
      </c>
      <c r="L1117" t="s">
        <v>2</v>
      </c>
      <c r="M1117" t="s">
        <v>2</v>
      </c>
      <c r="N1117"/>
      <c r="O1117" t="s">
        <v>350</v>
      </c>
    </row>
    <row r="1118" spans="1:15" x14ac:dyDescent="0.25">
      <c r="A1118" t="s">
        <v>4482</v>
      </c>
      <c r="B1118" t="s">
        <v>196</v>
      </c>
      <c r="C1118" t="s">
        <v>4483</v>
      </c>
      <c r="D1118" t="s">
        <v>46</v>
      </c>
      <c r="E1118" s="71">
        <v>45139</v>
      </c>
      <c r="F1118" t="s">
        <v>193</v>
      </c>
      <c r="G1118" t="s">
        <v>2989</v>
      </c>
      <c r="H1118" t="s">
        <v>351</v>
      </c>
      <c r="I1118">
        <v>7</v>
      </c>
      <c r="J1118" t="s">
        <v>4486</v>
      </c>
      <c r="K1118" s="57" t="s">
        <v>609</v>
      </c>
      <c r="L1118" t="s">
        <v>2</v>
      </c>
      <c r="M1118" t="s">
        <v>2</v>
      </c>
      <c r="N1118"/>
      <c r="O1118" t="s">
        <v>350</v>
      </c>
    </row>
    <row r="1119" spans="1:15" x14ac:dyDescent="0.25">
      <c r="A1119" t="s">
        <v>1083</v>
      </c>
      <c r="B1119" t="s">
        <v>127</v>
      </c>
      <c r="C1119" t="s">
        <v>3160</v>
      </c>
      <c r="D1119" t="s">
        <v>178</v>
      </c>
      <c r="E1119" s="71">
        <v>45140</v>
      </c>
      <c r="F1119" t="s">
        <v>193</v>
      </c>
      <c r="G1119" t="s">
        <v>2989</v>
      </c>
      <c r="H1119" t="s">
        <v>351</v>
      </c>
      <c r="I1119">
        <v>1</v>
      </c>
      <c r="J1119" t="s">
        <v>4487</v>
      </c>
      <c r="K1119" s="57" t="s">
        <v>610</v>
      </c>
      <c r="L1119" t="s">
        <v>2</v>
      </c>
      <c r="M1119" t="s">
        <v>2</v>
      </c>
      <c r="N1119"/>
      <c r="O1119" t="s">
        <v>350</v>
      </c>
    </row>
    <row r="1120" spans="1:15" x14ac:dyDescent="0.25">
      <c r="A1120" t="s">
        <v>1083</v>
      </c>
      <c r="B1120" t="s">
        <v>127</v>
      </c>
      <c r="C1120" t="s">
        <v>3160</v>
      </c>
      <c r="D1120" t="s">
        <v>178</v>
      </c>
      <c r="E1120" s="71">
        <v>45140</v>
      </c>
      <c r="F1120" t="s">
        <v>193</v>
      </c>
      <c r="G1120" t="s">
        <v>2989</v>
      </c>
      <c r="H1120" t="s">
        <v>351</v>
      </c>
      <c r="I1120">
        <v>2</v>
      </c>
      <c r="J1120" t="s">
        <v>4488</v>
      </c>
      <c r="K1120" s="57" t="s">
        <v>13</v>
      </c>
      <c r="L1120" t="s">
        <v>2</v>
      </c>
      <c r="M1120" t="s">
        <v>2</v>
      </c>
      <c r="N1120"/>
      <c r="O1120" t="s">
        <v>350</v>
      </c>
    </row>
    <row r="1121" spans="1:15" x14ac:dyDescent="0.25">
      <c r="A1121" t="s">
        <v>1083</v>
      </c>
      <c r="B1121" t="s">
        <v>127</v>
      </c>
      <c r="C1121" t="s">
        <v>3160</v>
      </c>
      <c r="D1121" t="s">
        <v>178</v>
      </c>
      <c r="E1121" s="71">
        <v>45140</v>
      </c>
      <c r="F1121" t="s">
        <v>193</v>
      </c>
      <c r="G1121" t="s">
        <v>2989</v>
      </c>
      <c r="H1121" t="s">
        <v>351</v>
      </c>
      <c r="I1121" t="s">
        <v>422</v>
      </c>
      <c r="J1121" t="s">
        <v>129</v>
      </c>
      <c r="K1121" s="57" t="s">
        <v>13</v>
      </c>
      <c r="L1121" t="s">
        <v>72</v>
      </c>
      <c r="M1121" t="s">
        <v>3</v>
      </c>
      <c r="N1121"/>
      <c r="O1121" t="s">
        <v>350</v>
      </c>
    </row>
    <row r="1122" spans="1:15" x14ac:dyDescent="0.25">
      <c r="A1122" t="s">
        <v>1083</v>
      </c>
      <c r="B1122" t="s">
        <v>127</v>
      </c>
      <c r="C1122" t="s">
        <v>3160</v>
      </c>
      <c r="D1122" t="s">
        <v>178</v>
      </c>
      <c r="E1122" s="71">
        <v>45140</v>
      </c>
      <c r="F1122" t="s">
        <v>193</v>
      </c>
      <c r="G1122" t="s">
        <v>2989</v>
      </c>
      <c r="H1122" t="s">
        <v>351</v>
      </c>
      <c r="I1122" t="s">
        <v>636</v>
      </c>
      <c r="J1122" t="s">
        <v>637</v>
      </c>
      <c r="K1122" s="57" t="s">
        <v>13</v>
      </c>
      <c r="L1122" t="s">
        <v>72</v>
      </c>
      <c r="M1122" t="s">
        <v>3</v>
      </c>
      <c r="N1122"/>
      <c r="O1122" t="s">
        <v>350</v>
      </c>
    </row>
    <row r="1123" spans="1:15" x14ac:dyDescent="0.25">
      <c r="A1123" t="s">
        <v>1083</v>
      </c>
      <c r="B1123" t="s">
        <v>127</v>
      </c>
      <c r="C1123" t="s">
        <v>3160</v>
      </c>
      <c r="D1123" t="s">
        <v>178</v>
      </c>
      <c r="E1123" s="71">
        <v>45140</v>
      </c>
      <c r="F1123" t="s">
        <v>193</v>
      </c>
      <c r="G1123" t="s">
        <v>2989</v>
      </c>
      <c r="H1123" t="s">
        <v>351</v>
      </c>
      <c r="I1123" t="s">
        <v>638</v>
      </c>
      <c r="J1123" t="s">
        <v>639</v>
      </c>
      <c r="K1123" s="57" t="s">
        <v>13</v>
      </c>
      <c r="L1123" t="s">
        <v>72</v>
      </c>
      <c r="M1123" t="s">
        <v>3</v>
      </c>
      <c r="N1123"/>
      <c r="O1123" t="s">
        <v>350</v>
      </c>
    </row>
    <row r="1124" spans="1:15" x14ac:dyDescent="0.25">
      <c r="A1124" t="s">
        <v>1083</v>
      </c>
      <c r="B1124" t="s">
        <v>127</v>
      </c>
      <c r="C1124" t="s">
        <v>3160</v>
      </c>
      <c r="D1124" t="s">
        <v>178</v>
      </c>
      <c r="E1124" s="71">
        <v>45140</v>
      </c>
      <c r="F1124" t="s">
        <v>193</v>
      </c>
      <c r="G1124" t="s">
        <v>2989</v>
      </c>
      <c r="H1124" t="s">
        <v>351</v>
      </c>
      <c r="I1124" t="s">
        <v>640</v>
      </c>
      <c r="J1124" t="s">
        <v>641</v>
      </c>
      <c r="K1124" s="57" t="s">
        <v>13</v>
      </c>
      <c r="L1124" t="s">
        <v>72</v>
      </c>
      <c r="M1124" t="s">
        <v>2</v>
      </c>
      <c r="N1124"/>
      <c r="O1124" t="s">
        <v>350</v>
      </c>
    </row>
    <row r="1125" spans="1:15" x14ac:dyDescent="0.25">
      <c r="A1125" t="s">
        <v>4489</v>
      </c>
      <c r="B1125" t="s">
        <v>89</v>
      </c>
      <c r="C1125" t="s">
        <v>4490</v>
      </c>
      <c r="D1125" t="s">
        <v>46</v>
      </c>
      <c r="E1125" s="71">
        <v>45140</v>
      </c>
      <c r="F1125" t="s">
        <v>193</v>
      </c>
      <c r="G1125" t="s">
        <v>2989</v>
      </c>
      <c r="H1125" t="s">
        <v>351</v>
      </c>
      <c r="I1125">
        <v>2</v>
      </c>
      <c r="J1125" t="s">
        <v>3211</v>
      </c>
      <c r="K1125" s="57" t="s">
        <v>609</v>
      </c>
      <c r="L1125" t="s">
        <v>2</v>
      </c>
      <c r="M1125" t="s">
        <v>2</v>
      </c>
      <c r="N1125"/>
      <c r="O1125" t="s">
        <v>350</v>
      </c>
    </row>
    <row r="1126" spans="1:15" x14ac:dyDescent="0.25">
      <c r="A1126" t="s">
        <v>4489</v>
      </c>
      <c r="B1126" t="s">
        <v>89</v>
      </c>
      <c r="C1126" t="s">
        <v>4490</v>
      </c>
      <c r="D1126" t="s">
        <v>46</v>
      </c>
      <c r="E1126" s="71">
        <v>45140</v>
      </c>
      <c r="F1126" t="s">
        <v>193</v>
      </c>
      <c r="G1126" t="s">
        <v>2989</v>
      </c>
      <c r="H1126" t="s">
        <v>351</v>
      </c>
      <c r="I1126">
        <v>3</v>
      </c>
      <c r="J1126" t="s">
        <v>50</v>
      </c>
      <c r="K1126" s="57" t="s">
        <v>13</v>
      </c>
      <c r="L1126" t="s">
        <v>2</v>
      </c>
      <c r="M1126" t="s">
        <v>2</v>
      </c>
      <c r="N1126"/>
      <c r="O1126" t="s">
        <v>350</v>
      </c>
    </row>
    <row r="1127" spans="1:15" x14ac:dyDescent="0.25">
      <c r="A1127" t="s">
        <v>4489</v>
      </c>
      <c r="B1127" t="s">
        <v>89</v>
      </c>
      <c r="C1127" t="s">
        <v>4490</v>
      </c>
      <c r="D1127" t="s">
        <v>46</v>
      </c>
      <c r="E1127" s="71">
        <v>45140</v>
      </c>
      <c r="F1127" t="s">
        <v>193</v>
      </c>
      <c r="G1127" t="s">
        <v>2989</v>
      </c>
      <c r="H1127" t="s">
        <v>351</v>
      </c>
      <c r="I1127">
        <v>4</v>
      </c>
      <c r="J1127" t="s">
        <v>179</v>
      </c>
      <c r="K1127" s="57" t="s">
        <v>13</v>
      </c>
      <c r="L1127" t="s">
        <v>180</v>
      </c>
      <c r="M1127" t="s">
        <v>180</v>
      </c>
      <c r="N1127"/>
      <c r="O1127" t="s">
        <v>350</v>
      </c>
    </row>
    <row r="1128" spans="1:15" x14ac:dyDescent="0.25">
      <c r="A1128" t="s">
        <v>4489</v>
      </c>
      <c r="B1128" t="s">
        <v>89</v>
      </c>
      <c r="C1128" t="s">
        <v>4490</v>
      </c>
      <c r="D1128" t="s">
        <v>46</v>
      </c>
      <c r="E1128" s="71">
        <v>45140</v>
      </c>
      <c r="F1128" t="s">
        <v>193</v>
      </c>
      <c r="G1128" t="s">
        <v>2989</v>
      </c>
      <c r="H1128" t="s">
        <v>351</v>
      </c>
      <c r="I1128">
        <v>5</v>
      </c>
      <c r="J1128" t="s">
        <v>85</v>
      </c>
      <c r="K1128" s="57" t="s">
        <v>13</v>
      </c>
      <c r="L1128" t="s">
        <v>2</v>
      </c>
      <c r="M1128" t="s">
        <v>2</v>
      </c>
      <c r="N1128"/>
      <c r="O1128" t="s">
        <v>350</v>
      </c>
    </row>
    <row r="1129" spans="1:15" x14ac:dyDescent="0.25">
      <c r="A1129" t="s">
        <v>4489</v>
      </c>
      <c r="B1129" t="s">
        <v>89</v>
      </c>
      <c r="C1129" t="s">
        <v>4490</v>
      </c>
      <c r="D1129" t="s">
        <v>46</v>
      </c>
      <c r="E1129" s="71">
        <v>45140</v>
      </c>
      <c r="F1129" t="s">
        <v>193</v>
      </c>
      <c r="G1129" t="s">
        <v>2989</v>
      </c>
      <c r="H1129" t="s">
        <v>351</v>
      </c>
      <c r="I1129">
        <v>6</v>
      </c>
      <c r="J1129" t="s">
        <v>4491</v>
      </c>
      <c r="K1129" s="57" t="s">
        <v>13</v>
      </c>
      <c r="L1129" t="s">
        <v>2</v>
      </c>
      <c r="M1129" t="s">
        <v>3</v>
      </c>
      <c r="N1129" t="s">
        <v>3056</v>
      </c>
      <c r="O1129" t="s">
        <v>351</v>
      </c>
    </row>
    <row r="1130" spans="1:15" x14ac:dyDescent="0.25">
      <c r="A1130" t="s">
        <v>4489</v>
      </c>
      <c r="B1130" t="s">
        <v>89</v>
      </c>
      <c r="C1130" t="s">
        <v>4490</v>
      </c>
      <c r="D1130" t="s">
        <v>46</v>
      </c>
      <c r="E1130" s="71">
        <v>45140</v>
      </c>
      <c r="F1130" t="s">
        <v>193</v>
      </c>
      <c r="G1130" t="s">
        <v>2989</v>
      </c>
      <c r="H1130" t="s">
        <v>351</v>
      </c>
      <c r="I1130">
        <v>7</v>
      </c>
      <c r="J1130" t="s">
        <v>109</v>
      </c>
      <c r="K1130" s="57" t="s">
        <v>13</v>
      </c>
      <c r="L1130" t="s">
        <v>2</v>
      </c>
      <c r="M1130" t="s">
        <v>2</v>
      </c>
      <c r="N1130"/>
      <c r="O1130" t="s">
        <v>350</v>
      </c>
    </row>
    <row r="1131" spans="1:15" x14ac:dyDescent="0.25">
      <c r="A1131" t="s">
        <v>4489</v>
      </c>
      <c r="B1131" t="s">
        <v>89</v>
      </c>
      <c r="C1131" t="s">
        <v>4490</v>
      </c>
      <c r="D1131" t="s">
        <v>46</v>
      </c>
      <c r="E1131" s="71">
        <v>45140</v>
      </c>
      <c r="F1131" t="s">
        <v>193</v>
      </c>
      <c r="G1131" t="s">
        <v>2989</v>
      </c>
      <c r="H1131" t="s">
        <v>351</v>
      </c>
      <c r="I1131" t="s">
        <v>307</v>
      </c>
      <c r="J1131" t="s">
        <v>3252</v>
      </c>
      <c r="K1131" s="57" t="s">
        <v>610</v>
      </c>
      <c r="L1131" t="s">
        <v>2</v>
      </c>
      <c r="M1131" t="s">
        <v>2</v>
      </c>
      <c r="N1131"/>
      <c r="O1131" t="s">
        <v>350</v>
      </c>
    </row>
    <row r="1132" spans="1:15" x14ac:dyDescent="0.25">
      <c r="A1132" t="s">
        <v>4489</v>
      </c>
      <c r="B1132" t="s">
        <v>89</v>
      </c>
      <c r="C1132" t="s">
        <v>4490</v>
      </c>
      <c r="D1132" t="s">
        <v>46</v>
      </c>
      <c r="E1132" s="71">
        <v>45140</v>
      </c>
      <c r="F1132" t="s">
        <v>193</v>
      </c>
      <c r="G1132" t="s">
        <v>2989</v>
      </c>
      <c r="H1132" t="s">
        <v>351</v>
      </c>
      <c r="I1132" t="s">
        <v>308</v>
      </c>
      <c r="J1132" t="s">
        <v>4492</v>
      </c>
      <c r="K1132" s="57" t="s">
        <v>610</v>
      </c>
      <c r="L1132" t="s">
        <v>2</v>
      </c>
      <c r="M1132" t="s">
        <v>2</v>
      </c>
      <c r="N1132"/>
      <c r="O1132" t="s">
        <v>350</v>
      </c>
    </row>
    <row r="1133" spans="1:15" x14ac:dyDescent="0.25">
      <c r="A1133" t="s">
        <v>4489</v>
      </c>
      <c r="B1133" t="s">
        <v>89</v>
      </c>
      <c r="C1133" t="s">
        <v>4490</v>
      </c>
      <c r="D1133" t="s">
        <v>46</v>
      </c>
      <c r="E1133" s="71">
        <v>45140</v>
      </c>
      <c r="F1133" t="s">
        <v>193</v>
      </c>
      <c r="G1133" t="s">
        <v>2989</v>
      </c>
      <c r="H1133" t="s">
        <v>351</v>
      </c>
      <c r="I1133" t="s">
        <v>309</v>
      </c>
      <c r="J1133" t="s">
        <v>3320</v>
      </c>
      <c r="K1133" s="57" t="s">
        <v>610</v>
      </c>
      <c r="L1133" t="s">
        <v>2</v>
      </c>
      <c r="M1133" t="s">
        <v>2</v>
      </c>
      <c r="N1133"/>
      <c r="O1133" t="s">
        <v>350</v>
      </c>
    </row>
    <row r="1134" spans="1:15" x14ac:dyDescent="0.25">
      <c r="A1134" t="s">
        <v>4489</v>
      </c>
      <c r="B1134" t="s">
        <v>89</v>
      </c>
      <c r="C1134" t="s">
        <v>4490</v>
      </c>
      <c r="D1134" t="s">
        <v>46</v>
      </c>
      <c r="E1134" s="71">
        <v>45140</v>
      </c>
      <c r="F1134" t="s">
        <v>193</v>
      </c>
      <c r="G1134" t="s">
        <v>2989</v>
      </c>
      <c r="H1134" t="s">
        <v>351</v>
      </c>
      <c r="I1134" t="s">
        <v>310</v>
      </c>
      <c r="J1134" t="s">
        <v>4493</v>
      </c>
      <c r="K1134" s="57" t="s">
        <v>610</v>
      </c>
      <c r="L1134" t="s">
        <v>2</v>
      </c>
      <c r="M1134" t="s">
        <v>2</v>
      </c>
      <c r="N1134"/>
      <c r="O1134" t="s">
        <v>350</v>
      </c>
    </row>
    <row r="1135" spans="1:15" x14ac:dyDescent="0.25">
      <c r="A1135" t="s">
        <v>4489</v>
      </c>
      <c r="B1135" t="s">
        <v>89</v>
      </c>
      <c r="C1135" t="s">
        <v>4490</v>
      </c>
      <c r="D1135" t="s">
        <v>46</v>
      </c>
      <c r="E1135" s="71">
        <v>45140</v>
      </c>
      <c r="F1135" t="s">
        <v>193</v>
      </c>
      <c r="G1135" t="s">
        <v>2989</v>
      </c>
      <c r="H1135" t="s">
        <v>351</v>
      </c>
      <c r="I1135" t="s">
        <v>311</v>
      </c>
      <c r="J1135" t="s">
        <v>4494</v>
      </c>
      <c r="K1135" s="57" t="s">
        <v>610</v>
      </c>
      <c r="L1135" t="s">
        <v>2</v>
      </c>
      <c r="M1135" t="s">
        <v>2</v>
      </c>
      <c r="N1135"/>
      <c r="O1135" t="s">
        <v>350</v>
      </c>
    </row>
    <row r="1136" spans="1:15" x14ac:dyDescent="0.25">
      <c r="A1136" t="s">
        <v>4489</v>
      </c>
      <c r="B1136" t="s">
        <v>89</v>
      </c>
      <c r="C1136" t="s">
        <v>4490</v>
      </c>
      <c r="D1136" t="s">
        <v>46</v>
      </c>
      <c r="E1136" s="71">
        <v>45140</v>
      </c>
      <c r="F1136" t="s">
        <v>193</v>
      </c>
      <c r="G1136" t="s">
        <v>2989</v>
      </c>
      <c r="H1136" t="s">
        <v>351</v>
      </c>
      <c r="I1136" t="s">
        <v>312</v>
      </c>
      <c r="J1136" t="s">
        <v>3237</v>
      </c>
      <c r="K1136" s="57" t="s">
        <v>610</v>
      </c>
      <c r="L1136" t="s">
        <v>2</v>
      </c>
      <c r="M1136" t="s">
        <v>2</v>
      </c>
      <c r="N1136"/>
      <c r="O1136" t="s">
        <v>350</v>
      </c>
    </row>
    <row r="1137" spans="1:15" x14ac:dyDescent="0.25">
      <c r="A1137" t="s">
        <v>4489</v>
      </c>
      <c r="B1137" t="s">
        <v>89</v>
      </c>
      <c r="C1137" t="s">
        <v>4490</v>
      </c>
      <c r="D1137" t="s">
        <v>46</v>
      </c>
      <c r="E1137" s="71">
        <v>45140</v>
      </c>
      <c r="F1137" t="s">
        <v>193</v>
      </c>
      <c r="G1137" t="s">
        <v>2989</v>
      </c>
      <c r="H1137" t="s">
        <v>351</v>
      </c>
      <c r="I1137" t="s">
        <v>313</v>
      </c>
      <c r="J1137" t="s">
        <v>3257</v>
      </c>
      <c r="K1137" s="57" t="s">
        <v>610</v>
      </c>
      <c r="L1137" t="s">
        <v>2</v>
      </c>
      <c r="M1137" t="s">
        <v>2</v>
      </c>
      <c r="N1137"/>
      <c r="O1137" t="s">
        <v>350</v>
      </c>
    </row>
    <row r="1138" spans="1:15" x14ac:dyDescent="0.25">
      <c r="A1138" t="s">
        <v>4489</v>
      </c>
      <c r="B1138" t="s">
        <v>89</v>
      </c>
      <c r="C1138" t="s">
        <v>4490</v>
      </c>
      <c r="D1138" t="s">
        <v>46</v>
      </c>
      <c r="E1138" s="71">
        <v>45140</v>
      </c>
      <c r="F1138" t="s">
        <v>193</v>
      </c>
      <c r="G1138" t="s">
        <v>2989</v>
      </c>
      <c r="H1138" t="s">
        <v>351</v>
      </c>
      <c r="I1138" t="s">
        <v>314</v>
      </c>
      <c r="J1138" t="s">
        <v>4495</v>
      </c>
      <c r="K1138" s="57" t="s">
        <v>610</v>
      </c>
      <c r="L1138" t="s">
        <v>2</v>
      </c>
      <c r="M1138" t="s">
        <v>2</v>
      </c>
      <c r="N1138"/>
      <c r="O1138" t="s">
        <v>350</v>
      </c>
    </row>
    <row r="1139" spans="1:15" x14ac:dyDescent="0.25">
      <c r="A1139" t="s">
        <v>4489</v>
      </c>
      <c r="B1139" t="s">
        <v>89</v>
      </c>
      <c r="C1139" t="s">
        <v>4490</v>
      </c>
      <c r="D1139" t="s">
        <v>46</v>
      </c>
      <c r="E1139" s="71">
        <v>45140</v>
      </c>
      <c r="F1139" t="s">
        <v>193</v>
      </c>
      <c r="G1139" t="s">
        <v>2989</v>
      </c>
      <c r="H1139" t="s">
        <v>351</v>
      </c>
      <c r="I1139" t="s">
        <v>315</v>
      </c>
      <c r="J1139" t="s">
        <v>3176</v>
      </c>
      <c r="K1139" s="57" t="s">
        <v>610</v>
      </c>
      <c r="L1139" t="s">
        <v>2</v>
      </c>
      <c r="M1139" t="s">
        <v>2</v>
      </c>
      <c r="N1139"/>
      <c r="O1139" t="s">
        <v>350</v>
      </c>
    </row>
    <row r="1140" spans="1:15" x14ac:dyDescent="0.25">
      <c r="A1140" t="s">
        <v>4489</v>
      </c>
      <c r="B1140" t="s">
        <v>89</v>
      </c>
      <c r="C1140" t="s">
        <v>4490</v>
      </c>
      <c r="D1140" t="s">
        <v>46</v>
      </c>
      <c r="E1140" s="71">
        <v>45140</v>
      </c>
      <c r="F1140" t="s">
        <v>193</v>
      </c>
      <c r="G1140" t="s">
        <v>2989</v>
      </c>
      <c r="H1140" t="s">
        <v>351</v>
      </c>
      <c r="I1140" t="s">
        <v>316</v>
      </c>
      <c r="J1140" t="s">
        <v>4496</v>
      </c>
      <c r="K1140" s="57" t="s">
        <v>610</v>
      </c>
      <c r="L1140" t="s">
        <v>2</v>
      </c>
      <c r="M1140" t="s">
        <v>2</v>
      </c>
      <c r="N1140"/>
      <c r="O1140" t="s">
        <v>350</v>
      </c>
    </row>
    <row r="1141" spans="1:15" x14ac:dyDescent="0.25">
      <c r="A1141" t="s">
        <v>4497</v>
      </c>
      <c r="B1141" t="s">
        <v>162</v>
      </c>
      <c r="C1141" t="s">
        <v>4498</v>
      </c>
      <c r="D1141" t="s">
        <v>46</v>
      </c>
      <c r="E1141" s="71">
        <v>45140</v>
      </c>
      <c r="F1141" t="s">
        <v>193</v>
      </c>
      <c r="G1141" t="s">
        <v>2989</v>
      </c>
      <c r="H1141" t="s">
        <v>351</v>
      </c>
      <c r="I1141">
        <v>1.1000000000000001</v>
      </c>
      <c r="J1141" t="s">
        <v>4499</v>
      </c>
      <c r="K1141" s="57" t="s">
        <v>610</v>
      </c>
      <c r="L1141" t="s">
        <v>2</v>
      </c>
      <c r="M1141" t="s">
        <v>138</v>
      </c>
      <c r="N1141" t="s">
        <v>3054</v>
      </c>
      <c r="O1141" t="s">
        <v>351</v>
      </c>
    </row>
    <row r="1142" spans="1:15" x14ac:dyDescent="0.25">
      <c r="A1142" t="s">
        <v>4497</v>
      </c>
      <c r="B1142" t="s">
        <v>162</v>
      </c>
      <c r="C1142" t="s">
        <v>4498</v>
      </c>
      <c r="D1142" t="s">
        <v>46</v>
      </c>
      <c r="E1142" s="71">
        <v>45140</v>
      </c>
      <c r="F1142" t="s">
        <v>193</v>
      </c>
      <c r="G1142" t="s">
        <v>2989</v>
      </c>
      <c r="H1142" t="s">
        <v>351</v>
      </c>
      <c r="I1142">
        <v>1.2</v>
      </c>
      <c r="J1142" t="s">
        <v>4500</v>
      </c>
      <c r="K1142" s="57" t="s">
        <v>610</v>
      </c>
      <c r="L1142" t="s">
        <v>2</v>
      </c>
      <c r="M1142" t="s">
        <v>2</v>
      </c>
      <c r="N1142"/>
      <c r="O1142" t="s">
        <v>350</v>
      </c>
    </row>
    <row r="1143" spans="1:15" x14ac:dyDescent="0.25">
      <c r="A1143" t="s">
        <v>4497</v>
      </c>
      <c r="B1143" t="s">
        <v>162</v>
      </c>
      <c r="C1143" t="s">
        <v>4498</v>
      </c>
      <c r="D1143" t="s">
        <v>46</v>
      </c>
      <c r="E1143" s="71">
        <v>45140</v>
      </c>
      <c r="F1143" t="s">
        <v>193</v>
      </c>
      <c r="G1143" t="s">
        <v>2989</v>
      </c>
      <c r="H1143" t="s">
        <v>351</v>
      </c>
      <c r="I1143">
        <v>1.3</v>
      </c>
      <c r="J1143" t="s">
        <v>4501</v>
      </c>
      <c r="K1143" s="57" t="s">
        <v>610</v>
      </c>
      <c r="L1143" t="s">
        <v>2</v>
      </c>
      <c r="M1143" t="s">
        <v>2</v>
      </c>
      <c r="N1143"/>
      <c r="O1143" t="s">
        <v>350</v>
      </c>
    </row>
    <row r="1144" spans="1:15" x14ac:dyDescent="0.25">
      <c r="A1144" t="s">
        <v>4497</v>
      </c>
      <c r="B1144" t="s">
        <v>162</v>
      </c>
      <c r="C1144" t="s">
        <v>4498</v>
      </c>
      <c r="D1144" t="s">
        <v>46</v>
      </c>
      <c r="E1144" s="71">
        <v>45140</v>
      </c>
      <c r="F1144" t="s">
        <v>193</v>
      </c>
      <c r="G1144" t="s">
        <v>2989</v>
      </c>
      <c r="H1144" t="s">
        <v>351</v>
      </c>
      <c r="I1144">
        <v>1.4</v>
      </c>
      <c r="J1144" t="s">
        <v>4502</v>
      </c>
      <c r="K1144" s="57" t="s">
        <v>610</v>
      </c>
      <c r="L1144" t="s">
        <v>2</v>
      </c>
      <c r="M1144" t="s">
        <v>2</v>
      </c>
      <c r="N1144"/>
      <c r="O1144" t="s">
        <v>350</v>
      </c>
    </row>
    <row r="1145" spans="1:15" x14ac:dyDescent="0.25">
      <c r="A1145" t="s">
        <v>4497</v>
      </c>
      <c r="B1145" t="s">
        <v>162</v>
      </c>
      <c r="C1145" t="s">
        <v>4498</v>
      </c>
      <c r="D1145" t="s">
        <v>46</v>
      </c>
      <c r="E1145" s="71">
        <v>45140</v>
      </c>
      <c r="F1145" t="s">
        <v>193</v>
      </c>
      <c r="G1145" t="s">
        <v>2989</v>
      </c>
      <c r="H1145" t="s">
        <v>351</v>
      </c>
      <c r="I1145">
        <v>2</v>
      </c>
      <c r="J1145" t="s">
        <v>87</v>
      </c>
      <c r="K1145" s="57" t="s">
        <v>609</v>
      </c>
      <c r="L1145" t="s">
        <v>2</v>
      </c>
      <c r="M1145" t="s">
        <v>2</v>
      </c>
      <c r="N1145"/>
      <c r="O1145" t="s">
        <v>350</v>
      </c>
    </row>
    <row r="1146" spans="1:15" x14ac:dyDescent="0.25">
      <c r="A1146" t="s">
        <v>3791</v>
      </c>
      <c r="B1146" t="s">
        <v>127</v>
      </c>
      <c r="C1146" t="s">
        <v>3792</v>
      </c>
      <c r="D1146" t="s">
        <v>178</v>
      </c>
      <c r="E1146" s="71">
        <v>45140</v>
      </c>
      <c r="F1146" t="s">
        <v>193</v>
      </c>
      <c r="G1146" t="s">
        <v>2989</v>
      </c>
      <c r="H1146" t="s">
        <v>351</v>
      </c>
      <c r="I1146">
        <v>1</v>
      </c>
      <c r="J1146" t="s">
        <v>3162</v>
      </c>
      <c r="K1146" s="57" t="s">
        <v>610</v>
      </c>
      <c r="L1146" t="s">
        <v>2</v>
      </c>
      <c r="M1146" t="s">
        <v>2</v>
      </c>
      <c r="N1146"/>
      <c r="O1146" t="s">
        <v>350</v>
      </c>
    </row>
    <row r="1147" spans="1:15" x14ac:dyDescent="0.25">
      <c r="A1147" t="s">
        <v>3791</v>
      </c>
      <c r="B1147" t="s">
        <v>127</v>
      </c>
      <c r="C1147" t="s">
        <v>3792</v>
      </c>
      <c r="D1147" t="s">
        <v>178</v>
      </c>
      <c r="E1147" s="71">
        <v>45140</v>
      </c>
      <c r="F1147" t="s">
        <v>193</v>
      </c>
      <c r="G1147" t="s">
        <v>2989</v>
      </c>
      <c r="H1147" t="s">
        <v>351</v>
      </c>
      <c r="I1147">
        <v>2</v>
      </c>
      <c r="J1147" t="s">
        <v>4503</v>
      </c>
      <c r="K1147" s="57" t="s">
        <v>13</v>
      </c>
      <c r="L1147" t="s">
        <v>2</v>
      </c>
      <c r="M1147" t="s">
        <v>2</v>
      </c>
      <c r="N1147"/>
      <c r="O1147" t="s">
        <v>350</v>
      </c>
    </row>
    <row r="1148" spans="1:15" x14ac:dyDescent="0.25">
      <c r="A1148" t="s">
        <v>3791</v>
      </c>
      <c r="B1148" t="s">
        <v>127</v>
      </c>
      <c r="C1148" t="s">
        <v>3792</v>
      </c>
      <c r="D1148" t="s">
        <v>178</v>
      </c>
      <c r="E1148" s="71">
        <v>45140</v>
      </c>
      <c r="F1148" t="s">
        <v>193</v>
      </c>
      <c r="G1148" t="s">
        <v>2989</v>
      </c>
      <c r="H1148" t="s">
        <v>351</v>
      </c>
      <c r="I1148">
        <v>3</v>
      </c>
      <c r="J1148" t="s">
        <v>4504</v>
      </c>
      <c r="K1148" s="57" t="s">
        <v>13</v>
      </c>
      <c r="L1148" t="s">
        <v>2</v>
      </c>
      <c r="M1148" t="s">
        <v>2</v>
      </c>
      <c r="N1148"/>
      <c r="O1148" t="s">
        <v>350</v>
      </c>
    </row>
    <row r="1149" spans="1:15" x14ac:dyDescent="0.25">
      <c r="A1149" t="s">
        <v>3791</v>
      </c>
      <c r="B1149" t="s">
        <v>127</v>
      </c>
      <c r="C1149" t="s">
        <v>3792</v>
      </c>
      <c r="D1149" t="s">
        <v>178</v>
      </c>
      <c r="E1149" s="71">
        <v>45140</v>
      </c>
      <c r="F1149" t="s">
        <v>193</v>
      </c>
      <c r="G1149" t="s">
        <v>2989</v>
      </c>
      <c r="H1149" t="s">
        <v>351</v>
      </c>
      <c r="I1149" t="s">
        <v>422</v>
      </c>
      <c r="J1149" t="s">
        <v>129</v>
      </c>
      <c r="K1149" s="57" t="s">
        <v>13</v>
      </c>
      <c r="L1149" t="s">
        <v>72</v>
      </c>
      <c r="M1149" t="s">
        <v>3</v>
      </c>
      <c r="N1149"/>
      <c r="O1149" t="s">
        <v>350</v>
      </c>
    </row>
    <row r="1150" spans="1:15" x14ac:dyDescent="0.25">
      <c r="A1150" t="s">
        <v>3791</v>
      </c>
      <c r="B1150" t="s">
        <v>127</v>
      </c>
      <c r="C1150" t="s">
        <v>3792</v>
      </c>
      <c r="D1150" t="s">
        <v>178</v>
      </c>
      <c r="E1150" s="71">
        <v>45140</v>
      </c>
      <c r="F1150" t="s">
        <v>193</v>
      </c>
      <c r="G1150" t="s">
        <v>2989</v>
      </c>
      <c r="H1150" t="s">
        <v>351</v>
      </c>
      <c r="I1150" t="s">
        <v>636</v>
      </c>
      <c r="J1150" t="s">
        <v>637</v>
      </c>
      <c r="K1150" s="57" t="s">
        <v>13</v>
      </c>
      <c r="L1150" t="s">
        <v>72</v>
      </c>
      <c r="M1150" t="s">
        <v>3</v>
      </c>
      <c r="N1150"/>
      <c r="O1150" t="s">
        <v>350</v>
      </c>
    </row>
    <row r="1151" spans="1:15" x14ac:dyDescent="0.25">
      <c r="A1151" t="s">
        <v>3791</v>
      </c>
      <c r="B1151" t="s">
        <v>127</v>
      </c>
      <c r="C1151" t="s">
        <v>3792</v>
      </c>
      <c r="D1151" t="s">
        <v>178</v>
      </c>
      <c r="E1151" s="71">
        <v>45140</v>
      </c>
      <c r="F1151" t="s">
        <v>193</v>
      </c>
      <c r="G1151" t="s">
        <v>2989</v>
      </c>
      <c r="H1151" t="s">
        <v>351</v>
      </c>
      <c r="I1151" t="s">
        <v>638</v>
      </c>
      <c r="J1151" t="s">
        <v>639</v>
      </c>
      <c r="K1151" s="57" t="s">
        <v>13</v>
      </c>
      <c r="L1151" t="s">
        <v>72</v>
      </c>
      <c r="M1151" t="s">
        <v>3</v>
      </c>
      <c r="N1151"/>
      <c r="O1151" t="s">
        <v>350</v>
      </c>
    </row>
    <row r="1152" spans="1:15" x14ac:dyDescent="0.25">
      <c r="A1152" t="s">
        <v>3791</v>
      </c>
      <c r="B1152" t="s">
        <v>127</v>
      </c>
      <c r="C1152" t="s">
        <v>3792</v>
      </c>
      <c r="D1152" t="s">
        <v>178</v>
      </c>
      <c r="E1152" s="71">
        <v>45140</v>
      </c>
      <c r="F1152" t="s">
        <v>193</v>
      </c>
      <c r="G1152" t="s">
        <v>2989</v>
      </c>
      <c r="H1152" t="s">
        <v>351</v>
      </c>
      <c r="I1152" t="s">
        <v>640</v>
      </c>
      <c r="J1152" t="s">
        <v>641</v>
      </c>
      <c r="K1152" s="57" t="s">
        <v>13</v>
      </c>
      <c r="L1152" t="s">
        <v>72</v>
      </c>
      <c r="M1152" t="s">
        <v>2</v>
      </c>
      <c r="N1152"/>
      <c r="O1152" t="s">
        <v>350</v>
      </c>
    </row>
    <row r="1153" spans="1:15" x14ac:dyDescent="0.25">
      <c r="A1153" t="s">
        <v>4505</v>
      </c>
      <c r="B1153" t="s">
        <v>383</v>
      </c>
      <c r="C1153" t="s">
        <v>4506</v>
      </c>
      <c r="D1153" t="s">
        <v>46</v>
      </c>
      <c r="E1153" s="71">
        <v>45140</v>
      </c>
      <c r="F1153" t="s">
        <v>193</v>
      </c>
      <c r="G1153" t="s">
        <v>2989</v>
      </c>
      <c r="H1153" t="s">
        <v>351</v>
      </c>
      <c r="I1153">
        <v>1</v>
      </c>
      <c r="J1153" t="s">
        <v>384</v>
      </c>
      <c r="K1153" s="57" t="s">
        <v>13</v>
      </c>
      <c r="L1153" t="s">
        <v>2</v>
      </c>
      <c r="M1153" t="s">
        <v>2</v>
      </c>
      <c r="N1153"/>
      <c r="O1153" t="s">
        <v>350</v>
      </c>
    </row>
    <row r="1154" spans="1:15" x14ac:dyDescent="0.25">
      <c r="A1154" t="s">
        <v>4505</v>
      </c>
      <c r="B1154" t="s">
        <v>383</v>
      </c>
      <c r="C1154" t="s">
        <v>4506</v>
      </c>
      <c r="D1154" t="s">
        <v>46</v>
      </c>
      <c r="E1154" s="71">
        <v>45140</v>
      </c>
      <c r="F1154" t="s">
        <v>193</v>
      </c>
      <c r="G1154" t="s">
        <v>2989</v>
      </c>
      <c r="H1154" t="s">
        <v>351</v>
      </c>
      <c r="I1154">
        <v>2</v>
      </c>
      <c r="J1154" t="s">
        <v>3047</v>
      </c>
      <c r="K1154" s="57" t="s">
        <v>608</v>
      </c>
      <c r="L1154" t="s">
        <v>2</v>
      </c>
      <c r="M1154" t="s">
        <v>2</v>
      </c>
      <c r="N1154"/>
      <c r="O1154" t="s">
        <v>350</v>
      </c>
    </row>
    <row r="1155" spans="1:15" x14ac:dyDescent="0.25">
      <c r="A1155" t="s">
        <v>4505</v>
      </c>
      <c r="B1155" t="s">
        <v>383</v>
      </c>
      <c r="C1155" t="s">
        <v>4506</v>
      </c>
      <c r="D1155" t="s">
        <v>46</v>
      </c>
      <c r="E1155" s="71">
        <v>45140</v>
      </c>
      <c r="F1155" t="s">
        <v>193</v>
      </c>
      <c r="G1155" t="s">
        <v>2989</v>
      </c>
      <c r="H1155" t="s">
        <v>351</v>
      </c>
      <c r="I1155">
        <v>3</v>
      </c>
      <c r="J1155" t="s">
        <v>387</v>
      </c>
      <c r="K1155" s="57" t="s">
        <v>13</v>
      </c>
      <c r="L1155" t="s">
        <v>2</v>
      </c>
      <c r="M1155" t="s">
        <v>3</v>
      </c>
      <c r="N1155" t="s">
        <v>3406</v>
      </c>
      <c r="O1155" t="s">
        <v>351</v>
      </c>
    </row>
    <row r="1156" spans="1:15" x14ac:dyDescent="0.25">
      <c r="A1156" t="s">
        <v>4505</v>
      </c>
      <c r="B1156" t="s">
        <v>383</v>
      </c>
      <c r="C1156" t="s">
        <v>4506</v>
      </c>
      <c r="D1156" t="s">
        <v>46</v>
      </c>
      <c r="E1156" s="71">
        <v>45140</v>
      </c>
      <c r="F1156" t="s">
        <v>193</v>
      </c>
      <c r="G1156" t="s">
        <v>2989</v>
      </c>
      <c r="H1156" t="s">
        <v>351</v>
      </c>
      <c r="I1156">
        <v>4</v>
      </c>
      <c r="J1156" t="s">
        <v>108</v>
      </c>
      <c r="K1156" s="57" t="s">
        <v>13</v>
      </c>
      <c r="L1156" t="s">
        <v>2</v>
      </c>
      <c r="M1156" t="s">
        <v>2</v>
      </c>
      <c r="N1156"/>
      <c r="O1156" t="s">
        <v>350</v>
      </c>
    </row>
    <row r="1157" spans="1:15" x14ac:dyDescent="0.25">
      <c r="A1157" t="s">
        <v>4505</v>
      </c>
      <c r="B1157" t="s">
        <v>383</v>
      </c>
      <c r="C1157" t="s">
        <v>4506</v>
      </c>
      <c r="D1157" t="s">
        <v>46</v>
      </c>
      <c r="E1157" s="71">
        <v>45140</v>
      </c>
      <c r="F1157" t="s">
        <v>193</v>
      </c>
      <c r="G1157" t="s">
        <v>2989</v>
      </c>
      <c r="H1157" t="s">
        <v>351</v>
      </c>
      <c r="I1157">
        <v>5</v>
      </c>
      <c r="J1157" t="s">
        <v>4507</v>
      </c>
      <c r="K1157" s="57" t="s">
        <v>13</v>
      </c>
      <c r="L1157" t="s">
        <v>2</v>
      </c>
      <c r="M1157" t="s">
        <v>2</v>
      </c>
      <c r="N1157"/>
      <c r="O1157" t="s">
        <v>350</v>
      </c>
    </row>
    <row r="1158" spans="1:15" x14ac:dyDescent="0.25">
      <c r="A1158" t="s">
        <v>4505</v>
      </c>
      <c r="B1158" t="s">
        <v>383</v>
      </c>
      <c r="C1158" t="s">
        <v>4506</v>
      </c>
      <c r="D1158" t="s">
        <v>46</v>
      </c>
      <c r="E1158" s="71">
        <v>45140</v>
      </c>
      <c r="F1158" t="s">
        <v>193</v>
      </c>
      <c r="G1158" t="s">
        <v>2989</v>
      </c>
      <c r="H1158" t="s">
        <v>351</v>
      </c>
      <c r="I1158">
        <v>6</v>
      </c>
      <c r="J1158" t="s">
        <v>4508</v>
      </c>
      <c r="K1158" s="57" t="s">
        <v>609</v>
      </c>
      <c r="L1158" t="s">
        <v>2</v>
      </c>
      <c r="M1158" t="s">
        <v>3</v>
      </c>
      <c r="N1158" t="s">
        <v>3094</v>
      </c>
      <c r="O1158" t="s">
        <v>351</v>
      </c>
    </row>
    <row r="1159" spans="1:15" x14ac:dyDescent="0.25">
      <c r="A1159" t="s">
        <v>4505</v>
      </c>
      <c r="B1159" t="s">
        <v>383</v>
      </c>
      <c r="C1159" t="s">
        <v>4506</v>
      </c>
      <c r="D1159" t="s">
        <v>46</v>
      </c>
      <c r="E1159" s="71">
        <v>45140</v>
      </c>
      <c r="F1159" t="s">
        <v>193</v>
      </c>
      <c r="G1159" t="s">
        <v>2989</v>
      </c>
      <c r="H1159" t="s">
        <v>351</v>
      </c>
      <c r="I1159">
        <v>7</v>
      </c>
      <c r="J1159" t="s">
        <v>4509</v>
      </c>
      <c r="K1159" s="57" t="s">
        <v>610</v>
      </c>
      <c r="L1159" t="s">
        <v>2</v>
      </c>
      <c r="M1159" t="s">
        <v>3</v>
      </c>
      <c r="N1159" t="s">
        <v>3085</v>
      </c>
      <c r="O1159" t="s">
        <v>351</v>
      </c>
    </row>
    <row r="1160" spans="1:15" x14ac:dyDescent="0.25">
      <c r="A1160" t="s">
        <v>4505</v>
      </c>
      <c r="B1160" t="s">
        <v>383</v>
      </c>
      <c r="C1160" t="s">
        <v>4506</v>
      </c>
      <c r="D1160" t="s">
        <v>46</v>
      </c>
      <c r="E1160" s="71">
        <v>45140</v>
      </c>
      <c r="F1160" t="s">
        <v>193</v>
      </c>
      <c r="G1160" t="s">
        <v>2989</v>
      </c>
      <c r="H1160" t="s">
        <v>351</v>
      </c>
      <c r="I1160">
        <v>8</v>
      </c>
      <c r="J1160" t="s">
        <v>4510</v>
      </c>
      <c r="K1160" s="57" t="s">
        <v>610</v>
      </c>
      <c r="L1160" t="s">
        <v>2</v>
      </c>
      <c r="M1160" t="s">
        <v>3</v>
      </c>
      <c r="N1160" t="s">
        <v>3067</v>
      </c>
      <c r="O1160" t="s">
        <v>351</v>
      </c>
    </row>
    <row r="1161" spans="1:15" x14ac:dyDescent="0.25">
      <c r="A1161" t="s">
        <v>4505</v>
      </c>
      <c r="B1161" t="s">
        <v>383</v>
      </c>
      <c r="C1161" t="s">
        <v>4506</v>
      </c>
      <c r="D1161" t="s">
        <v>46</v>
      </c>
      <c r="E1161" s="71">
        <v>45140</v>
      </c>
      <c r="F1161" t="s">
        <v>193</v>
      </c>
      <c r="G1161" t="s">
        <v>2989</v>
      </c>
      <c r="H1161" t="s">
        <v>351</v>
      </c>
      <c r="I1161">
        <v>9</v>
      </c>
      <c r="J1161" t="s">
        <v>3050</v>
      </c>
      <c r="K1161" s="57" t="s">
        <v>13</v>
      </c>
      <c r="L1161" t="s">
        <v>2</v>
      </c>
      <c r="M1161" t="s">
        <v>3</v>
      </c>
      <c r="N1161" t="s">
        <v>3057</v>
      </c>
      <c r="O1161" t="s">
        <v>351</v>
      </c>
    </row>
    <row r="1162" spans="1:15" x14ac:dyDescent="0.25">
      <c r="A1162" t="s">
        <v>4505</v>
      </c>
      <c r="B1162" t="s">
        <v>383</v>
      </c>
      <c r="C1162" t="s">
        <v>4506</v>
      </c>
      <c r="D1162" t="s">
        <v>46</v>
      </c>
      <c r="E1162" s="71">
        <v>45140</v>
      </c>
      <c r="F1162" t="s">
        <v>193</v>
      </c>
      <c r="G1162" t="s">
        <v>2989</v>
      </c>
      <c r="H1162" t="s">
        <v>351</v>
      </c>
      <c r="I1162">
        <v>10</v>
      </c>
      <c r="J1162" t="s">
        <v>388</v>
      </c>
      <c r="K1162" s="57" t="s">
        <v>609</v>
      </c>
      <c r="L1162" t="s">
        <v>2</v>
      </c>
      <c r="M1162" t="s">
        <v>2</v>
      </c>
      <c r="N1162"/>
      <c r="O1162" t="s">
        <v>350</v>
      </c>
    </row>
    <row r="1163" spans="1:15" x14ac:dyDescent="0.25">
      <c r="A1163" t="s">
        <v>4505</v>
      </c>
      <c r="B1163" t="s">
        <v>383</v>
      </c>
      <c r="C1163" t="s">
        <v>4506</v>
      </c>
      <c r="D1163" t="s">
        <v>46</v>
      </c>
      <c r="E1163" s="71">
        <v>45140</v>
      </c>
      <c r="F1163" t="s">
        <v>193</v>
      </c>
      <c r="G1163" t="s">
        <v>2994</v>
      </c>
      <c r="H1163" t="s">
        <v>350</v>
      </c>
      <c r="I1163">
        <v>11</v>
      </c>
      <c r="J1163" t="s">
        <v>3010</v>
      </c>
      <c r="K1163" s="57" t="s">
        <v>13</v>
      </c>
      <c r="L1163" t="s">
        <v>3395</v>
      </c>
      <c r="M1163" t="s">
        <v>3395</v>
      </c>
      <c r="N1163"/>
      <c r="O1163" t="s">
        <v>350</v>
      </c>
    </row>
    <row r="1164" spans="1:15" x14ac:dyDescent="0.25">
      <c r="A1164" t="s">
        <v>4505</v>
      </c>
      <c r="B1164" t="s">
        <v>383</v>
      </c>
      <c r="C1164" t="s">
        <v>4506</v>
      </c>
      <c r="D1164" t="s">
        <v>46</v>
      </c>
      <c r="E1164" s="71">
        <v>45140</v>
      </c>
      <c r="F1164" t="s">
        <v>193</v>
      </c>
      <c r="G1164" t="s">
        <v>2989</v>
      </c>
      <c r="H1164" t="s">
        <v>351</v>
      </c>
      <c r="I1164">
        <v>12</v>
      </c>
      <c r="J1164" t="s">
        <v>4511</v>
      </c>
      <c r="K1164" s="57" t="s">
        <v>13</v>
      </c>
      <c r="L1164" t="s">
        <v>2</v>
      </c>
      <c r="M1164" t="s">
        <v>2</v>
      </c>
      <c r="N1164"/>
      <c r="O1164" t="s">
        <v>350</v>
      </c>
    </row>
    <row r="1165" spans="1:15" x14ac:dyDescent="0.25">
      <c r="A1165" t="s">
        <v>4505</v>
      </c>
      <c r="B1165" t="s">
        <v>383</v>
      </c>
      <c r="C1165" t="s">
        <v>4506</v>
      </c>
      <c r="D1165" t="s">
        <v>46</v>
      </c>
      <c r="E1165" s="71">
        <v>45140</v>
      </c>
      <c r="F1165" t="s">
        <v>193</v>
      </c>
      <c r="G1165" t="s">
        <v>2989</v>
      </c>
      <c r="H1165" t="s">
        <v>350</v>
      </c>
      <c r="I1165">
        <v>13</v>
      </c>
      <c r="J1165" t="s">
        <v>4512</v>
      </c>
      <c r="K1165" s="57" t="s">
        <v>13</v>
      </c>
      <c r="L1165" t="s">
        <v>3395</v>
      </c>
      <c r="M1165" t="s">
        <v>3395</v>
      </c>
      <c r="N1165"/>
      <c r="O1165" t="s">
        <v>350</v>
      </c>
    </row>
    <row r="1166" spans="1:15" x14ac:dyDescent="0.25">
      <c r="A1166" t="s">
        <v>4505</v>
      </c>
      <c r="B1166" t="s">
        <v>383</v>
      </c>
      <c r="C1166" t="s">
        <v>4506</v>
      </c>
      <c r="D1166" t="s">
        <v>46</v>
      </c>
      <c r="E1166" s="71">
        <v>45140</v>
      </c>
      <c r="F1166" t="s">
        <v>193</v>
      </c>
      <c r="G1166" t="s">
        <v>2989</v>
      </c>
      <c r="H1166" t="s">
        <v>350</v>
      </c>
      <c r="I1166">
        <v>14</v>
      </c>
      <c r="J1166" t="s">
        <v>624</v>
      </c>
      <c r="K1166" s="57" t="s">
        <v>13</v>
      </c>
      <c r="L1166" t="s">
        <v>3395</v>
      </c>
      <c r="M1166" t="s">
        <v>3395</v>
      </c>
      <c r="N1166"/>
      <c r="O1166" t="s">
        <v>350</v>
      </c>
    </row>
    <row r="1167" spans="1:15" x14ac:dyDescent="0.25">
      <c r="A1167" t="s">
        <v>4513</v>
      </c>
      <c r="B1167" t="s">
        <v>383</v>
      </c>
      <c r="C1167" t="s">
        <v>4514</v>
      </c>
      <c r="D1167" t="s">
        <v>46</v>
      </c>
      <c r="E1167" s="71">
        <v>45140</v>
      </c>
      <c r="F1167" t="s">
        <v>193</v>
      </c>
      <c r="G1167" t="s">
        <v>2989</v>
      </c>
      <c r="H1167" t="s">
        <v>351</v>
      </c>
      <c r="I1167">
        <v>1</v>
      </c>
      <c r="J1167" t="s">
        <v>384</v>
      </c>
      <c r="K1167" s="57" t="s">
        <v>13</v>
      </c>
      <c r="L1167" t="s">
        <v>2</v>
      </c>
      <c r="M1167" t="s">
        <v>2</v>
      </c>
      <c r="N1167"/>
      <c r="O1167" t="s">
        <v>350</v>
      </c>
    </row>
    <row r="1168" spans="1:15" x14ac:dyDescent="0.25">
      <c r="A1168" t="s">
        <v>4513</v>
      </c>
      <c r="B1168" t="s">
        <v>383</v>
      </c>
      <c r="C1168" t="s">
        <v>4514</v>
      </c>
      <c r="D1168" t="s">
        <v>46</v>
      </c>
      <c r="E1168" s="71">
        <v>45140</v>
      </c>
      <c r="F1168" t="s">
        <v>193</v>
      </c>
      <c r="G1168" t="s">
        <v>2989</v>
      </c>
      <c r="H1168" t="s">
        <v>351</v>
      </c>
      <c r="I1168">
        <v>2</v>
      </c>
      <c r="J1168" t="s">
        <v>3047</v>
      </c>
      <c r="K1168" s="57" t="s">
        <v>608</v>
      </c>
      <c r="L1168" t="s">
        <v>2</v>
      </c>
      <c r="M1168" t="s">
        <v>2</v>
      </c>
      <c r="N1168"/>
      <c r="O1168" t="s">
        <v>350</v>
      </c>
    </row>
    <row r="1169" spans="1:15" x14ac:dyDescent="0.25">
      <c r="A1169" t="s">
        <v>4513</v>
      </c>
      <c r="B1169" t="s">
        <v>383</v>
      </c>
      <c r="C1169" t="s">
        <v>4514</v>
      </c>
      <c r="D1169" t="s">
        <v>46</v>
      </c>
      <c r="E1169" s="71">
        <v>45140</v>
      </c>
      <c r="F1169" t="s">
        <v>193</v>
      </c>
      <c r="G1169" t="s">
        <v>2989</v>
      </c>
      <c r="H1169" t="s">
        <v>351</v>
      </c>
      <c r="I1169">
        <v>3</v>
      </c>
      <c r="J1169" t="s">
        <v>387</v>
      </c>
      <c r="K1169" s="57" t="s">
        <v>13</v>
      </c>
      <c r="L1169" t="s">
        <v>2</v>
      </c>
      <c r="M1169" t="s">
        <v>3</v>
      </c>
      <c r="N1169" t="s">
        <v>3406</v>
      </c>
      <c r="O1169" t="s">
        <v>351</v>
      </c>
    </row>
    <row r="1170" spans="1:15" x14ac:dyDescent="0.25">
      <c r="A1170" t="s">
        <v>4513</v>
      </c>
      <c r="B1170" t="s">
        <v>383</v>
      </c>
      <c r="C1170" t="s">
        <v>4514</v>
      </c>
      <c r="D1170" t="s">
        <v>46</v>
      </c>
      <c r="E1170" s="71">
        <v>45140</v>
      </c>
      <c r="F1170" t="s">
        <v>193</v>
      </c>
      <c r="G1170" t="s">
        <v>2989</v>
      </c>
      <c r="H1170" t="s">
        <v>351</v>
      </c>
      <c r="I1170">
        <v>4</v>
      </c>
      <c r="J1170" t="s">
        <v>187</v>
      </c>
      <c r="K1170" s="57" t="s">
        <v>13</v>
      </c>
      <c r="L1170" t="s">
        <v>2</v>
      </c>
      <c r="M1170" t="s">
        <v>3</v>
      </c>
      <c r="N1170" t="s">
        <v>3094</v>
      </c>
      <c r="O1170" t="s">
        <v>351</v>
      </c>
    </row>
    <row r="1171" spans="1:15" x14ac:dyDescent="0.25">
      <c r="A1171" t="s">
        <v>4513</v>
      </c>
      <c r="B1171" t="s">
        <v>383</v>
      </c>
      <c r="C1171" t="s">
        <v>4514</v>
      </c>
      <c r="D1171" t="s">
        <v>46</v>
      </c>
      <c r="E1171" s="71">
        <v>45140</v>
      </c>
      <c r="F1171" t="s">
        <v>193</v>
      </c>
      <c r="G1171" t="s">
        <v>2989</v>
      </c>
      <c r="H1171" t="s">
        <v>351</v>
      </c>
      <c r="I1171">
        <v>5</v>
      </c>
      <c r="J1171" t="s">
        <v>4515</v>
      </c>
      <c r="K1171" s="57" t="s">
        <v>13</v>
      </c>
      <c r="L1171" t="s">
        <v>2</v>
      </c>
      <c r="M1171" t="s">
        <v>3</v>
      </c>
      <c r="N1171" t="s">
        <v>3057</v>
      </c>
      <c r="O1171" t="s">
        <v>351</v>
      </c>
    </row>
    <row r="1172" spans="1:15" x14ac:dyDescent="0.25">
      <c r="A1172" t="s">
        <v>4513</v>
      </c>
      <c r="B1172" t="s">
        <v>383</v>
      </c>
      <c r="C1172" t="s">
        <v>4514</v>
      </c>
      <c r="D1172" t="s">
        <v>46</v>
      </c>
      <c r="E1172" s="71">
        <v>45140</v>
      </c>
      <c r="F1172" t="s">
        <v>193</v>
      </c>
      <c r="G1172" t="s">
        <v>2989</v>
      </c>
      <c r="H1172" t="s">
        <v>351</v>
      </c>
      <c r="I1172">
        <v>6</v>
      </c>
      <c r="J1172" t="s">
        <v>108</v>
      </c>
      <c r="K1172" s="57" t="s">
        <v>13</v>
      </c>
      <c r="L1172" t="s">
        <v>2</v>
      </c>
      <c r="M1172" t="s">
        <v>2</v>
      </c>
      <c r="N1172"/>
      <c r="O1172" t="s">
        <v>350</v>
      </c>
    </row>
    <row r="1173" spans="1:15" x14ac:dyDescent="0.25">
      <c r="A1173" t="s">
        <v>4513</v>
      </c>
      <c r="B1173" t="s">
        <v>383</v>
      </c>
      <c r="C1173" t="s">
        <v>4514</v>
      </c>
      <c r="D1173" t="s">
        <v>46</v>
      </c>
      <c r="E1173" s="71">
        <v>45140</v>
      </c>
      <c r="F1173" t="s">
        <v>193</v>
      </c>
      <c r="G1173" t="s">
        <v>2989</v>
      </c>
      <c r="H1173" t="s">
        <v>351</v>
      </c>
      <c r="I1173">
        <v>7</v>
      </c>
      <c r="J1173" t="s">
        <v>4507</v>
      </c>
      <c r="K1173" s="57" t="s">
        <v>13</v>
      </c>
      <c r="L1173" t="s">
        <v>2</v>
      </c>
      <c r="M1173" t="s">
        <v>2</v>
      </c>
      <c r="N1173"/>
      <c r="O1173" t="s">
        <v>350</v>
      </c>
    </row>
    <row r="1174" spans="1:15" x14ac:dyDescent="0.25">
      <c r="A1174" t="s">
        <v>4513</v>
      </c>
      <c r="B1174" t="s">
        <v>383</v>
      </c>
      <c r="C1174" t="s">
        <v>4514</v>
      </c>
      <c r="D1174" t="s">
        <v>46</v>
      </c>
      <c r="E1174" s="71">
        <v>45140</v>
      </c>
      <c r="F1174" t="s">
        <v>193</v>
      </c>
      <c r="G1174" t="s">
        <v>2989</v>
      </c>
      <c r="H1174" t="s">
        <v>351</v>
      </c>
      <c r="I1174">
        <v>8</v>
      </c>
      <c r="J1174" t="s">
        <v>114</v>
      </c>
      <c r="K1174" s="57" t="s">
        <v>610</v>
      </c>
      <c r="L1174" t="s">
        <v>2</v>
      </c>
      <c r="M1174" t="s">
        <v>3</v>
      </c>
      <c r="N1174" t="s">
        <v>3085</v>
      </c>
      <c r="O1174" t="s">
        <v>351</v>
      </c>
    </row>
    <row r="1175" spans="1:15" x14ac:dyDescent="0.25">
      <c r="A1175" t="s">
        <v>4513</v>
      </c>
      <c r="B1175" t="s">
        <v>383</v>
      </c>
      <c r="C1175" t="s">
        <v>4514</v>
      </c>
      <c r="D1175" t="s">
        <v>46</v>
      </c>
      <c r="E1175" s="71">
        <v>45140</v>
      </c>
      <c r="F1175" t="s">
        <v>193</v>
      </c>
      <c r="G1175" t="s">
        <v>2989</v>
      </c>
      <c r="H1175" t="s">
        <v>351</v>
      </c>
      <c r="I1175">
        <v>9</v>
      </c>
      <c r="J1175" t="s">
        <v>4516</v>
      </c>
      <c r="K1175" s="57" t="s">
        <v>609</v>
      </c>
      <c r="L1175" t="s">
        <v>2</v>
      </c>
      <c r="M1175" t="s">
        <v>3</v>
      </c>
      <c r="N1175" t="s">
        <v>3067</v>
      </c>
      <c r="O1175" t="s">
        <v>351</v>
      </c>
    </row>
    <row r="1176" spans="1:15" x14ac:dyDescent="0.25">
      <c r="A1176" t="s">
        <v>4513</v>
      </c>
      <c r="B1176" t="s">
        <v>383</v>
      </c>
      <c r="C1176" t="s">
        <v>4514</v>
      </c>
      <c r="D1176" t="s">
        <v>46</v>
      </c>
      <c r="E1176" s="71">
        <v>45140</v>
      </c>
      <c r="F1176" t="s">
        <v>193</v>
      </c>
      <c r="G1176" t="s">
        <v>2989</v>
      </c>
      <c r="H1176" t="s">
        <v>351</v>
      </c>
      <c r="I1176">
        <v>10</v>
      </c>
      <c r="J1176" t="s">
        <v>4510</v>
      </c>
      <c r="K1176" s="57" t="s">
        <v>610</v>
      </c>
      <c r="L1176" t="s">
        <v>2</v>
      </c>
      <c r="M1176" t="s">
        <v>3</v>
      </c>
      <c r="N1176" t="s">
        <v>3067</v>
      </c>
      <c r="O1176" t="s">
        <v>351</v>
      </c>
    </row>
    <row r="1177" spans="1:15" x14ac:dyDescent="0.25">
      <c r="A1177" t="s">
        <v>4513</v>
      </c>
      <c r="B1177" t="s">
        <v>383</v>
      </c>
      <c r="C1177" t="s">
        <v>4514</v>
      </c>
      <c r="D1177" t="s">
        <v>46</v>
      </c>
      <c r="E1177" s="71">
        <v>45140</v>
      </c>
      <c r="F1177" t="s">
        <v>193</v>
      </c>
      <c r="G1177" t="s">
        <v>2989</v>
      </c>
      <c r="H1177" t="s">
        <v>351</v>
      </c>
      <c r="I1177">
        <v>11</v>
      </c>
      <c r="J1177" t="s">
        <v>3011</v>
      </c>
      <c r="K1177" s="57" t="s">
        <v>13</v>
      </c>
      <c r="L1177" t="s">
        <v>2</v>
      </c>
      <c r="M1177" t="s">
        <v>2</v>
      </c>
      <c r="N1177"/>
      <c r="O1177" t="s">
        <v>350</v>
      </c>
    </row>
    <row r="1178" spans="1:15" x14ac:dyDescent="0.25">
      <c r="A1178" t="s">
        <v>4513</v>
      </c>
      <c r="B1178" t="s">
        <v>383</v>
      </c>
      <c r="C1178" t="s">
        <v>4514</v>
      </c>
      <c r="D1178" t="s">
        <v>46</v>
      </c>
      <c r="E1178" s="71">
        <v>45140</v>
      </c>
      <c r="F1178" t="s">
        <v>193</v>
      </c>
      <c r="G1178" t="s">
        <v>2989</v>
      </c>
      <c r="H1178" t="s">
        <v>351</v>
      </c>
      <c r="I1178">
        <v>12</v>
      </c>
      <c r="J1178" t="s">
        <v>388</v>
      </c>
      <c r="K1178" s="57" t="s">
        <v>609</v>
      </c>
      <c r="L1178" t="s">
        <v>2</v>
      </c>
      <c r="M1178" t="s">
        <v>2</v>
      </c>
      <c r="N1178"/>
      <c r="O1178" t="s">
        <v>350</v>
      </c>
    </row>
    <row r="1179" spans="1:15" x14ac:dyDescent="0.25">
      <c r="A1179" t="s">
        <v>4513</v>
      </c>
      <c r="B1179" t="s">
        <v>383</v>
      </c>
      <c r="C1179" t="s">
        <v>4514</v>
      </c>
      <c r="D1179" t="s">
        <v>46</v>
      </c>
      <c r="E1179" s="71">
        <v>45140</v>
      </c>
      <c r="F1179" t="s">
        <v>193</v>
      </c>
      <c r="G1179" t="s">
        <v>2994</v>
      </c>
      <c r="H1179" t="s">
        <v>351</v>
      </c>
      <c r="I1179">
        <v>13</v>
      </c>
      <c r="J1179" t="s">
        <v>3051</v>
      </c>
      <c r="K1179" s="57" t="s">
        <v>13</v>
      </c>
      <c r="L1179" t="s">
        <v>2</v>
      </c>
      <c r="M1179" t="s">
        <v>2</v>
      </c>
      <c r="N1179"/>
      <c r="O1179" t="s">
        <v>350</v>
      </c>
    </row>
    <row r="1180" spans="1:15" x14ac:dyDescent="0.25">
      <c r="A1180" t="s">
        <v>4513</v>
      </c>
      <c r="B1180" t="s">
        <v>383</v>
      </c>
      <c r="C1180" t="s">
        <v>4514</v>
      </c>
      <c r="D1180" t="s">
        <v>46</v>
      </c>
      <c r="E1180" s="71">
        <v>45140</v>
      </c>
      <c r="F1180" t="s">
        <v>193</v>
      </c>
      <c r="G1180" t="s">
        <v>2994</v>
      </c>
      <c r="H1180" t="s">
        <v>350</v>
      </c>
      <c r="I1180">
        <v>14</v>
      </c>
      <c r="J1180" t="s">
        <v>3010</v>
      </c>
      <c r="K1180" s="57" t="s">
        <v>13</v>
      </c>
      <c r="L1180" t="s">
        <v>3395</v>
      </c>
      <c r="M1180" t="s">
        <v>3395</v>
      </c>
      <c r="N1180"/>
      <c r="O1180" t="s">
        <v>350</v>
      </c>
    </row>
    <row r="1181" spans="1:15" x14ac:dyDescent="0.25">
      <c r="A1181" t="s">
        <v>4513</v>
      </c>
      <c r="B1181" t="s">
        <v>383</v>
      </c>
      <c r="C1181" t="s">
        <v>4514</v>
      </c>
      <c r="D1181" t="s">
        <v>46</v>
      </c>
      <c r="E1181" s="71">
        <v>45140</v>
      </c>
      <c r="F1181" t="s">
        <v>193</v>
      </c>
      <c r="G1181" t="s">
        <v>2989</v>
      </c>
      <c r="H1181" t="s">
        <v>350</v>
      </c>
      <c r="I1181">
        <v>15</v>
      </c>
      <c r="J1181" t="s">
        <v>3052</v>
      </c>
      <c r="K1181" s="57" t="s">
        <v>13</v>
      </c>
      <c r="L1181" t="s">
        <v>3395</v>
      </c>
      <c r="M1181" t="s">
        <v>3395</v>
      </c>
      <c r="N1181"/>
      <c r="O1181" t="s">
        <v>350</v>
      </c>
    </row>
    <row r="1182" spans="1:15" x14ac:dyDescent="0.25">
      <c r="A1182" t="s">
        <v>4513</v>
      </c>
      <c r="B1182" t="s">
        <v>383</v>
      </c>
      <c r="C1182" t="s">
        <v>4514</v>
      </c>
      <c r="D1182" t="s">
        <v>46</v>
      </c>
      <c r="E1182" s="71">
        <v>45140</v>
      </c>
      <c r="F1182" t="s">
        <v>193</v>
      </c>
      <c r="G1182" t="s">
        <v>2989</v>
      </c>
      <c r="H1182" t="s">
        <v>350</v>
      </c>
      <c r="I1182">
        <v>16</v>
      </c>
      <c r="J1182" t="s">
        <v>4517</v>
      </c>
      <c r="K1182" s="57" t="s">
        <v>13</v>
      </c>
      <c r="L1182" t="s">
        <v>3395</v>
      </c>
      <c r="M1182" t="s">
        <v>3395</v>
      </c>
      <c r="N1182"/>
      <c r="O1182" t="s">
        <v>350</v>
      </c>
    </row>
    <row r="1183" spans="1:15" x14ac:dyDescent="0.25">
      <c r="A1183" t="s">
        <v>4513</v>
      </c>
      <c r="B1183" t="s">
        <v>383</v>
      </c>
      <c r="C1183" t="s">
        <v>4514</v>
      </c>
      <c r="D1183" t="s">
        <v>46</v>
      </c>
      <c r="E1183" s="71">
        <v>45140</v>
      </c>
      <c r="F1183" t="s">
        <v>193</v>
      </c>
      <c r="G1183" t="s">
        <v>2989</v>
      </c>
      <c r="H1183" t="s">
        <v>350</v>
      </c>
      <c r="I1183">
        <v>17</v>
      </c>
      <c r="J1183" t="s">
        <v>624</v>
      </c>
      <c r="K1183" s="57" t="s">
        <v>13</v>
      </c>
      <c r="L1183" t="s">
        <v>3395</v>
      </c>
      <c r="M1183" t="s">
        <v>3395</v>
      </c>
      <c r="N1183"/>
      <c r="O1183" t="s">
        <v>350</v>
      </c>
    </row>
    <row r="1184" spans="1:15" x14ac:dyDescent="0.25">
      <c r="A1184" t="s">
        <v>4518</v>
      </c>
      <c r="B1184" t="s">
        <v>45</v>
      </c>
      <c r="C1184" t="s">
        <v>4519</v>
      </c>
      <c r="D1184" t="s">
        <v>46</v>
      </c>
      <c r="E1184" s="71">
        <v>45141</v>
      </c>
      <c r="F1184" t="s">
        <v>193</v>
      </c>
      <c r="G1184" t="s">
        <v>2989</v>
      </c>
      <c r="H1184" t="s">
        <v>351</v>
      </c>
      <c r="I1184">
        <v>2</v>
      </c>
      <c r="J1184" t="s">
        <v>4520</v>
      </c>
      <c r="K1184" s="57" t="s">
        <v>609</v>
      </c>
      <c r="L1184" t="s">
        <v>2</v>
      </c>
      <c r="M1184" t="s">
        <v>2</v>
      </c>
      <c r="N1184"/>
      <c r="O1184" t="s">
        <v>350</v>
      </c>
    </row>
    <row r="1185" spans="1:15" x14ac:dyDescent="0.25">
      <c r="A1185" t="s">
        <v>4518</v>
      </c>
      <c r="B1185" t="s">
        <v>45</v>
      </c>
      <c r="C1185" t="s">
        <v>4519</v>
      </c>
      <c r="D1185" t="s">
        <v>46</v>
      </c>
      <c r="E1185" s="71">
        <v>45141</v>
      </c>
      <c r="F1185" t="s">
        <v>193</v>
      </c>
      <c r="G1185" t="s">
        <v>2989</v>
      </c>
      <c r="H1185" t="s">
        <v>351</v>
      </c>
      <c r="I1185">
        <v>3</v>
      </c>
      <c r="J1185" t="s">
        <v>50</v>
      </c>
      <c r="K1185" s="57" t="s">
        <v>13</v>
      </c>
      <c r="L1185" t="s">
        <v>2</v>
      </c>
      <c r="M1185" t="s">
        <v>2</v>
      </c>
      <c r="N1185"/>
      <c r="O1185" t="s">
        <v>350</v>
      </c>
    </row>
    <row r="1186" spans="1:15" x14ac:dyDescent="0.25">
      <c r="A1186" t="s">
        <v>4518</v>
      </c>
      <c r="B1186" t="s">
        <v>45</v>
      </c>
      <c r="C1186" t="s">
        <v>4519</v>
      </c>
      <c r="D1186" t="s">
        <v>46</v>
      </c>
      <c r="E1186" s="71">
        <v>45141</v>
      </c>
      <c r="F1186" t="s">
        <v>193</v>
      </c>
      <c r="G1186" t="s">
        <v>2989</v>
      </c>
      <c r="H1186" t="s">
        <v>351</v>
      </c>
      <c r="I1186" t="s">
        <v>307</v>
      </c>
      <c r="J1186" t="s">
        <v>4521</v>
      </c>
      <c r="K1186" s="57" t="s">
        <v>610</v>
      </c>
      <c r="L1186" t="s">
        <v>2</v>
      </c>
      <c r="M1186" t="s">
        <v>2</v>
      </c>
      <c r="N1186"/>
      <c r="O1186" t="s">
        <v>350</v>
      </c>
    </row>
    <row r="1187" spans="1:15" x14ac:dyDescent="0.25">
      <c r="A1187" t="s">
        <v>4518</v>
      </c>
      <c r="B1187" t="s">
        <v>45</v>
      </c>
      <c r="C1187" t="s">
        <v>4519</v>
      </c>
      <c r="D1187" t="s">
        <v>46</v>
      </c>
      <c r="E1187" s="71">
        <v>45141</v>
      </c>
      <c r="F1187" t="s">
        <v>193</v>
      </c>
      <c r="G1187" t="s">
        <v>2989</v>
      </c>
      <c r="H1187" t="s">
        <v>351</v>
      </c>
      <c r="I1187" t="s">
        <v>308</v>
      </c>
      <c r="J1187" t="s">
        <v>4522</v>
      </c>
      <c r="K1187" s="57" t="s">
        <v>610</v>
      </c>
      <c r="L1187" t="s">
        <v>2</v>
      </c>
      <c r="M1187" t="s">
        <v>2</v>
      </c>
      <c r="N1187"/>
      <c r="O1187" t="s">
        <v>350</v>
      </c>
    </row>
    <row r="1188" spans="1:15" x14ac:dyDescent="0.25">
      <c r="A1188" t="s">
        <v>4518</v>
      </c>
      <c r="B1188" t="s">
        <v>45</v>
      </c>
      <c r="C1188" t="s">
        <v>4519</v>
      </c>
      <c r="D1188" t="s">
        <v>46</v>
      </c>
      <c r="E1188" s="71">
        <v>45141</v>
      </c>
      <c r="F1188" t="s">
        <v>193</v>
      </c>
      <c r="G1188" t="s">
        <v>2989</v>
      </c>
      <c r="H1188" t="s">
        <v>351</v>
      </c>
      <c r="I1188" t="s">
        <v>309</v>
      </c>
      <c r="J1188" t="s">
        <v>4523</v>
      </c>
      <c r="K1188" s="57" t="s">
        <v>610</v>
      </c>
      <c r="L1188" t="s">
        <v>2</v>
      </c>
      <c r="M1188" t="s">
        <v>2</v>
      </c>
      <c r="N1188"/>
      <c r="O1188" t="s">
        <v>350</v>
      </c>
    </row>
    <row r="1189" spans="1:15" x14ac:dyDescent="0.25">
      <c r="A1189" t="s">
        <v>4518</v>
      </c>
      <c r="B1189" t="s">
        <v>45</v>
      </c>
      <c r="C1189" t="s">
        <v>4519</v>
      </c>
      <c r="D1189" t="s">
        <v>46</v>
      </c>
      <c r="E1189" s="71">
        <v>45141</v>
      </c>
      <c r="F1189" t="s">
        <v>193</v>
      </c>
      <c r="G1189" t="s">
        <v>2989</v>
      </c>
      <c r="H1189" t="s">
        <v>351</v>
      </c>
      <c r="I1189" t="s">
        <v>310</v>
      </c>
      <c r="J1189" t="s">
        <v>4524</v>
      </c>
      <c r="K1189" s="57" t="s">
        <v>610</v>
      </c>
      <c r="L1189" t="s">
        <v>2</v>
      </c>
      <c r="M1189" t="s">
        <v>3</v>
      </c>
      <c r="N1189" t="s">
        <v>3054</v>
      </c>
      <c r="O1189" t="s">
        <v>351</v>
      </c>
    </row>
    <row r="1190" spans="1:15" x14ac:dyDescent="0.25">
      <c r="A1190" t="s">
        <v>4518</v>
      </c>
      <c r="B1190" t="s">
        <v>45</v>
      </c>
      <c r="C1190" t="s">
        <v>4519</v>
      </c>
      <c r="D1190" t="s">
        <v>46</v>
      </c>
      <c r="E1190" s="71">
        <v>45141</v>
      </c>
      <c r="F1190" t="s">
        <v>193</v>
      </c>
      <c r="G1190" t="s">
        <v>2989</v>
      </c>
      <c r="H1190" t="s">
        <v>351</v>
      </c>
      <c r="I1190" t="s">
        <v>311</v>
      </c>
      <c r="J1190" t="s">
        <v>4525</v>
      </c>
      <c r="K1190" s="57" t="s">
        <v>610</v>
      </c>
      <c r="L1190" t="s">
        <v>2</v>
      </c>
      <c r="M1190" t="s">
        <v>2</v>
      </c>
      <c r="N1190"/>
      <c r="O1190" t="s">
        <v>350</v>
      </c>
    </row>
    <row r="1191" spans="1:15" x14ac:dyDescent="0.25">
      <c r="A1191" t="s">
        <v>4518</v>
      </c>
      <c r="B1191" t="s">
        <v>45</v>
      </c>
      <c r="C1191" t="s">
        <v>4519</v>
      </c>
      <c r="D1191" t="s">
        <v>46</v>
      </c>
      <c r="E1191" s="71">
        <v>45141</v>
      </c>
      <c r="F1191" t="s">
        <v>193</v>
      </c>
      <c r="G1191" t="s">
        <v>2989</v>
      </c>
      <c r="H1191" t="s">
        <v>351</v>
      </c>
      <c r="I1191" t="s">
        <v>312</v>
      </c>
      <c r="J1191" t="s">
        <v>4526</v>
      </c>
      <c r="K1191" s="57" t="s">
        <v>610</v>
      </c>
      <c r="L1191" t="s">
        <v>2</v>
      </c>
      <c r="M1191" t="s">
        <v>2</v>
      </c>
      <c r="N1191"/>
      <c r="O1191" t="s">
        <v>350</v>
      </c>
    </row>
    <row r="1192" spans="1:15" x14ac:dyDescent="0.25">
      <c r="A1192" t="s">
        <v>4518</v>
      </c>
      <c r="B1192" t="s">
        <v>45</v>
      </c>
      <c r="C1192" t="s">
        <v>4519</v>
      </c>
      <c r="D1192" t="s">
        <v>46</v>
      </c>
      <c r="E1192" s="71">
        <v>45141</v>
      </c>
      <c r="F1192" t="s">
        <v>193</v>
      </c>
      <c r="G1192" t="s">
        <v>2989</v>
      </c>
      <c r="H1192" t="s">
        <v>351</v>
      </c>
      <c r="I1192" t="s">
        <v>313</v>
      </c>
      <c r="J1192" t="s">
        <v>4527</v>
      </c>
      <c r="K1192" s="57" t="s">
        <v>610</v>
      </c>
      <c r="L1192" t="s">
        <v>2</v>
      </c>
      <c r="M1192" t="s">
        <v>2</v>
      </c>
      <c r="N1192"/>
      <c r="O1192" t="s">
        <v>350</v>
      </c>
    </row>
    <row r="1193" spans="1:15" x14ac:dyDescent="0.25">
      <c r="A1193" t="s">
        <v>4518</v>
      </c>
      <c r="B1193" t="s">
        <v>45</v>
      </c>
      <c r="C1193" t="s">
        <v>4519</v>
      </c>
      <c r="D1193" t="s">
        <v>46</v>
      </c>
      <c r="E1193" s="71">
        <v>45141</v>
      </c>
      <c r="F1193" t="s">
        <v>193</v>
      </c>
      <c r="G1193" t="s">
        <v>2989</v>
      </c>
      <c r="H1193" t="s">
        <v>351</v>
      </c>
      <c r="I1193" t="s">
        <v>314</v>
      </c>
      <c r="J1193" t="s">
        <v>4528</v>
      </c>
      <c r="K1193" s="57" t="s">
        <v>610</v>
      </c>
      <c r="L1193" t="s">
        <v>2</v>
      </c>
      <c r="M1193" t="s">
        <v>2</v>
      </c>
      <c r="N1193"/>
      <c r="O1193" t="s">
        <v>350</v>
      </c>
    </row>
    <row r="1194" spans="1:15" x14ac:dyDescent="0.25">
      <c r="A1194" t="s">
        <v>4518</v>
      </c>
      <c r="B1194" t="s">
        <v>45</v>
      </c>
      <c r="C1194" t="s">
        <v>4519</v>
      </c>
      <c r="D1194" t="s">
        <v>46</v>
      </c>
      <c r="E1194" s="71">
        <v>45141</v>
      </c>
      <c r="F1194" t="s">
        <v>193</v>
      </c>
      <c r="G1194" t="s">
        <v>2989</v>
      </c>
      <c r="H1194" t="s">
        <v>351</v>
      </c>
      <c r="I1194" t="s">
        <v>315</v>
      </c>
      <c r="J1194" t="s">
        <v>4529</v>
      </c>
      <c r="K1194" s="57" t="s">
        <v>610</v>
      </c>
      <c r="L1194" t="s">
        <v>2</v>
      </c>
      <c r="M1194" t="s">
        <v>2</v>
      </c>
      <c r="N1194"/>
      <c r="O1194" t="s">
        <v>350</v>
      </c>
    </row>
    <row r="1195" spans="1:15" x14ac:dyDescent="0.25">
      <c r="A1195" t="s">
        <v>4518</v>
      </c>
      <c r="B1195" t="s">
        <v>45</v>
      </c>
      <c r="C1195" t="s">
        <v>4519</v>
      </c>
      <c r="D1195" t="s">
        <v>46</v>
      </c>
      <c r="E1195" s="71">
        <v>45141</v>
      </c>
      <c r="F1195" t="s">
        <v>193</v>
      </c>
      <c r="G1195" t="s">
        <v>2989</v>
      </c>
      <c r="H1195" t="s">
        <v>351</v>
      </c>
      <c r="I1195" t="s">
        <v>316</v>
      </c>
      <c r="J1195" t="s">
        <v>4530</v>
      </c>
      <c r="K1195" s="57" t="s">
        <v>610</v>
      </c>
      <c r="L1195" t="s">
        <v>2</v>
      </c>
      <c r="M1195" t="s">
        <v>2</v>
      </c>
      <c r="N1195"/>
      <c r="O1195" t="s">
        <v>350</v>
      </c>
    </row>
    <row r="1196" spans="1:15" x14ac:dyDescent="0.25">
      <c r="A1196" t="s">
        <v>4531</v>
      </c>
      <c r="B1196" t="s">
        <v>127</v>
      </c>
      <c r="C1196" t="s">
        <v>4532</v>
      </c>
      <c r="D1196" t="s">
        <v>46</v>
      </c>
      <c r="E1196" s="71">
        <v>45141</v>
      </c>
      <c r="F1196" t="s">
        <v>193</v>
      </c>
      <c r="G1196" t="s">
        <v>2989</v>
      </c>
      <c r="H1196" t="s">
        <v>351</v>
      </c>
      <c r="I1196">
        <v>2</v>
      </c>
      <c r="J1196" t="s">
        <v>4533</v>
      </c>
      <c r="K1196" s="57" t="s">
        <v>610</v>
      </c>
      <c r="L1196" t="s">
        <v>2</v>
      </c>
      <c r="M1196" t="s">
        <v>3</v>
      </c>
      <c r="N1196" t="s">
        <v>3418</v>
      </c>
      <c r="O1196" t="s">
        <v>351</v>
      </c>
    </row>
    <row r="1197" spans="1:15" x14ac:dyDescent="0.25">
      <c r="A1197" t="s">
        <v>4531</v>
      </c>
      <c r="B1197" t="s">
        <v>127</v>
      </c>
      <c r="C1197" t="s">
        <v>4532</v>
      </c>
      <c r="D1197" t="s">
        <v>46</v>
      </c>
      <c r="E1197" s="71">
        <v>45141</v>
      </c>
      <c r="F1197" t="s">
        <v>193</v>
      </c>
      <c r="G1197" t="s">
        <v>2989</v>
      </c>
      <c r="H1197" t="s">
        <v>351</v>
      </c>
      <c r="I1197">
        <v>3</v>
      </c>
      <c r="J1197" t="s">
        <v>4534</v>
      </c>
      <c r="K1197" s="57" t="s">
        <v>609</v>
      </c>
      <c r="L1197" t="s">
        <v>2</v>
      </c>
      <c r="M1197" t="s">
        <v>2</v>
      </c>
      <c r="N1197"/>
      <c r="O1197" t="s">
        <v>350</v>
      </c>
    </row>
    <row r="1198" spans="1:15" x14ac:dyDescent="0.25">
      <c r="A1198" t="s">
        <v>4531</v>
      </c>
      <c r="B1198" t="s">
        <v>127</v>
      </c>
      <c r="C1198" t="s">
        <v>4532</v>
      </c>
      <c r="D1198" t="s">
        <v>46</v>
      </c>
      <c r="E1198" s="71">
        <v>45141</v>
      </c>
      <c r="F1198" t="s">
        <v>193</v>
      </c>
      <c r="G1198" t="s">
        <v>2989</v>
      </c>
      <c r="H1198" t="s">
        <v>351</v>
      </c>
      <c r="I1198">
        <v>4</v>
      </c>
      <c r="J1198" t="s">
        <v>4535</v>
      </c>
      <c r="K1198" s="57" t="s">
        <v>13</v>
      </c>
      <c r="L1198" t="s">
        <v>2</v>
      </c>
      <c r="M1198" t="s">
        <v>3</v>
      </c>
      <c r="N1198" t="s">
        <v>3093</v>
      </c>
      <c r="O1198" t="s">
        <v>351</v>
      </c>
    </row>
    <row r="1199" spans="1:15" x14ac:dyDescent="0.25">
      <c r="A1199" t="s">
        <v>4531</v>
      </c>
      <c r="B1199" t="s">
        <v>127</v>
      </c>
      <c r="C1199" t="s">
        <v>4532</v>
      </c>
      <c r="D1199" t="s">
        <v>46</v>
      </c>
      <c r="E1199" s="71">
        <v>45141</v>
      </c>
      <c r="F1199" t="s">
        <v>193</v>
      </c>
      <c r="G1199" t="s">
        <v>2989</v>
      </c>
      <c r="H1199" t="s">
        <v>351</v>
      </c>
      <c r="I1199">
        <v>5</v>
      </c>
      <c r="J1199" t="s">
        <v>4536</v>
      </c>
      <c r="K1199" s="57" t="s">
        <v>610</v>
      </c>
      <c r="L1199" t="s">
        <v>2</v>
      </c>
      <c r="M1199" t="s">
        <v>2</v>
      </c>
      <c r="N1199"/>
      <c r="O1199" t="s">
        <v>350</v>
      </c>
    </row>
    <row r="1200" spans="1:15" x14ac:dyDescent="0.25">
      <c r="A1200" t="s">
        <v>4531</v>
      </c>
      <c r="B1200" t="s">
        <v>127</v>
      </c>
      <c r="C1200" t="s">
        <v>4532</v>
      </c>
      <c r="D1200" t="s">
        <v>46</v>
      </c>
      <c r="E1200" s="71">
        <v>45141</v>
      </c>
      <c r="F1200" t="s">
        <v>193</v>
      </c>
      <c r="G1200" t="s">
        <v>2989</v>
      </c>
      <c r="H1200" t="s">
        <v>351</v>
      </c>
      <c r="I1200" t="s">
        <v>307</v>
      </c>
      <c r="J1200" t="s">
        <v>4537</v>
      </c>
      <c r="K1200" s="57" t="s">
        <v>610</v>
      </c>
      <c r="L1200" t="s">
        <v>2</v>
      </c>
      <c r="M1200" t="s">
        <v>2</v>
      </c>
      <c r="N1200"/>
      <c r="O1200" t="s">
        <v>350</v>
      </c>
    </row>
    <row r="1201" spans="1:15" x14ac:dyDescent="0.25">
      <c r="A1201" t="s">
        <v>4531</v>
      </c>
      <c r="B1201" t="s">
        <v>127</v>
      </c>
      <c r="C1201" t="s">
        <v>4532</v>
      </c>
      <c r="D1201" t="s">
        <v>46</v>
      </c>
      <c r="E1201" s="71">
        <v>45141</v>
      </c>
      <c r="F1201" t="s">
        <v>193</v>
      </c>
      <c r="G1201" t="s">
        <v>2989</v>
      </c>
      <c r="H1201" t="s">
        <v>351</v>
      </c>
      <c r="I1201" t="s">
        <v>308</v>
      </c>
      <c r="J1201" t="s">
        <v>4538</v>
      </c>
      <c r="K1201" s="57" t="s">
        <v>610</v>
      </c>
      <c r="L1201" t="s">
        <v>2</v>
      </c>
      <c r="M1201" t="s">
        <v>3</v>
      </c>
      <c r="N1201" t="s">
        <v>3408</v>
      </c>
      <c r="O1201" t="s">
        <v>351</v>
      </c>
    </row>
    <row r="1202" spans="1:15" x14ac:dyDescent="0.25">
      <c r="A1202" t="s">
        <v>4531</v>
      </c>
      <c r="B1202" t="s">
        <v>127</v>
      </c>
      <c r="C1202" t="s">
        <v>4532</v>
      </c>
      <c r="D1202" t="s">
        <v>46</v>
      </c>
      <c r="E1202" s="71">
        <v>45141</v>
      </c>
      <c r="F1202" t="s">
        <v>193</v>
      </c>
      <c r="G1202" t="s">
        <v>2989</v>
      </c>
      <c r="H1202" t="s">
        <v>351</v>
      </c>
      <c r="I1202" t="s">
        <v>309</v>
      </c>
      <c r="J1202" t="s">
        <v>4539</v>
      </c>
      <c r="K1202" s="57" t="s">
        <v>610</v>
      </c>
      <c r="L1202" t="s">
        <v>2</v>
      </c>
      <c r="M1202" t="s">
        <v>2</v>
      </c>
      <c r="N1202"/>
      <c r="O1202" t="s">
        <v>350</v>
      </c>
    </row>
    <row r="1203" spans="1:15" x14ac:dyDescent="0.25">
      <c r="A1203" t="s">
        <v>4531</v>
      </c>
      <c r="B1203" t="s">
        <v>127</v>
      </c>
      <c r="C1203" t="s">
        <v>4532</v>
      </c>
      <c r="D1203" t="s">
        <v>46</v>
      </c>
      <c r="E1203" s="71">
        <v>45141</v>
      </c>
      <c r="F1203" t="s">
        <v>193</v>
      </c>
      <c r="G1203" t="s">
        <v>2989</v>
      </c>
      <c r="H1203" t="s">
        <v>351</v>
      </c>
      <c r="I1203" t="s">
        <v>310</v>
      </c>
      <c r="J1203" t="s">
        <v>4540</v>
      </c>
      <c r="K1203" s="57" t="s">
        <v>610</v>
      </c>
      <c r="L1203" t="s">
        <v>2</v>
      </c>
      <c r="M1203" t="s">
        <v>3</v>
      </c>
      <c r="N1203" t="s">
        <v>3410</v>
      </c>
      <c r="O1203" t="s">
        <v>351</v>
      </c>
    </row>
    <row r="1204" spans="1:15" x14ac:dyDescent="0.25">
      <c r="A1204" t="s">
        <v>4531</v>
      </c>
      <c r="B1204" t="s">
        <v>127</v>
      </c>
      <c r="C1204" t="s">
        <v>4532</v>
      </c>
      <c r="D1204" t="s">
        <v>46</v>
      </c>
      <c r="E1204" s="71">
        <v>45141</v>
      </c>
      <c r="F1204" t="s">
        <v>193</v>
      </c>
      <c r="G1204" t="s">
        <v>2989</v>
      </c>
      <c r="H1204" t="s">
        <v>351</v>
      </c>
      <c r="I1204" t="s">
        <v>311</v>
      </c>
      <c r="J1204" t="s">
        <v>4541</v>
      </c>
      <c r="K1204" s="57" t="s">
        <v>610</v>
      </c>
      <c r="L1204" t="s">
        <v>2</v>
      </c>
      <c r="M1204" t="s">
        <v>3</v>
      </c>
      <c r="N1204" t="s">
        <v>3086</v>
      </c>
      <c r="O1204" t="s">
        <v>351</v>
      </c>
    </row>
    <row r="1205" spans="1:15" x14ac:dyDescent="0.25">
      <c r="A1205" t="s">
        <v>4531</v>
      </c>
      <c r="B1205" t="s">
        <v>127</v>
      </c>
      <c r="C1205" t="s">
        <v>4532</v>
      </c>
      <c r="D1205" t="s">
        <v>46</v>
      </c>
      <c r="E1205" s="71">
        <v>45141</v>
      </c>
      <c r="F1205" t="s">
        <v>193</v>
      </c>
      <c r="G1205" t="s">
        <v>2989</v>
      </c>
      <c r="H1205" t="s">
        <v>351</v>
      </c>
      <c r="I1205" t="s">
        <v>312</v>
      </c>
      <c r="J1205" t="s">
        <v>4542</v>
      </c>
      <c r="K1205" s="57" t="s">
        <v>610</v>
      </c>
      <c r="L1205" t="s">
        <v>2</v>
      </c>
      <c r="M1205" t="s">
        <v>3</v>
      </c>
      <c r="N1205" t="s">
        <v>3082</v>
      </c>
      <c r="O1205" t="s">
        <v>351</v>
      </c>
    </row>
    <row r="1206" spans="1:15" x14ac:dyDescent="0.25">
      <c r="A1206" t="s">
        <v>4531</v>
      </c>
      <c r="B1206" t="s">
        <v>127</v>
      </c>
      <c r="C1206" t="s">
        <v>4532</v>
      </c>
      <c r="D1206" t="s">
        <v>46</v>
      </c>
      <c r="E1206" s="71">
        <v>45141</v>
      </c>
      <c r="F1206" t="s">
        <v>193</v>
      </c>
      <c r="G1206" t="s">
        <v>2989</v>
      </c>
      <c r="H1206" t="s">
        <v>351</v>
      </c>
      <c r="I1206" t="s">
        <v>422</v>
      </c>
      <c r="J1206" t="s">
        <v>4543</v>
      </c>
      <c r="K1206" s="57" t="s">
        <v>13</v>
      </c>
      <c r="L1206" t="s">
        <v>72</v>
      </c>
      <c r="M1206" t="s">
        <v>2</v>
      </c>
      <c r="N1206"/>
      <c r="O1206" t="s">
        <v>350</v>
      </c>
    </row>
    <row r="1207" spans="1:15" x14ac:dyDescent="0.25">
      <c r="A1207" t="s">
        <v>2935</v>
      </c>
      <c r="B1207" t="s">
        <v>194</v>
      </c>
      <c r="C1207" t="s">
        <v>3298</v>
      </c>
      <c r="D1207" t="s">
        <v>126</v>
      </c>
      <c r="E1207" s="71">
        <v>45141</v>
      </c>
      <c r="F1207" t="s">
        <v>193</v>
      </c>
      <c r="G1207" t="s">
        <v>2989</v>
      </c>
      <c r="H1207" t="s">
        <v>351</v>
      </c>
      <c r="I1207">
        <v>1</v>
      </c>
      <c r="J1207" t="s">
        <v>4544</v>
      </c>
      <c r="K1207" s="57" t="s">
        <v>13</v>
      </c>
      <c r="L1207" t="s">
        <v>2</v>
      </c>
      <c r="M1207" t="s">
        <v>3</v>
      </c>
      <c r="N1207" t="s">
        <v>3062</v>
      </c>
      <c r="O1207" t="s">
        <v>351</v>
      </c>
    </row>
    <row r="1208" spans="1:15" x14ac:dyDescent="0.25">
      <c r="A1208" t="s">
        <v>2935</v>
      </c>
      <c r="B1208" t="s">
        <v>194</v>
      </c>
      <c r="C1208" t="s">
        <v>3298</v>
      </c>
      <c r="D1208" t="s">
        <v>126</v>
      </c>
      <c r="E1208" s="71">
        <v>45141</v>
      </c>
      <c r="F1208" t="s">
        <v>193</v>
      </c>
      <c r="G1208" t="s">
        <v>2989</v>
      </c>
      <c r="H1208" t="s">
        <v>351</v>
      </c>
      <c r="I1208">
        <v>2</v>
      </c>
      <c r="J1208" t="s">
        <v>4545</v>
      </c>
      <c r="K1208" s="57" t="s">
        <v>608</v>
      </c>
      <c r="L1208" t="s">
        <v>2</v>
      </c>
      <c r="M1208" t="s">
        <v>3</v>
      </c>
      <c r="N1208" t="s">
        <v>3062</v>
      </c>
      <c r="O1208" t="s">
        <v>351</v>
      </c>
    </row>
    <row r="1209" spans="1:15" x14ac:dyDescent="0.25">
      <c r="A1209" t="s">
        <v>2935</v>
      </c>
      <c r="B1209" t="s">
        <v>194</v>
      </c>
      <c r="C1209" t="s">
        <v>3298</v>
      </c>
      <c r="D1209" t="s">
        <v>126</v>
      </c>
      <c r="E1209" s="71">
        <v>45141</v>
      </c>
      <c r="F1209" t="s">
        <v>193</v>
      </c>
      <c r="G1209" t="s">
        <v>2989</v>
      </c>
      <c r="H1209" t="s">
        <v>351</v>
      </c>
      <c r="I1209">
        <v>3</v>
      </c>
      <c r="J1209" t="s">
        <v>4546</v>
      </c>
      <c r="K1209" s="57" t="s">
        <v>608</v>
      </c>
      <c r="L1209" t="s">
        <v>2</v>
      </c>
      <c r="M1209" t="s">
        <v>3</v>
      </c>
      <c r="N1209" t="s">
        <v>3062</v>
      </c>
      <c r="O1209" t="s">
        <v>351</v>
      </c>
    </row>
    <row r="1210" spans="1:15" x14ac:dyDescent="0.25">
      <c r="A1210" t="s">
        <v>2935</v>
      </c>
      <c r="B1210" t="s">
        <v>194</v>
      </c>
      <c r="C1210" t="s">
        <v>3298</v>
      </c>
      <c r="D1210" t="s">
        <v>126</v>
      </c>
      <c r="E1210" s="71">
        <v>45141</v>
      </c>
      <c r="F1210" t="s">
        <v>193</v>
      </c>
      <c r="G1210" t="s">
        <v>2989</v>
      </c>
      <c r="H1210" t="s">
        <v>351</v>
      </c>
      <c r="I1210">
        <v>4</v>
      </c>
      <c r="J1210" t="s">
        <v>4547</v>
      </c>
      <c r="K1210" s="57" t="s">
        <v>610</v>
      </c>
      <c r="L1210" t="s">
        <v>2</v>
      </c>
      <c r="M1210" t="s">
        <v>3</v>
      </c>
      <c r="N1210" t="s">
        <v>3062</v>
      </c>
      <c r="O1210" t="s">
        <v>351</v>
      </c>
    </row>
    <row r="1211" spans="1:15" x14ac:dyDescent="0.25">
      <c r="A1211" t="s">
        <v>2935</v>
      </c>
      <c r="B1211" t="s">
        <v>194</v>
      </c>
      <c r="C1211" t="s">
        <v>3298</v>
      </c>
      <c r="D1211" t="s">
        <v>126</v>
      </c>
      <c r="E1211" s="71">
        <v>45141</v>
      </c>
      <c r="F1211" t="s">
        <v>193</v>
      </c>
      <c r="G1211" t="s">
        <v>2989</v>
      </c>
      <c r="H1211" t="s">
        <v>351</v>
      </c>
      <c r="I1211">
        <v>5</v>
      </c>
      <c r="J1211" t="s">
        <v>4548</v>
      </c>
      <c r="K1211" s="57" t="s">
        <v>608</v>
      </c>
      <c r="L1211" t="s">
        <v>2</v>
      </c>
      <c r="M1211" t="s">
        <v>3</v>
      </c>
      <c r="N1211" t="s">
        <v>3062</v>
      </c>
      <c r="O1211" t="s">
        <v>351</v>
      </c>
    </row>
    <row r="1212" spans="1:15" x14ac:dyDescent="0.25">
      <c r="A1212" t="s">
        <v>2935</v>
      </c>
      <c r="B1212" t="s">
        <v>194</v>
      </c>
      <c r="C1212" t="s">
        <v>3298</v>
      </c>
      <c r="D1212" t="s">
        <v>126</v>
      </c>
      <c r="E1212" s="71">
        <v>45141</v>
      </c>
      <c r="F1212" t="s">
        <v>193</v>
      </c>
      <c r="G1212" t="s">
        <v>2989</v>
      </c>
      <c r="H1212" t="s">
        <v>351</v>
      </c>
      <c r="I1212">
        <v>6.01</v>
      </c>
      <c r="J1212" t="s">
        <v>4549</v>
      </c>
      <c r="K1212" s="57" t="s">
        <v>13</v>
      </c>
      <c r="L1212" t="s">
        <v>2</v>
      </c>
      <c r="M1212" t="s">
        <v>3</v>
      </c>
      <c r="N1212" t="s">
        <v>3062</v>
      </c>
      <c r="O1212" t="s">
        <v>351</v>
      </c>
    </row>
    <row r="1213" spans="1:15" x14ac:dyDescent="0.25">
      <c r="A1213" t="s">
        <v>2935</v>
      </c>
      <c r="B1213" t="s">
        <v>194</v>
      </c>
      <c r="C1213" t="s">
        <v>3298</v>
      </c>
      <c r="D1213" t="s">
        <v>126</v>
      </c>
      <c r="E1213" s="71">
        <v>45141</v>
      </c>
      <c r="F1213" t="s">
        <v>193</v>
      </c>
      <c r="G1213" t="s">
        <v>2989</v>
      </c>
      <c r="H1213" t="s">
        <v>351</v>
      </c>
      <c r="I1213">
        <v>6.02</v>
      </c>
      <c r="J1213" t="s">
        <v>4550</v>
      </c>
      <c r="K1213" s="57" t="s">
        <v>13</v>
      </c>
      <c r="L1213" t="s">
        <v>2</v>
      </c>
      <c r="M1213" t="s">
        <v>3</v>
      </c>
      <c r="N1213" t="s">
        <v>3062</v>
      </c>
      <c r="O1213" t="s">
        <v>351</v>
      </c>
    </row>
    <row r="1214" spans="1:15" x14ac:dyDescent="0.25">
      <c r="A1214" t="s">
        <v>2935</v>
      </c>
      <c r="B1214" t="s">
        <v>194</v>
      </c>
      <c r="C1214" t="s">
        <v>3298</v>
      </c>
      <c r="D1214" t="s">
        <v>126</v>
      </c>
      <c r="E1214" s="71">
        <v>45141</v>
      </c>
      <c r="F1214" t="s">
        <v>193</v>
      </c>
      <c r="G1214" t="s">
        <v>2989</v>
      </c>
      <c r="H1214" t="s">
        <v>351</v>
      </c>
      <c r="I1214">
        <v>6.03</v>
      </c>
      <c r="J1214" t="s">
        <v>4551</v>
      </c>
      <c r="K1214" s="57" t="s">
        <v>13</v>
      </c>
      <c r="L1214" t="s">
        <v>2</v>
      </c>
      <c r="M1214" t="s">
        <v>3</v>
      </c>
      <c r="N1214" t="s">
        <v>3062</v>
      </c>
      <c r="O1214" t="s">
        <v>351</v>
      </c>
    </row>
    <row r="1215" spans="1:15" x14ac:dyDescent="0.25">
      <c r="A1215" t="s">
        <v>2935</v>
      </c>
      <c r="B1215" t="s">
        <v>194</v>
      </c>
      <c r="C1215" t="s">
        <v>3298</v>
      </c>
      <c r="D1215" t="s">
        <v>126</v>
      </c>
      <c r="E1215" s="71">
        <v>45141</v>
      </c>
      <c r="F1215" t="s">
        <v>193</v>
      </c>
      <c r="G1215" t="s">
        <v>2989</v>
      </c>
      <c r="H1215" t="s">
        <v>351</v>
      </c>
      <c r="I1215">
        <v>6.04</v>
      </c>
      <c r="J1215" t="s">
        <v>4552</v>
      </c>
      <c r="K1215" s="57" t="s">
        <v>13</v>
      </c>
      <c r="L1215" t="s">
        <v>2</v>
      </c>
      <c r="M1215" t="s">
        <v>3</v>
      </c>
      <c r="N1215" t="s">
        <v>3062</v>
      </c>
      <c r="O1215" t="s">
        <v>351</v>
      </c>
    </row>
    <row r="1216" spans="1:15" x14ac:dyDescent="0.25">
      <c r="A1216" t="s">
        <v>2935</v>
      </c>
      <c r="B1216" t="s">
        <v>194</v>
      </c>
      <c r="C1216" t="s">
        <v>3298</v>
      </c>
      <c r="D1216" t="s">
        <v>126</v>
      </c>
      <c r="E1216" s="71">
        <v>45141</v>
      </c>
      <c r="F1216" t="s">
        <v>193</v>
      </c>
      <c r="G1216" t="s">
        <v>2989</v>
      </c>
      <c r="H1216" t="s">
        <v>351</v>
      </c>
      <c r="I1216">
        <v>6.05</v>
      </c>
      <c r="J1216" t="s">
        <v>664</v>
      </c>
      <c r="K1216" s="57" t="s">
        <v>13</v>
      </c>
      <c r="L1216" t="s">
        <v>2</v>
      </c>
      <c r="M1216" t="s">
        <v>3</v>
      </c>
      <c r="N1216" t="s">
        <v>3062</v>
      </c>
      <c r="O1216" t="s">
        <v>351</v>
      </c>
    </row>
    <row r="1217" spans="1:15" x14ac:dyDescent="0.25">
      <c r="A1217" t="s">
        <v>2935</v>
      </c>
      <c r="B1217" t="s">
        <v>194</v>
      </c>
      <c r="C1217" t="s">
        <v>3298</v>
      </c>
      <c r="D1217" t="s">
        <v>126</v>
      </c>
      <c r="E1217" s="71">
        <v>45141</v>
      </c>
      <c r="F1217" t="s">
        <v>193</v>
      </c>
      <c r="G1217" t="s">
        <v>2989</v>
      </c>
      <c r="H1217" t="s">
        <v>351</v>
      </c>
      <c r="I1217">
        <v>6.06</v>
      </c>
      <c r="J1217" t="s">
        <v>665</v>
      </c>
      <c r="K1217" s="57" t="s">
        <v>13</v>
      </c>
      <c r="L1217" t="s">
        <v>2</v>
      </c>
      <c r="M1217" t="s">
        <v>3</v>
      </c>
      <c r="N1217" t="s">
        <v>3062</v>
      </c>
      <c r="O1217" t="s">
        <v>351</v>
      </c>
    </row>
    <row r="1218" spans="1:15" x14ac:dyDescent="0.25">
      <c r="A1218" t="s">
        <v>2935</v>
      </c>
      <c r="B1218" t="s">
        <v>194</v>
      </c>
      <c r="C1218" t="s">
        <v>3298</v>
      </c>
      <c r="D1218" t="s">
        <v>126</v>
      </c>
      <c r="E1218" s="71">
        <v>45141</v>
      </c>
      <c r="F1218" t="s">
        <v>193</v>
      </c>
      <c r="G1218" t="s">
        <v>2989</v>
      </c>
      <c r="H1218" t="s">
        <v>351</v>
      </c>
      <c r="I1218">
        <v>6.07</v>
      </c>
      <c r="J1218" t="s">
        <v>4553</v>
      </c>
      <c r="K1218" s="57" t="s">
        <v>13</v>
      </c>
      <c r="L1218" t="s">
        <v>2</v>
      </c>
      <c r="M1218" t="s">
        <v>3</v>
      </c>
      <c r="N1218" t="s">
        <v>3062</v>
      </c>
      <c r="O1218" t="s">
        <v>351</v>
      </c>
    </row>
    <row r="1219" spans="1:15" x14ac:dyDescent="0.25">
      <c r="A1219" t="s">
        <v>2935</v>
      </c>
      <c r="B1219" t="s">
        <v>194</v>
      </c>
      <c r="C1219" t="s">
        <v>3298</v>
      </c>
      <c r="D1219" t="s">
        <v>126</v>
      </c>
      <c r="E1219" s="71">
        <v>45141</v>
      </c>
      <c r="F1219" t="s">
        <v>193</v>
      </c>
      <c r="G1219" t="s">
        <v>2989</v>
      </c>
      <c r="H1219" t="s">
        <v>351</v>
      </c>
      <c r="I1219">
        <v>6.08</v>
      </c>
      <c r="J1219" t="s">
        <v>3012</v>
      </c>
      <c r="K1219" s="57" t="s">
        <v>13</v>
      </c>
      <c r="L1219" t="s">
        <v>2</v>
      </c>
      <c r="M1219" t="s">
        <v>3</v>
      </c>
      <c r="N1219" t="s">
        <v>3062</v>
      </c>
      <c r="O1219" t="s">
        <v>351</v>
      </c>
    </row>
    <row r="1220" spans="1:15" x14ac:dyDescent="0.25">
      <c r="A1220" t="s">
        <v>2935</v>
      </c>
      <c r="B1220" t="s">
        <v>194</v>
      </c>
      <c r="C1220" t="s">
        <v>3298</v>
      </c>
      <c r="D1220" t="s">
        <v>126</v>
      </c>
      <c r="E1220" s="71">
        <v>45141</v>
      </c>
      <c r="F1220" t="s">
        <v>193</v>
      </c>
      <c r="G1220" t="s">
        <v>2989</v>
      </c>
      <c r="H1220" t="s">
        <v>351</v>
      </c>
      <c r="I1220">
        <v>6.09</v>
      </c>
      <c r="J1220" t="s">
        <v>4554</v>
      </c>
      <c r="K1220" s="57" t="s">
        <v>13</v>
      </c>
      <c r="L1220" t="s">
        <v>2</v>
      </c>
      <c r="M1220" t="s">
        <v>3</v>
      </c>
      <c r="N1220" t="s">
        <v>3062</v>
      </c>
      <c r="O1220" t="s">
        <v>351</v>
      </c>
    </row>
    <row r="1221" spans="1:15" x14ac:dyDescent="0.25">
      <c r="A1221" t="s">
        <v>2935</v>
      </c>
      <c r="B1221" t="s">
        <v>194</v>
      </c>
      <c r="C1221" t="s">
        <v>3298</v>
      </c>
      <c r="D1221" t="s">
        <v>126</v>
      </c>
      <c r="E1221" s="71">
        <v>45141</v>
      </c>
      <c r="F1221" t="s">
        <v>193</v>
      </c>
      <c r="G1221" t="s">
        <v>2989</v>
      </c>
      <c r="H1221" t="s">
        <v>351</v>
      </c>
      <c r="I1221">
        <v>6.1</v>
      </c>
      <c r="J1221" t="s">
        <v>4555</v>
      </c>
      <c r="K1221" s="57" t="s">
        <v>13</v>
      </c>
      <c r="L1221" t="s">
        <v>2</v>
      </c>
      <c r="M1221" t="s">
        <v>3</v>
      </c>
      <c r="N1221" t="s">
        <v>3062</v>
      </c>
      <c r="O1221" t="s">
        <v>351</v>
      </c>
    </row>
    <row r="1222" spans="1:15" x14ac:dyDescent="0.25">
      <c r="A1222" t="s">
        <v>2935</v>
      </c>
      <c r="B1222" t="s">
        <v>194</v>
      </c>
      <c r="C1222" t="s">
        <v>3298</v>
      </c>
      <c r="D1222" t="s">
        <v>126</v>
      </c>
      <c r="E1222" s="71">
        <v>45141</v>
      </c>
      <c r="F1222" t="s">
        <v>193</v>
      </c>
      <c r="G1222" t="s">
        <v>2989</v>
      </c>
      <c r="H1222" t="s">
        <v>351</v>
      </c>
      <c r="I1222">
        <v>7</v>
      </c>
      <c r="J1222" t="s">
        <v>4556</v>
      </c>
      <c r="K1222" s="57" t="s">
        <v>13</v>
      </c>
      <c r="L1222" t="s">
        <v>2</v>
      </c>
      <c r="M1222" t="s">
        <v>3</v>
      </c>
      <c r="N1222" t="s">
        <v>3062</v>
      </c>
      <c r="O1222" t="s">
        <v>351</v>
      </c>
    </row>
    <row r="1223" spans="1:15" x14ac:dyDescent="0.25">
      <c r="A1223" t="s">
        <v>2935</v>
      </c>
      <c r="B1223" t="s">
        <v>194</v>
      </c>
      <c r="C1223" t="s">
        <v>3298</v>
      </c>
      <c r="D1223" t="s">
        <v>126</v>
      </c>
      <c r="E1223" s="71">
        <v>45141</v>
      </c>
      <c r="F1223" t="s">
        <v>193</v>
      </c>
      <c r="G1223" t="s">
        <v>2989</v>
      </c>
      <c r="H1223" t="s">
        <v>351</v>
      </c>
      <c r="I1223">
        <v>8</v>
      </c>
      <c r="J1223" t="s">
        <v>4557</v>
      </c>
      <c r="K1223" s="57" t="s">
        <v>13</v>
      </c>
      <c r="L1223" t="s">
        <v>2</v>
      </c>
      <c r="M1223" t="s">
        <v>3</v>
      </c>
      <c r="N1223" t="s">
        <v>3062</v>
      </c>
      <c r="O1223" t="s">
        <v>351</v>
      </c>
    </row>
    <row r="1224" spans="1:15" x14ac:dyDescent="0.25">
      <c r="A1224" t="s">
        <v>2935</v>
      </c>
      <c r="B1224" t="s">
        <v>194</v>
      </c>
      <c r="C1224" t="s">
        <v>3298</v>
      </c>
      <c r="D1224" t="s">
        <v>126</v>
      </c>
      <c r="E1224" s="71">
        <v>45141</v>
      </c>
      <c r="F1224" t="s">
        <v>193</v>
      </c>
      <c r="G1224" t="s">
        <v>2989</v>
      </c>
      <c r="H1224" t="s">
        <v>351</v>
      </c>
      <c r="I1224">
        <v>9</v>
      </c>
      <c r="J1224" t="s">
        <v>4558</v>
      </c>
      <c r="K1224" s="57" t="s">
        <v>13</v>
      </c>
      <c r="L1224" t="s">
        <v>2</v>
      </c>
      <c r="M1224" t="s">
        <v>3</v>
      </c>
      <c r="N1224" t="s">
        <v>3062</v>
      </c>
      <c r="O1224" t="s">
        <v>351</v>
      </c>
    </row>
    <row r="1225" spans="1:15" x14ac:dyDescent="0.25">
      <c r="A1225" t="s">
        <v>2935</v>
      </c>
      <c r="B1225" t="s">
        <v>194</v>
      </c>
      <c r="C1225" t="s">
        <v>3298</v>
      </c>
      <c r="D1225" t="s">
        <v>126</v>
      </c>
      <c r="E1225" s="71">
        <v>45141</v>
      </c>
      <c r="F1225" t="s">
        <v>193</v>
      </c>
      <c r="G1225" t="s">
        <v>2989</v>
      </c>
      <c r="H1225" t="s">
        <v>351</v>
      </c>
      <c r="I1225">
        <v>10</v>
      </c>
      <c r="J1225" t="s">
        <v>4559</v>
      </c>
      <c r="K1225" s="57" t="s">
        <v>13</v>
      </c>
      <c r="L1225" t="s">
        <v>2</v>
      </c>
      <c r="M1225" t="s">
        <v>3</v>
      </c>
      <c r="N1225" t="s">
        <v>3062</v>
      </c>
      <c r="O1225" t="s">
        <v>351</v>
      </c>
    </row>
    <row r="1226" spans="1:15" x14ac:dyDescent="0.25">
      <c r="A1226" t="s">
        <v>2935</v>
      </c>
      <c r="B1226" t="s">
        <v>194</v>
      </c>
      <c r="C1226" t="s">
        <v>3298</v>
      </c>
      <c r="D1226" t="s">
        <v>126</v>
      </c>
      <c r="E1226" s="71">
        <v>45141</v>
      </c>
      <c r="F1226" t="s">
        <v>193</v>
      </c>
      <c r="G1226" t="s">
        <v>2989</v>
      </c>
      <c r="H1226" t="s">
        <v>351</v>
      </c>
      <c r="I1226">
        <v>11</v>
      </c>
      <c r="J1226" t="s">
        <v>4560</v>
      </c>
      <c r="K1226" s="57" t="s">
        <v>13</v>
      </c>
      <c r="L1226" t="s">
        <v>2</v>
      </c>
      <c r="M1226" t="s">
        <v>3</v>
      </c>
      <c r="N1226" t="s">
        <v>3062</v>
      </c>
      <c r="O1226" t="s">
        <v>351</v>
      </c>
    </row>
    <row r="1227" spans="1:15" x14ac:dyDescent="0.25">
      <c r="A1227" t="s">
        <v>2935</v>
      </c>
      <c r="B1227" t="s">
        <v>194</v>
      </c>
      <c r="C1227" t="s">
        <v>3298</v>
      </c>
      <c r="D1227" t="s">
        <v>126</v>
      </c>
      <c r="E1227" s="71">
        <v>45141</v>
      </c>
      <c r="F1227" t="s">
        <v>193</v>
      </c>
      <c r="G1227" t="s">
        <v>2989</v>
      </c>
      <c r="H1227" t="s">
        <v>351</v>
      </c>
      <c r="I1227">
        <v>12</v>
      </c>
      <c r="J1227" t="s">
        <v>4561</v>
      </c>
      <c r="K1227" s="57" t="s">
        <v>13</v>
      </c>
      <c r="L1227" t="s">
        <v>2</v>
      </c>
      <c r="M1227" t="s">
        <v>3</v>
      </c>
      <c r="N1227" t="s">
        <v>3062</v>
      </c>
      <c r="O1227" t="s">
        <v>351</v>
      </c>
    </row>
    <row r="1228" spans="1:15" x14ac:dyDescent="0.25">
      <c r="A1228" t="s">
        <v>2935</v>
      </c>
      <c r="B1228" t="s">
        <v>194</v>
      </c>
      <c r="C1228" t="s">
        <v>3298</v>
      </c>
      <c r="D1228" t="s">
        <v>126</v>
      </c>
      <c r="E1228" s="71">
        <v>45141</v>
      </c>
      <c r="F1228" t="s">
        <v>193</v>
      </c>
      <c r="G1228" t="s">
        <v>2989</v>
      </c>
      <c r="H1228" t="s">
        <v>351</v>
      </c>
      <c r="I1228">
        <v>13</v>
      </c>
      <c r="J1228" t="s">
        <v>4562</v>
      </c>
      <c r="K1228" s="57" t="s">
        <v>13</v>
      </c>
      <c r="L1228" t="s">
        <v>2</v>
      </c>
      <c r="M1228" t="s">
        <v>3</v>
      </c>
      <c r="N1228" t="s">
        <v>3062</v>
      </c>
      <c r="O1228" t="s">
        <v>351</v>
      </c>
    </row>
    <row r="1229" spans="1:15" x14ac:dyDescent="0.25">
      <c r="A1229" t="s">
        <v>2935</v>
      </c>
      <c r="B1229" t="s">
        <v>194</v>
      </c>
      <c r="C1229" t="s">
        <v>3298</v>
      </c>
      <c r="D1229" t="s">
        <v>126</v>
      </c>
      <c r="E1229" s="71">
        <v>45141</v>
      </c>
      <c r="F1229" t="s">
        <v>2964</v>
      </c>
      <c r="G1229" t="s">
        <v>2989</v>
      </c>
      <c r="H1229" t="s">
        <v>351</v>
      </c>
      <c r="I1229">
        <v>14.01</v>
      </c>
      <c r="J1229" t="s">
        <v>3313</v>
      </c>
      <c r="K1229" s="57" t="s">
        <v>610</v>
      </c>
      <c r="L1229" t="s">
        <v>2</v>
      </c>
      <c r="M1229" t="s">
        <v>3</v>
      </c>
      <c r="N1229" t="s">
        <v>3086</v>
      </c>
      <c r="O1229" t="s">
        <v>351</v>
      </c>
    </row>
    <row r="1230" spans="1:15" x14ac:dyDescent="0.25">
      <c r="A1230" t="s">
        <v>2935</v>
      </c>
      <c r="B1230" t="s">
        <v>194</v>
      </c>
      <c r="C1230" t="s">
        <v>3298</v>
      </c>
      <c r="D1230" t="s">
        <v>178</v>
      </c>
      <c r="E1230" s="71">
        <v>45141</v>
      </c>
      <c r="F1230" t="s">
        <v>193</v>
      </c>
      <c r="G1230" t="s">
        <v>2989</v>
      </c>
      <c r="H1230" t="s">
        <v>351</v>
      </c>
      <c r="I1230">
        <v>1.01</v>
      </c>
      <c r="J1230" t="s">
        <v>4549</v>
      </c>
      <c r="K1230" s="57" t="s">
        <v>13</v>
      </c>
      <c r="L1230" t="s">
        <v>2</v>
      </c>
      <c r="M1230" t="s">
        <v>3</v>
      </c>
      <c r="N1230" t="s">
        <v>3062</v>
      </c>
      <c r="O1230" t="s">
        <v>351</v>
      </c>
    </row>
    <row r="1231" spans="1:15" x14ac:dyDescent="0.25">
      <c r="A1231" t="s">
        <v>2935</v>
      </c>
      <c r="B1231" t="s">
        <v>194</v>
      </c>
      <c r="C1231" t="s">
        <v>3298</v>
      </c>
      <c r="D1231" t="s">
        <v>178</v>
      </c>
      <c r="E1231" s="71">
        <v>45141</v>
      </c>
      <c r="F1231" t="s">
        <v>193</v>
      </c>
      <c r="G1231" t="s">
        <v>2989</v>
      </c>
      <c r="H1231" t="s">
        <v>351</v>
      </c>
      <c r="I1231">
        <v>1.02</v>
      </c>
      <c r="J1231" t="s">
        <v>4550</v>
      </c>
      <c r="K1231" s="57" t="s">
        <v>13</v>
      </c>
      <c r="L1231" t="s">
        <v>2</v>
      </c>
      <c r="M1231" t="s">
        <v>3</v>
      </c>
      <c r="N1231" t="s">
        <v>3062</v>
      </c>
      <c r="O1231" t="s">
        <v>351</v>
      </c>
    </row>
    <row r="1232" spans="1:15" x14ac:dyDescent="0.25">
      <c r="A1232" t="s">
        <v>2935</v>
      </c>
      <c r="B1232" t="s">
        <v>194</v>
      </c>
      <c r="C1232" t="s">
        <v>3298</v>
      </c>
      <c r="D1232" t="s">
        <v>178</v>
      </c>
      <c r="E1232" s="71">
        <v>45141</v>
      </c>
      <c r="F1232" t="s">
        <v>193</v>
      </c>
      <c r="G1232" t="s">
        <v>2989</v>
      </c>
      <c r="H1232" t="s">
        <v>351</v>
      </c>
      <c r="I1232">
        <v>1.03</v>
      </c>
      <c r="J1232" t="s">
        <v>4551</v>
      </c>
      <c r="K1232" s="57" t="s">
        <v>13</v>
      </c>
      <c r="L1232" t="s">
        <v>2</v>
      </c>
      <c r="M1232" t="s">
        <v>3</v>
      </c>
      <c r="N1232" t="s">
        <v>3062</v>
      </c>
      <c r="O1232" t="s">
        <v>351</v>
      </c>
    </row>
    <row r="1233" spans="1:15" x14ac:dyDescent="0.25">
      <c r="A1233" t="s">
        <v>2935</v>
      </c>
      <c r="B1233" t="s">
        <v>194</v>
      </c>
      <c r="C1233" t="s">
        <v>3298</v>
      </c>
      <c r="D1233" t="s">
        <v>178</v>
      </c>
      <c r="E1233" s="71">
        <v>45141</v>
      </c>
      <c r="F1233" t="s">
        <v>193</v>
      </c>
      <c r="G1233" t="s">
        <v>2989</v>
      </c>
      <c r="H1233" t="s">
        <v>351</v>
      </c>
      <c r="I1233">
        <v>1.04</v>
      </c>
      <c r="J1233" t="s">
        <v>4552</v>
      </c>
      <c r="K1233" s="57" t="s">
        <v>13</v>
      </c>
      <c r="L1233" t="s">
        <v>2</v>
      </c>
      <c r="M1233" t="s">
        <v>3</v>
      </c>
      <c r="N1233" t="s">
        <v>3062</v>
      </c>
      <c r="O1233" t="s">
        <v>351</v>
      </c>
    </row>
    <row r="1234" spans="1:15" x14ac:dyDescent="0.25">
      <c r="A1234" t="s">
        <v>2935</v>
      </c>
      <c r="B1234" t="s">
        <v>194</v>
      </c>
      <c r="C1234" t="s">
        <v>3298</v>
      </c>
      <c r="D1234" t="s">
        <v>178</v>
      </c>
      <c r="E1234" s="71">
        <v>45141</v>
      </c>
      <c r="F1234" t="s">
        <v>193</v>
      </c>
      <c r="G1234" t="s">
        <v>2989</v>
      </c>
      <c r="H1234" t="s">
        <v>351</v>
      </c>
      <c r="I1234">
        <v>1.05</v>
      </c>
      <c r="J1234" t="s">
        <v>664</v>
      </c>
      <c r="K1234" s="57" t="s">
        <v>13</v>
      </c>
      <c r="L1234" t="s">
        <v>2</v>
      </c>
      <c r="M1234" t="s">
        <v>3</v>
      </c>
      <c r="N1234" t="s">
        <v>3062</v>
      </c>
      <c r="O1234" t="s">
        <v>351</v>
      </c>
    </row>
    <row r="1235" spans="1:15" x14ac:dyDescent="0.25">
      <c r="A1235" t="s">
        <v>2935</v>
      </c>
      <c r="B1235" t="s">
        <v>194</v>
      </c>
      <c r="C1235" t="s">
        <v>3298</v>
      </c>
      <c r="D1235" t="s">
        <v>178</v>
      </c>
      <c r="E1235" s="71">
        <v>45141</v>
      </c>
      <c r="F1235" t="s">
        <v>193</v>
      </c>
      <c r="G1235" t="s">
        <v>2989</v>
      </c>
      <c r="H1235" t="s">
        <v>351</v>
      </c>
      <c r="I1235">
        <v>1.06</v>
      </c>
      <c r="J1235" t="s">
        <v>665</v>
      </c>
      <c r="K1235" s="57" t="s">
        <v>13</v>
      </c>
      <c r="L1235" t="s">
        <v>2</v>
      </c>
      <c r="M1235" t="s">
        <v>3</v>
      </c>
      <c r="N1235" t="s">
        <v>3062</v>
      </c>
      <c r="O1235" t="s">
        <v>351</v>
      </c>
    </row>
    <row r="1236" spans="1:15" x14ac:dyDescent="0.25">
      <c r="A1236" t="s">
        <v>2935</v>
      </c>
      <c r="B1236" t="s">
        <v>194</v>
      </c>
      <c r="C1236" t="s">
        <v>3298</v>
      </c>
      <c r="D1236" t="s">
        <v>178</v>
      </c>
      <c r="E1236" s="71">
        <v>45141</v>
      </c>
      <c r="F1236" t="s">
        <v>193</v>
      </c>
      <c r="G1236" t="s">
        <v>2989</v>
      </c>
      <c r="H1236" t="s">
        <v>351</v>
      </c>
      <c r="I1236">
        <v>1.07</v>
      </c>
      <c r="J1236" t="s">
        <v>4553</v>
      </c>
      <c r="K1236" s="57" t="s">
        <v>13</v>
      </c>
      <c r="L1236" t="s">
        <v>2</v>
      </c>
      <c r="M1236" t="s">
        <v>3</v>
      </c>
      <c r="N1236" t="s">
        <v>3062</v>
      </c>
      <c r="O1236" t="s">
        <v>351</v>
      </c>
    </row>
    <row r="1237" spans="1:15" x14ac:dyDescent="0.25">
      <c r="A1237" t="s">
        <v>2935</v>
      </c>
      <c r="B1237" t="s">
        <v>194</v>
      </c>
      <c r="C1237" t="s">
        <v>3298</v>
      </c>
      <c r="D1237" t="s">
        <v>178</v>
      </c>
      <c r="E1237" s="71">
        <v>45141</v>
      </c>
      <c r="F1237" t="s">
        <v>193</v>
      </c>
      <c r="G1237" t="s">
        <v>2989</v>
      </c>
      <c r="H1237" t="s">
        <v>351</v>
      </c>
      <c r="I1237">
        <v>1.08</v>
      </c>
      <c r="J1237" t="s">
        <v>3012</v>
      </c>
      <c r="K1237" s="57" t="s">
        <v>13</v>
      </c>
      <c r="L1237" t="s">
        <v>2</v>
      </c>
      <c r="M1237" t="s">
        <v>3</v>
      </c>
      <c r="N1237" t="s">
        <v>3062</v>
      </c>
      <c r="O1237" t="s">
        <v>351</v>
      </c>
    </row>
    <row r="1238" spans="1:15" x14ac:dyDescent="0.25">
      <c r="A1238" t="s">
        <v>2935</v>
      </c>
      <c r="B1238" t="s">
        <v>194</v>
      </c>
      <c r="C1238" t="s">
        <v>3298</v>
      </c>
      <c r="D1238" t="s">
        <v>178</v>
      </c>
      <c r="E1238" s="71">
        <v>45141</v>
      </c>
      <c r="F1238" t="s">
        <v>193</v>
      </c>
      <c r="G1238" t="s">
        <v>2989</v>
      </c>
      <c r="H1238" t="s">
        <v>351</v>
      </c>
      <c r="I1238">
        <v>1.0900000000000001</v>
      </c>
      <c r="J1238" t="s">
        <v>4554</v>
      </c>
      <c r="K1238" s="57" t="s">
        <v>13</v>
      </c>
      <c r="L1238" t="s">
        <v>2</v>
      </c>
      <c r="M1238" t="s">
        <v>3</v>
      </c>
      <c r="N1238" t="s">
        <v>3062</v>
      </c>
      <c r="O1238" t="s">
        <v>351</v>
      </c>
    </row>
    <row r="1239" spans="1:15" x14ac:dyDescent="0.25">
      <c r="A1239" t="s">
        <v>2935</v>
      </c>
      <c r="B1239" t="s">
        <v>194</v>
      </c>
      <c r="C1239" t="s">
        <v>3298</v>
      </c>
      <c r="D1239" t="s">
        <v>178</v>
      </c>
      <c r="E1239" s="71">
        <v>45141</v>
      </c>
      <c r="F1239" t="s">
        <v>193</v>
      </c>
      <c r="G1239" t="s">
        <v>2989</v>
      </c>
      <c r="H1239" t="s">
        <v>351</v>
      </c>
      <c r="I1239">
        <v>1.1000000000000001</v>
      </c>
      <c r="J1239" t="s">
        <v>4555</v>
      </c>
      <c r="K1239" s="57" t="s">
        <v>13</v>
      </c>
      <c r="L1239" t="s">
        <v>2</v>
      </c>
      <c r="M1239" t="s">
        <v>3</v>
      </c>
      <c r="N1239" t="s">
        <v>3062</v>
      </c>
      <c r="O1239" t="s">
        <v>351</v>
      </c>
    </row>
    <row r="1240" spans="1:15" x14ac:dyDescent="0.25">
      <c r="A1240" t="s">
        <v>2935</v>
      </c>
      <c r="B1240" t="s">
        <v>194</v>
      </c>
      <c r="C1240" t="s">
        <v>3298</v>
      </c>
      <c r="D1240" t="s">
        <v>178</v>
      </c>
      <c r="E1240" s="71">
        <v>45141</v>
      </c>
      <c r="F1240" t="s">
        <v>193</v>
      </c>
      <c r="G1240" t="s">
        <v>2989</v>
      </c>
      <c r="H1240" t="s">
        <v>351</v>
      </c>
      <c r="I1240">
        <v>2</v>
      </c>
      <c r="J1240" t="s">
        <v>4556</v>
      </c>
      <c r="K1240" s="57" t="s">
        <v>13</v>
      </c>
      <c r="L1240" t="s">
        <v>2</v>
      </c>
      <c r="M1240" t="s">
        <v>3</v>
      </c>
      <c r="N1240" t="s">
        <v>3062</v>
      </c>
      <c r="O1240" t="s">
        <v>351</v>
      </c>
    </row>
    <row r="1241" spans="1:15" x14ac:dyDescent="0.25">
      <c r="A1241" t="s">
        <v>2935</v>
      </c>
      <c r="B1241" t="s">
        <v>194</v>
      </c>
      <c r="C1241" t="s">
        <v>3298</v>
      </c>
      <c r="D1241" t="s">
        <v>178</v>
      </c>
      <c r="E1241" s="71">
        <v>45141</v>
      </c>
      <c r="F1241" t="s">
        <v>193</v>
      </c>
      <c r="G1241" t="s">
        <v>2989</v>
      </c>
      <c r="H1241" t="s">
        <v>351</v>
      </c>
      <c r="I1241">
        <v>3</v>
      </c>
      <c r="J1241" t="s">
        <v>4557</v>
      </c>
      <c r="K1241" s="57" t="s">
        <v>13</v>
      </c>
      <c r="L1241" t="s">
        <v>2</v>
      </c>
      <c r="M1241" t="s">
        <v>3</v>
      </c>
      <c r="N1241" t="s">
        <v>3062</v>
      </c>
      <c r="O1241" t="s">
        <v>351</v>
      </c>
    </row>
    <row r="1242" spans="1:15" x14ac:dyDescent="0.25">
      <c r="A1242" t="s">
        <v>2935</v>
      </c>
      <c r="B1242" t="s">
        <v>194</v>
      </c>
      <c r="C1242" t="s">
        <v>3298</v>
      </c>
      <c r="D1242" t="s">
        <v>178</v>
      </c>
      <c r="E1242" s="71">
        <v>45141</v>
      </c>
      <c r="F1242" t="s">
        <v>193</v>
      </c>
      <c r="G1242" t="s">
        <v>2989</v>
      </c>
      <c r="H1242" t="s">
        <v>351</v>
      </c>
      <c r="I1242">
        <v>4</v>
      </c>
      <c r="J1242" t="s">
        <v>4559</v>
      </c>
      <c r="K1242" s="57" t="s">
        <v>13</v>
      </c>
      <c r="L1242" t="s">
        <v>2</v>
      </c>
      <c r="M1242" t="s">
        <v>3</v>
      </c>
      <c r="N1242" t="s">
        <v>3062</v>
      </c>
      <c r="O1242" t="s">
        <v>351</v>
      </c>
    </row>
    <row r="1243" spans="1:15" x14ac:dyDescent="0.25">
      <c r="A1243" t="s">
        <v>4563</v>
      </c>
      <c r="B1243" t="s">
        <v>185</v>
      </c>
      <c r="C1243" t="s">
        <v>4564</v>
      </c>
      <c r="D1243" t="s">
        <v>46</v>
      </c>
      <c r="E1243" s="71">
        <v>45141</v>
      </c>
      <c r="F1243" t="s">
        <v>193</v>
      </c>
      <c r="G1243" t="s">
        <v>2989</v>
      </c>
      <c r="H1243" t="s">
        <v>351</v>
      </c>
      <c r="I1243">
        <v>2</v>
      </c>
      <c r="J1243" t="s">
        <v>3258</v>
      </c>
      <c r="K1243" s="57" t="s">
        <v>609</v>
      </c>
      <c r="L1243" t="s">
        <v>2</v>
      </c>
      <c r="M1243" t="s">
        <v>2</v>
      </c>
      <c r="N1243"/>
      <c r="O1243" t="s">
        <v>350</v>
      </c>
    </row>
    <row r="1244" spans="1:15" x14ac:dyDescent="0.25">
      <c r="A1244" t="s">
        <v>4563</v>
      </c>
      <c r="B1244" t="s">
        <v>185</v>
      </c>
      <c r="C1244" t="s">
        <v>4564</v>
      </c>
      <c r="D1244" t="s">
        <v>46</v>
      </c>
      <c r="E1244" s="71">
        <v>45141</v>
      </c>
      <c r="F1244" t="s">
        <v>193</v>
      </c>
      <c r="G1244" t="s">
        <v>2989</v>
      </c>
      <c r="H1244" t="s">
        <v>351</v>
      </c>
      <c r="I1244">
        <v>3</v>
      </c>
      <c r="J1244" t="s">
        <v>50</v>
      </c>
      <c r="K1244" s="57" t="s">
        <v>13</v>
      </c>
      <c r="L1244" t="s">
        <v>2</v>
      </c>
      <c r="M1244" t="s">
        <v>2</v>
      </c>
      <c r="N1244"/>
      <c r="O1244" t="s">
        <v>350</v>
      </c>
    </row>
    <row r="1245" spans="1:15" x14ac:dyDescent="0.25">
      <c r="A1245" t="s">
        <v>4563</v>
      </c>
      <c r="B1245" t="s">
        <v>185</v>
      </c>
      <c r="C1245" t="s">
        <v>4564</v>
      </c>
      <c r="D1245" t="s">
        <v>46</v>
      </c>
      <c r="E1245" s="71">
        <v>45141</v>
      </c>
      <c r="F1245" t="s">
        <v>193</v>
      </c>
      <c r="G1245" t="s">
        <v>2989</v>
      </c>
      <c r="H1245" t="s">
        <v>351</v>
      </c>
      <c r="I1245">
        <v>4</v>
      </c>
      <c r="J1245" t="s">
        <v>102</v>
      </c>
      <c r="K1245" s="57" t="s">
        <v>13</v>
      </c>
      <c r="L1245" t="s">
        <v>2</v>
      </c>
      <c r="M1245" t="s">
        <v>3</v>
      </c>
      <c r="N1245" t="s">
        <v>3056</v>
      </c>
      <c r="O1245" t="s">
        <v>351</v>
      </c>
    </row>
    <row r="1246" spans="1:15" x14ac:dyDescent="0.25">
      <c r="A1246" t="s">
        <v>4563</v>
      </c>
      <c r="B1246" t="s">
        <v>185</v>
      </c>
      <c r="C1246" t="s">
        <v>4564</v>
      </c>
      <c r="D1246" t="s">
        <v>46</v>
      </c>
      <c r="E1246" s="71">
        <v>45141</v>
      </c>
      <c r="F1246" t="s">
        <v>193</v>
      </c>
      <c r="G1246" t="s">
        <v>2989</v>
      </c>
      <c r="H1246" t="s">
        <v>351</v>
      </c>
      <c r="I1246">
        <v>5</v>
      </c>
      <c r="J1246" t="s">
        <v>260</v>
      </c>
      <c r="K1246" s="57" t="s">
        <v>13</v>
      </c>
      <c r="L1246" t="s">
        <v>2</v>
      </c>
      <c r="M1246" t="s">
        <v>2</v>
      </c>
      <c r="N1246"/>
      <c r="O1246" t="s">
        <v>350</v>
      </c>
    </row>
    <row r="1247" spans="1:15" x14ac:dyDescent="0.25">
      <c r="A1247" t="s">
        <v>4563</v>
      </c>
      <c r="B1247" t="s">
        <v>185</v>
      </c>
      <c r="C1247" t="s">
        <v>4564</v>
      </c>
      <c r="D1247" t="s">
        <v>46</v>
      </c>
      <c r="E1247" s="71">
        <v>45141</v>
      </c>
      <c r="F1247" t="s">
        <v>193</v>
      </c>
      <c r="G1247" t="s">
        <v>2989</v>
      </c>
      <c r="H1247" t="s">
        <v>351</v>
      </c>
      <c r="I1247" t="s">
        <v>307</v>
      </c>
      <c r="J1247" t="s">
        <v>4565</v>
      </c>
      <c r="K1247" s="57" t="s">
        <v>610</v>
      </c>
      <c r="L1247" t="s">
        <v>2</v>
      </c>
      <c r="M1247" t="s">
        <v>2</v>
      </c>
      <c r="N1247"/>
      <c r="O1247" t="s">
        <v>350</v>
      </c>
    </row>
    <row r="1248" spans="1:15" x14ac:dyDescent="0.25">
      <c r="A1248" t="s">
        <v>4563</v>
      </c>
      <c r="B1248" t="s">
        <v>185</v>
      </c>
      <c r="C1248" t="s">
        <v>4564</v>
      </c>
      <c r="D1248" t="s">
        <v>46</v>
      </c>
      <c r="E1248" s="71">
        <v>45141</v>
      </c>
      <c r="F1248" t="s">
        <v>193</v>
      </c>
      <c r="G1248" t="s">
        <v>2989</v>
      </c>
      <c r="H1248" t="s">
        <v>351</v>
      </c>
      <c r="I1248" t="s">
        <v>308</v>
      </c>
      <c r="J1248" t="s">
        <v>4566</v>
      </c>
      <c r="K1248" s="57" t="s">
        <v>610</v>
      </c>
      <c r="L1248" t="s">
        <v>2</v>
      </c>
      <c r="M1248" t="s">
        <v>2</v>
      </c>
      <c r="N1248"/>
      <c r="O1248" t="s">
        <v>350</v>
      </c>
    </row>
    <row r="1249" spans="1:15" x14ac:dyDescent="0.25">
      <c r="A1249" t="s">
        <v>4563</v>
      </c>
      <c r="B1249" t="s">
        <v>185</v>
      </c>
      <c r="C1249" t="s">
        <v>4564</v>
      </c>
      <c r="D1249" t="s">
        <v>46</v>
      </c>
      <c r="E1249" s="71">
        <v>45141</v>
      </c>
      <c r="F1249" t="s">
        <v>193</v>
      </c>
      <c r="G1249" t="s">
        <v>2989</v>
      </c>
      <c r="H1249" t="s">
        <v>351</v>
      </c>
      <c r="I1249" t="s">
        <v>309</v>
      </c>
      <c r="J1249" t="s">
        <v>4567</v>
      </c>
      <c r="K1249" s="57" t="s">
        <v>610</v>
      </c>
      <c r="L1249" t="s">
        <v>2</v>
      </c>
      <c r="M1249" t="s">
        <v>2</v>
      </c>
      <c r="N1249"/>
      <c r="O1249" t="s">
        <v>350</v>
      </c>
    </row>
    <row r="1250" spans="1:15" x14ac:dyDescent="0.25">
      <c r="A1250" t="s">
        <v>4563</v>
      </c>
      <c r="B1250" t="s">
        <v>185</v>
      </c>
      <c r="C1250" t="s">
        <v>4564</v>
      </c>
      <c r="D1250" t="s">
        <v>46</v>
      </c>
      <c r="E1250" s="71">
        <v>45141</v>
      </c>
      <c r="F1250" t="s">
        <v>193</v>
      </c>
      <c r="G1250" t="s">
        <v>2989</v>
      </c>
      <c r="H1250" t="s">
        <v>351</v>
      </c>
      <c r="I1250" t="s">
        <v>310</v>
      </c>
      <c r="J1250" t="s">
        <v>4568</v>
      </c>
      <c r="K1250" s="57" t="s">
        <v>610</v>
      </c>
      <c r="L1250" t="s">
        <v>2</v>
      </c>
      <c r="M1250" t="s">
        <v>2</v>
      </c>
      <c r="N1250"/>
      <c r="O1250" t="s">
        <v>350</v>
      </c>
    </row>
    <row r="1251" spans="1:15" x14ac:dyDescent="0.25">
      <c r="A1251" t="s">
        <v>4569</v>
      </c>
      <c r="B1251" t="s">
        <v>45</v>
      </c>
      <c r="C1251" t="s">
        <v>4570</v>
      </c>
      <c r="D1251" t="s">
        <v>46</v>
      </c>
      <c r="E1251" s="71">
        <v>45141</v>
      </c>
      <c r="F1251" t="s">
        <v>193</v>
      </c>
      <c r="G1251" t="s">
        <v>2989</v>
      </c>
      <c r="H1251" t="s">
        <v>351</v>
      </c>
      <c r="I1251">
        <v>1.1000000000000001</v>
      </c>
      <c r="J1251" t="s">
        <v>4571</v>
      </c>
      <c r="K1251" s="57" t="s">
        <v>610</v>
      </c>
      <c r="L1251" t="s">
        <v>2</v>
      </c>
      <c r="M1251" t="s">
        <v>2</v>
      </c>
      <c r="N1251"/>
      <c r="O1251" t="s">
        <v>350</v>
      </c>
    </row>
    <row r="1252" spans="1:15" x14ac:dyDescent="0.25">
      <c r="A1252" t="s">
        <v>4569</v>
      </c>
      <c r="B1252" t="s">
        <v>45</v>
      </c>
      <c r="C1252" t="s">
        <v>4570</v>
      </c>
      <c r="D1252" t="s">
        <v>46</v>
      </c>
      <c r="E1252" s="71">
        <v>45141</v>
      </c>
      <c r="F1252" t="s">
        <v>193</v>
      </c>
      <c r="G1252" t="s">
        <v>2989</v>
      </c>
      <c r="H1252" t="s">
        <v>351</v>
      </c>
      <c r="I1252">
        <v>1.2</v>
      </c>
      <c r="J1252" t="s">
        <v>4572</v>
      </c>
      <c r="K1252" s="57" t="s">
        <v>610</v>
      </c>
      <c r="L1252" t="s">
        <v>2</v>
      </c>
      <c r="M1252" t="s">
        <v>2</v>
      </c>
      <c r="N1252"/>
      <c r="O1252" t="s">
        <v>350</v>
      </c>
    </row>
    <row r="1253" spans="1:15" x14ac:dyDescent="0.25">
      <c r="A1253" t="s">
        <v>4569</v>
      </c>
      <c r="B1253" t="s">
        <v>45</v>
      </c>
      <c r="C1253" t="s">
        <v>4570</v>
      </c>
      <c r="D1253" t="s">
        <v>46</v>
      </c>
      <c r="E1253" s="71">
        <v>45141</v>
      </c>
      <c r="F1253" t="s">
        <v>193</v>
      </c>
      <c r="G1253" t="s">
        <v>2989</v>
      </c>
      <c r="H1253" t="s">
        <v>351</v>
      </c>
      <c r="I1253">
        <v>1.3</v>
      </c>
      <c r="J1253" t="s">
        <v>3204</v>
      </c>
      <c r="K1253" s="57" t="s">
        <v>610</v>
      </c>
      <c r="L1253" t="s">
        <v>2</v>
      </c>
      <c r="M1253" t="s">
        <v>138</v>
      </c>
      <c r="N1253" t="s">
        <v>3426</v>
      </c>
      <c r="O1253" t="s">
        <v>351</v>
      </c>
    </row>
    <row r="1254" spans="1:15" x14ac:dyDescent="0.25">
      <c r="A1254" t="s">
        <v>4569</v>
      </c>
      <c r="B1254" t="s">
        <v>45</v>
      </c>
      <c r="C1254" t="s">
        <v>4570</v>
      </c>
      <c r="D1254" t="s">
        <v>46</v>
      </c>
      <c r="E1254" s="71">
        <v>45141</v>
      </c>
      <c r="F1254" t="s">
        <v>193</v>
      </c>
      <c r="G1254" t="s">
        <v>2989</v>
      </c>
      <c r="H1254" t="s">
        <v>351</v>
      </c>
      <c r="I1254">
        <v>1.4</v>
      </c>
      <c r="J1254" t="s">
        <v>3226</v>
      </c>
      <c r="K1254" s="57" t="s">
        <v>610</v>
      </c>
      <c r="L1254" t="s">
        <v>2</v>
      </c>
      <c r="M1254" t="s">
        <v>2</v>
      </c>
      <c r="N1254"/>
      <c r="O1254" t="s">
        <v>350</v>
      </c>
    </row>
    <row r="1255" spans="1:15" x14ac:dyDescent="0.25">
      <c r="A1255" t="s">
        <v>4569</v>
      </c>
      <c r="B1255" t="s">
        <v>45</v>
      </c>
      <c r="C1255" t="s">
        <v>4570</v>
      </c>
      <c r="D1255" t="s">
        <v>46</v>
      </c>
      <c r="E1255" s="71">
        <v>45141</v>
      </c>
      <c r="F1255" t="s">
        <v>193</v>
      </c>
      <c r="G1255" t="s">
        <v>2989</v>
      </c>
      <c r="H1255" t="s">
        <v>351</v>
      </c>
      <c r="I1255">
        <v>2</v>
      </c>
      <c r="J1255" t="s">
        <v>96</v>
      </c>
      <c r="K1255" s="57" t="s">
        <v>609</v>
      </c>
      <c r="L1255" t="s">
        <v>2</v>
      </c>
      <c r="M1255" t="s">
        <v>2</v>
      </c>
      <c r="N1255"/>
      <c r="O1255" t="s">
        <v>350</v>
      </c>
    </row>
    <row r="1256" spans="1:15" x14ac:dyDescent="0.25">
      <c r="A1256" t="s">
        <v>4569</v>
      </c>
      <c r="B1256" t="s">
        <v>45</v>
      </c>
      <c r="C1256" t="s">
        <v>4570</v>
      </c>
      <c r="D1256" t="s">
        <v>46</v>
      </c>
      <c r="E1256" s="71">
        <v>45141</v>
      </c>
      <c r="F1256" t="s">
        <v>193</v>
      </c>
      <c r="G1256" t="s">
        <v>2989</v>
      </c>
      <c r="H1256" t="s">
        <v>351</v>
      </c>
      <c r="I1256">
        <v>3</v>
      </c>
      <c r="J1256" t="s">
        <v>50</v>
      </c>
      <c r="K1256" s="57" t="s">
        <v>13</v>
      </c>
      <c r="L1256" t="s">
        <v>2</v>
      </c>
      <c r="M1256" t="s">
        <v>2</v>
      </c>
      <c r="N1256"/>
      <c r="O1256" t="s">
        <v>350</v>
      </c>
    </row>
    <row r="1257" spans="1:15" x14ac:dyDescent="0.25">
      <c r="A1257" t="s">
        <v>4569</v>
      </c>
      <c r="B1257" t="s">
        <v>45</v>
      </c>
      <c r="C1257" t="s">
        <v>4570</v>
      </c>
      <c r="D1257" t="s">
        <v>46</v>
      </c>
      <c r="E1257" s="71">
        <v>45141</v>
      </c>
      <c r="F1257" t="s">
        <v>193</v>
      </c>
      <c r="G1257" t="s">
        <v>2989</v>
      </c>
      <c r="H1257" t="s">
        <v>351</v>
      </c>
      <c r="I1257">
        <v>4</v>
      </c>
      <c r="J1257" t="s">
        <v>179</v>
      </c>
      <c r="K1257" s="57" t="s">
        <v>13</v>
      </c>
      <c r="L1257" t="s">
        <v>180</v>
      </c>
      <c r="M1257" t="s">
        <v>180</v>
      </c>
      <c r="N1257"/>
      <c r="O1257" t="s">
        <v>350</v>
      </c>
    </row>
    <row r="1258" spans="1:15" x14ac:dyDescent="0.25">
      <c r="A1258" t="s">
        <v>4573</v>
      </c>
      <c r="B1258" t="s">
        <v>115</v>
      </c>
      <c r="C1258" t="s">
        <v>4574</v>
      </c>
      <c r="D1258" t="s">
        <v>46</v>
      </c>
      <c r="E1258" s="71">
        <v>45142</v>
      </c>
      <c r="F1258" t="s">
        <v>193</v>
      </c>
      <c r="G1258" t="s">
        <v>2989</v>
      </c>
      <c r="H1258" t="s">
        <v>351</v>
      </c>
      <c r="I1258">
        <v>1</v>
      </c>
      <c r="J1258" t="s">
        <v>3392</v>
      </c>
      <c r="K1258" s="57" t="s">
        <v>13</v>
      </c>
      <c r="L1258" t="s">
        <v>2</v>
      </c>
      <c r="M1258" t="s">
        <v>2</v>
      </c>
      <c r="N1258"/>
      <c r="O1258" t="s">
        <v>350</v>
      </c>
    </row>
    <row r="1259" spans="1:15" x14ac:dyDescent="0.25">
      <c r="A1259" t="s">
        <v>4573</v>
      </c>
      <c r="B1259" t="s">
        <v>115</v>
      </c>
      <c r="C1259" t="s">
        <v>4574</v>
      </c>
      <c r="D1259" t="s">
        <v>46</v>
      </c>
      <c r="E1259" s="71">
        <v>45142</v>
      </c>
      <c r="F1259" t="s">
        <v>193</v>
      </c>
      <c r="G1259" t="s">
        <v>2989</v>
      </c>
      <c r="H1259" t="s">
        <v>351</v>
      </c>
      <c r="I1259">
        <v>2.1</v>
      </c>
      <c r="J1259" t="s">
        <v>4575</v>
      </c>
      <c r="K1259" s="57" t="s">
        <v>610</v>
      </c>
      <c r="L1259" t="s">
        <v>2</v>
      </c>
      <c r="M1259" t="s">
        <v>3</v>
      </c>
      <c r="N1259" t="s">
        <v>3066</v>
      </c>
      <c r="O1259" t="s">
        <v>351</v>
      </c>
    </row>
    <row r="1260" spans="1:15" x14ac:dyDescent="0.25">
      <c r="A1260" t="s">
        <v>4573</v>
      </c>
      <c r="B1260" t="s">
        <v>115</v>
      </c>
      <c r="C1260" t="s">
        <v>4574</v>
      </c>
      <c r="D1260" t="s">
        <v>46</v>
      </c>
      <c r="E1260" s="71">
        <v>45142</v>
      </c>
      <c r="F1260" t="s">
        <v>193</v>
      </c>
      <c r="G1260" t="s">
        <v>2989</v>
      </c>
      <c r="H1260" t="s">
        <v>351</v>
      </c>
      <c r="I1260">
        <v>2.1</v>
      </c>
      <c r="J1260" t="s">
        <v>4576</v>
      </c>
      <c r="K1260" s="57" t="s">
        <v>610</v>
      </c>
      <c r="L1260" t="s">
        <v>2</v>
      </c>
      <c r="M1260" t="s">
        <v>2</v>
      </c>
      <c r="N1260"/>
      <c r="O1260" t="s">
        <v>350</v>
      </c>
    </row>
    <row r="1261" spans="1:15" x14ac:dyDescent="0.25">
      <c r="A1261" t="s">
        <v>4573</v>
      </c>
      <c r="B1261" t="s">
        <v>115</v>
      </c>
      <c r="C1261" t="s">
        <v>4574</v>
      </c>
      <c r="D1261" t="s">
        <v>46</v>
      </c>
      <c r="E1261" s="71">
        <v>45142</v>
      </c>
      <c r="F1261" t="s">
        <v>193</v>
      </c>
      <c r="G1261" t="s">
        <v>2989</v>
      </c>
      <c r="H1261" t="s">
        <v>351</v>
      </c>
      <c r="I1261">
        <v>2.2000000000000002</v>
      </c>
      <c r="J1261" t="s">
        <v>4577</v>
      </c>
      <c r="K1261" s="57" t="s">
        <v>610</v>
      </c>
      <c r="L1261" t="s">
        <v>2</v>
      </c>
      <c r="M1261" t="s">
        <v>2</v>
      </c>
      <c r="N1261"/>
      <c r="O1261" t="s">
        <v>350</v>
      </c>
    </row>
    <row r="1262" spans="1:15" x14ac:dyDescent="0.25">
      <c r="A1262" t="s">
        <v>4573</v>
      </c>
      <c r="B1262" t="s">
        <v>115</v>
      </c>
      <c r="C1262" t="s">
        <v>4574</v>
      </c>
      <c r="D1262" t="s">
        <v>46</v>
      </c>
      <c r="E1262" s="71">
        <v>45142</v>
      </c>
      <c r="F1262" t="s">
        <v>193</v>
      </c>
      <c r="G1262" t="s">
        <v>2989</v>
      </c>
      <c r="H1262" t="s">
        <v>351</v>
      </c>
      <c r="I1262">
        <v>2.2999999999999998</v>
      </c>
      <c r="J1262" t="s">
        <v>4578</v>
      </c>
      <c r="K1262" s="57" t="s">
        <v>610</v>
      </c>
      <c r="L1262" t="s">
        <v>2</v>
      </c>
      <c r="M1262" t="s">
        <v>2</v>
      </c>
      <c r="N1262"/>
      <c r="O1262" t="s">
        <v>350</v>
      </c>
    </row>
    <row r="1263" spans="1:15" x14ac:dyDescent="0.25">
      <c r="A1263" t="s">
        <v>4573</v>
      </c>
      <c r="B1263" t="s">
        <v>115</v>
      </c>
      <c r="C1263" t="s">
        <v>4574</v>
      </c>
      <c r="D1263" t="s">
        <v>46</v>
      </c>
      <c r="E1263" s="71">
        <v>45142</v>
      </c>
      <c r="F1263" t="s">
        <v>193</v>
      </c>
      <c r="G1263" t="s">
        <v>2989</v>
      </c>
      <c r="H1263" t="s">
        <v>351</v>
      </c>
      <c r="I1263">
        <v>2.4</v>
      </c>
      <c r="J1263" t="s">
        <v>4579</v>
      </c>
      <c r="K1263" s="57" t="s">
        <v>610</v>
      </c>
      <c r="L1263" t="s">
        <v>2</v>
      </c>
      <c r="M1263" t="s">
        <v>2</v>
      </c>
      <c r="N1263"/>
      <c r="O1263" t="s">
        <v>350</v>
      </c>
    </row>
    <row r="1264" spans="1:15" x14ac:dyDescent="0.25">
      <c r="A1264" t="s">
        <v>4573</v>
      </c>
      <c r="B1264" t="s">
        <v>115</v>
      </c>
      <c r="C1264" t="s">
        <v>4574</v>
      </c>
      <c r="D1264" t="s">
        <v>46</v>
      </c>
      <c r="E1264" s="71">
        <v>45142</v>
      </c>
      <c r="F1264" t="s">
        <v>193</v>
      </c>
      <c r="G1264" t="s">
        <v>2989</v>
      </c>
      <c r="H1264" t="s">
        <v>351</v>
      </c>
      <c r="I1264">
        <v>2.5</v>
      </c>
      <c r="J1264" t="s">
        <v>4580</v>
      </c>
      <c r="K1264" s="57" t="s">
        <v>610</v>
      </c>
      <c r="L1264" t="s">
        <v>2</v>
      </c>
      <c r="M1264" t="s">
        <v>2</v>
      </c>
      <c r="N1264"/>
      <c r="O1264" t="s">
        <v>350</v>
      </c>
    </row>
    <row r="1265" spans="1:15" x14ac:dyDescent="0.25">
      <c r="A1265" t="s">
        <v>4573</v>
      </c>
      <c r="B1265" t="s">
        <v>115</v>
      </c>
      <c r="C1265" t="s">
        <v>4574</v>
      </c>
      <c r="D1265" t="s">
        <v>46</v>
      </c>
      <c r="E1265" s="71">
        <v>45142</v>
      </c>
      <c r="F1265" t="s">
        <v>193</v>
      </c>
      <c r="G1265" t="s">
        <v>2989</v>
      </c>
      <c r="H1265" t="s">
        <v>351</v>
      </c>
      <c r="I1265">
        <v>2.6</v>
      </c>
      <c r="J1265" t="s">
        <v>4581</v>
      </c>
      <c r="K1265" s="57" t="s">
        <v>610</v>
      </c>
      <c r="L1265" t="s">
        <v>2</v>
      </c>
      <c r="M1265" t="s">
        <v>2</v>
      </c>
      <c r="N1265"/>
      <c r="O1265" t="s">
        <v>350</v>
      </c>
    </row>
    <row r="1266" spans="1:15" x14ac:dyDescent="0.25">
      <c r="A1266" t="s">
        <v>4573</v>
      </c>
      <c r="B1266" t="s">
        <v>115</v>
      </c>
      <c r="C1266" t="s">
        <v>4574</v>
      </c>
      <c r="D1266" t="s">
        <v>46</v>
      </c>
      <c r="E1266" s="71">
        <v>45142</v>
      </c>
      <c r="F1266" t="s">
        <v>193</v>
      </c>
      <c r="G1266" t="s">
        <v>2989</v>
      </c>
      <c r="H1266" t="s">
        <v>351</v>
      </c>
      <c r="I1266">
        <v>2.7</v>
      </c>
      <c r="J1266" t="s">
        <v>4582</v>
      </c>
      <c r="K1266" s="57" t="s">
        <v>610</v>
      </c>
      <c r="L1266" t="s">
        <v>2</v>
      </c>
      <c r="M1266" t="s">
        <v>2</v>
      </c>
      <c r="N1266"/>
      <c r="O1266" t="s">
        <v>350</v>
      </c>
    </row>
    <row r="1267" spans="1:15" x14ac:dyDescent="0.25">
      <c r="A1267" t="s">
        <v>4573</v>
      </c>
      <c r="B1267" t="s">
        <v>115</v>
      </c>
      <c r="C1267" t="s">
        <v>4574</v>
      </c>
      <c r="D1267" t="s">
        <v>46</v>
      </c>
      <c r="E1267" s="71">
        <v>45142</v>
      </c>
      <c r="F1267" t="s">
        <v>193</v>
      </c>
      <c r="G1267" t="s">
        <v>2989</v>
      </c>
      <c r="H1267" t="s">
        <v>351</v>
      </c>
      <c r="I1267">
        <v>2.8</v>
      </c>
      <c r="J1267" t="s">
        <v>4583</v>
      </c>
      <c r="K1267" s="57" t="s">
        <v>610</v>
      </c>
      <c r="L1267" t="s">
        <v>2</v>
      </c>
      <c r="M1267" t="s">
        <v>2</v>
      </c>
      <c r="N1267"/>
      <c r="O1267" t="s">
        <v>350</v>
      </c>
    </row>
    <row r="1268" spans="1:15" x14ac:dyDescent="0.25">
      <c r="A1268" t="s">
        <v>4573</v>
      </c>
      <c r="B1268" t="s">
        <v>115</v>
      </c>
      <c r="C1268" t="s">
        <v>4574</v>
      </c>
      <c r="D1268" t="s">
        <v>46</v>
      </c>
      <c r="E1268" s="71">
        <v>45142</v>
      </c>
      <c r="F1268" t="s">
        <v>193</v>
      </c>
      <c r="G1268" t="s">
        <v>2989</v>
      </c>
      <c r="H1268" t="s">
        <v>351</v>
      </c>
      <c r="I1268">
        <v>2.9</v>
      </c>
      <c r="J1268" t="s">
        <v>4584</v>
      </c>
      <c r="K1268" s="57" t="s">
        <v>610</v>
      </c>
      <c r="L1268" t="s">
        <v>2</v>
      </c>
      <c r="M1268" t="s">
        <v>2</v>
      </c>
      <c r="N1268"/>
      <c r="O1268" t="s">
        <v>350</v>
      </c>
    </row>
    <row r="1269" spans="1:15" x14ac:dyDescent="0.25">
      <c r="A1269" t="s">
        <v>4573</v>
      </c>
      <c r="B1269" t="s">
        <v>115</v>
      </c>
      <c r="C1269" t="s">
        <v>4574</v>
      </c>
      <c r="D1269" t="s">
        <v>46</v>
      </c>
      <c r="E1269" s="71">
        <v>45142</v>
      </c>
      <c r="F1269" t="s">
        <v>193</v>
      </c>
      <c r="G1269" t="s">
        <v>2989</v>
      </c>
      <c r="H1269" t="s">
        <v>351</v>
      </c>
      <c r="I1269">
        <v>3</v>
      </c>
      <c r="J1269" t="s">
        <v>3031</v>
      </c>
      <c r="K1269" s="57" t="s">
        <v>13</v>
      </c>
      <c r="L1269" t="s">
        <v>2</v>
      </c>
      <c r="M1269" t="s">
        <v>3</v>
      </c>
      <c r="N1269" t="s">
        <v>3092</v>
      </c>
      <c r="O1269" t="s">
        <v>351</v>
      </c>
    </row>
    <row r="1270" spans="1:15" x14ac:dyDescent="0.25">
      <c r="A1270" t="s">
        <v>4585</v>
      </c>
      <c r="B1270" t="s">
        <v>196</v>
      </c>
      <c r="C1270" t="s">
        <v>4586</v>
      </c>
      <c r="D1270" t="s">
        <v>46</v>
      </c>
      <c r="E1270" s="71">
        <v>45142</v>
      </c>
      <c r="F1270" t="s">
        <v>193</v>
      </c>
      <c r="G1270" t="s">
        <v>2989</v>
      </c>
      <c r="H1270" t="s">
        <v>351</v>
      </c>
      <c r="I1270">
        <v>1</v>
      </c>
      <c r="J1270" t="s">
        <v>53</v>
      </c>
      <c r="K1270" s="57" t="s">
        <v>608</v>
      </c>
      <c r="L1270" t="s">
        <v>2</v>
      </c>
      <c r="M1270" t="s">
        <v>2</v>
      </c>
      <c r="N1270"/>
      <c r="O1270" t="s">
        <v>350</v>
      </c>
    </row>
    <row r="1271" spans="1:15" x14ac:dyDescent="0.25">
      <c r="A1271" t="s">
        <v>4585</v>
      </c>
      <c r="B1271" t="s">
        <v>196</v>
      </c>
      <c r="C1271" t="s">
        <v>4586</v>
      </c>
      <c r="D1271" t="s">
        <v>46</v>
      </c>
      <c r="E1271" s="71">
        <v>45142</v>
      </c>
      <c r="F1271" t="s">
        <v>193</v>
      </c>
      <c r="G1271" t="s">
        <v>2989</v>
      </c>
      <c r="H1271" t="s">
        <v>351</v>
      </c>
      <c r="I1271">
        <v>2</v>
      </c>
      <c r="J1271" t="s">
        <v>3006</v>
      </c>
      <c r="K1271" s="57" t="s">
        <v>13</v>
      </c>
      <c r="L1271" t="s">
        <v>2</v>
      </c>
      <c r="M1271" t="s">
        <v>2</v>
      </c>
      <c r="N1271"/>
      <c r="O1271" t="s">
        <v>350</v>
      </c>
    </row>
    <row r="1272" spans="1:15" x14ac:dyDescent="0.25">
      <c r="A1272" t="s">
        <v>4585</v>
      </c>
      <c r="B1272" t="s">
        <v>196</v>
      </c>
      <c r="C1272" t="s">
        <v>4586</v>
      </c>
      <c r="D1272" t="s">
        <v>46</v>
      </c>
      <c r="E1272" s="71">
        <v>45142</v>
      </c>
      <c r="F1272" t="s">
        <v>193</v>
      </c>
      <c r="G1272" t="s">
        <v>2989</v>
      </c>
      <c r="H1272" t="s">
        <v>351</v>
      </c>
      <c r="I1272">
        <v>3</v>
      </c>
      <c r="J1272" t="s">
        <v>4587</v>
      </c>
      <c r="K1272" s="57" t="s">
        <v>610</v>
      </c>
      <c r="L1272" t="s">
        <v>2</v>
      </c>
      <c r="M1272" t="s">
        <v>2</v>
      </c>
      <c r="N1272"/>
      <c r="O1272" t="s">
        <v>350</v>
      </c>
    </row>
    <row r="1273" spans="1:15" x14ac:dyDescent="0.25">
      <c r="A1273" t="s">
        <v>4585</v>
      </c>
      <c r="B1273" t="s">
        <v>196</v>
      </c>
      <c r="C1273" t="s">
        <v>4586</v>
      </c>
      <c r="D1273" t="s">
        <v>46</v>
      </c>
      <c r="E1273" s="71">
        <v>45142</v>
      </c>
      <c r="F1273" t="s">
        <v>193</v>
      </c>
      <c r="G1273" t="s">
        <v>2989</v>
      </c>
      <c r="H1273" t="s">
        <v>351</v>
      </c>
      <c r="I1273">
        <v>4</v>
      </c>
      <c r="J1273" t="s">
        <v>4588</v>
      </c>
      <c r="K1273" s="57" t="s">
        <v>610</v>
      </c>
      <c r="L1273" t="s">
        <v>2</v>
      </c>
      <c r="M1273" t="s">
        <v>2</v>
      </c>
      <c r="N1273"/>
      <c r="O1273" t="s">
        <v>350</v>
      </c>
    </row>
    <row r="1274" spans="1:15" x14ac:dyDescent="0.25">
      <c r="A1274" t="s">
        <v>4585</v>
      </c>
      <c r="B1274" t="s">
        <v>196</v>
      </c>
      <c r="C1274" t="s">
        <v>4586</v>
      </c>
      <c r="D1274" t="s">
        <v>46</v>
      </c>
      <c r="E1274" s="71">
        <v>45142</v>
      </c>
      <c r="F1274" t="s">
        <v>193</v>
      </c>
      <c r="G1274" t="s">
        <v>2989</v>
      </c>
      <c r="H1274" t="s">
        <v>351</v>
      </c>
      <c r="I1274">
        <v>5</v>
      </c>
      <c r="J1274" t="s">
        <v>3007</v>
      </c>
      <c r="K1274" s="57" t="s">
        <v>609</v>
      </c>
      <c r="L1274" t="s">
        <v>2</v>
      </c>
      <c r="M1274" t="s">
        <v>2</v>
      </c>
      <c r="N1274"/>
      <c r="O1274" t="s">
        <v>350</v>
      </c>
    </row>
    <row r="1275" spans="1:15" x14ac:dyDescent="0.25">
      <c r="A1275" t="s">
        <v>4589</v>
      </c>
      <c r="B1275" t="s">
        <v>196</v>
      </c>
      <c r="C1275" t="s">
        <v>4590</v>
      </c>
      <c r="D1275" t="s">
        <v>46</v>
      </c>
      <c r="E1275" s="71">
        <v>45142</v>
      </c>
      <c r="F1275" t="s">
        <v>193</v>
      </c>
      <c r="G1275" t="s">
        <v>2989</v>
      </c>
      <c r="H1275" t="s">
        <v>351</v>
      </c>
      <c r="I1275">
        <v>1</v>
      </c>
      <c r="J1275" t="s">
        <v>3333</v>
      </c>
      <c r="K1275" s="57" t="s">
        <v>608</v>
      </c>
      <c r="L1275" t="s">
        <v>2</v>
      </c>
      <c r="M1275" t="s">
        <v>2</v>
      </c>
      <c r="N1275"/>
      <c r="O1275" t="s">
        <v>350</v>
      </c>
    </row>
    <row r="1276" spans="1:15" x14ac:dyDescent="0.25">
      <c r="A1276" t="s">
        <v>4589</v>
      </c>
      <c r="B1276" t="s">
        <v>196</v>
      </c>
      <c r="C1276" t="s">
        <v>4590</v>
      </c>
      <c r="D1276" t="s">
        <v>46</v>
      </c>
      <c r="E1276" s="71">
        <v>45142</v>
      </c>
      <c r="F1276" t="s">
        <v>193</v>
      </c>
      <c r="G1276" t="s">
        <v>2989</v>
      </c>
      <c r="H1276" t="s">
        <v>351</v>
      </c>
      <c r="I1276">
        <v>2</v>
      </c>
      <c r="J1276" t="s">
        <v>3334</v>
      </c>
      <c r="K1276" s="57" t="s">
        <v>608</v>
      </c>
      <c r="L1276" t="s">
        <v>2</v>
      </c>
      <c r="M1276" t="s">
        <v>2</v>
      </c>
      <c r="N1276"/>
      <c r="O1276" t="s">
        <v>350</v>
      </c>
    </row>
    <row r="1277" spans="1:15" x14ac:dyDescent="0.25">
      <c r="A1277" t="s">
        <v>4589</v>
      </c>
      <c r="B1277" t="s">
        <v>196</v>
      </c>
      <c r="C1277" t="s">
        <v>4590</v>
      </c>
      <c r="D1277" t="s">
        <v>46</v>
      </c>
      <c r="E1277" s="71">
        <v>45142</v>
      </c>
      <c r="F1277" t="s">
        <v>193</v>
      </c>
      <c r="G1277" t="s">
        <v>2989</v>
      </c>
      <c r="H1277" t="s">
        <v>351</v>
      </c>
      <c r="I1277">
        <v>3</v>
      </c>
      <c r="J1277" t="s">
        <v>3006</v>
      </c>
      <c r="K1277" s="57" t="s">
        <v>13</v>
      </c>
      <c r="L1277" t="s">
        <v>2</v>
      </c>
      <c r="M1277" t="s">
        <v>2</v>
      </c>
      <c r="N1277"/>
      <c r="O1277" t="s">
        <v>350</v>
      </c>
    </row>
    <row r="1278" spans="1:15" x14ac:dyDescent="0.25">
      <c r="A1278" t="s">
        <v>4589</v>
      </c>
      <c r="B1278" t="s">
        <v>196</v>
      </c>
      <c r="C1278" t="s">
        <v>4590</v>
      </c>
      <c r="D1278" t="s">
        <v>46</v>
      </c>
      <c r="E1278" s="71">
        <v>45142</v>
      </c>
      <c r="F1278" t="s">
        <v>193</v>
      </c>
      <c r="G1278" t="s">
        <v>2989</v>
      </c>
      <c r="H1278" t="s">
        <v>351</v>
      </c>
      <c r="I1278">
        <v>4</v>
      </c>
      <c r="J1278" t="s">
        <v>4591</v>
      </c>
      <c r="K1278" s="57" t="s">
        <v>610</v>
      </c>
      <c r="L1278" t="s">
        <v>2</v>
      </c>
      <c r="M1278" t="s">
        <v>2</v>
      </c>
      <c r="N1278"/>
      <c r="O1278" t="s">
        <v>350</v>
      </c>
    </row>
    <row r="1279" spans="1:15" x14ac:dyDescent="0.25">
      <c r="A1279" t="s">
        <v>4589</v>
      </c>
      <c r="B1279" t="s">
        <v>196</v>
      </c>
      <c r="C1279" t="s">
        <v>4590</v>
      </c>
      <c r="D1279" t="s">
        <v>46</v>
      </c>
      <c r="E1279" s="71">
        <v>45142</v>
      </c>
      <c r="F1279" t="s">
        <v>193</v>
      </c>
      <c r="G1279" t="s">
        <v>2989</v>
      </c>
      <c r="H1279" t="s">
        <v>351</v>
      </c>
      <c r="I1279">
        <v>5</v>
      </c>
      <c r="J1279" t="s">
        <v>4592</v>
      </c>
      <c r="K1279" s="57" t="s">
        <v>610</v>
      </c>
      <c r="L1279" t="s">
        <v>2</v>
      </c>
      <c r="M1279" t="s">
        <v>2</v>
      </c>
      <c r="N1279"/>
      <c r="O1279" t="s">
        <v>350</v>
      </c>
    </row>
    <row r="1280" spans="1:15" x14ac:dyDescent="0.25">
      <c r="A1280" t="s">
        <v>4589</v>
      </c>
      <c r="B1280" t="s">
        <v>196</v>
      </c>
      <c r="C1280" t="s">
        <v>4590</v>
      </c>
      <c r="D1280" t="s">
        <v>46</v>
      </c>
      <c r="E1280" s="71">
        <v>45142</v>
      </c>
      <c r="F1280" t="s">
        <v>193</v>
      </c>
      <c r="G1280" t="s">
        <v>2989</v>
      </c>
      <c r="H1280" t="s">
        <v>351</v>
      </c>
      <c r="I1280">
        <v>6</v>
      </c>
      <c r="J1280" t="s">
        <v>4593</v>
      </c>
      <c r="K1280" s="57" t="s">
        <v>611</v>
      </c>
      <c r="L1280" t="s">
        <v>2</v>
      </c>
      <c r="M1280" t="s">
        <v>2</v>
      </c>
      <c r="N1280"/>
      <c r="O1280" t="s">
        <v>350</v>
      </c>
    </row>
    <row r="1281" spans="1:15" x14ac:dyDescent="0.25">
      <c r="A1281" t="s">
        <v>4589</v>
      </c>
      <c r="B1281" t="s">
        <v>196</v>
      </c>
      <c r="C1281" t="s">
        <v>4590</v>
      </c>
      <c r="D1281" t="s">
        <v>46</v>
      </c>
      <c r="E1281" s="71">
        <v>45142</v>
      </c>
      <c r="F1281" t="s">
        <v>193</v>
      </c>
      <c r="G1281" t="s">
        <v>2989</v>
      </c>
      <c r="H1281" t="s">
        <v>351</v>
      </c>
      <c r="I1281">
        <v>7</v>
      </c>
      <c r="J1281" t="s">
        <v>3007</v>
      </c>
      <c r="K1281" s="57" t="s">
        <v>609</v>
      </c>
      <c r="L1281" t="s">
        <v>2</v>
      </c>
      <c r="M1281" t="s">
        <v>2</v>
      </c>
      <c r="N1281"/>
      <c r="O1281" t="s">
        <v>350</v>
      </c>
    </row>
    <row r="1282" spans="1:15" x14ac:dyDescent="0.25">
      <c r="A1282" t="s">
        <v>4589</v>
      </c>
      <c r="B1282" t="s">
        <v>196</v>
      </c>
      <c r="C1282" t="s">
        <v>4590</v>
      </c>
      <c r="D1282" t="s">
        <v>46</v>
      </c>
      <c r="E1282" s="71">
        <v>45142</v>
      </c>
      <c r="F1282" t="s">
        <v>193</v>
      </c>
      <c r="G1282" t="s">
        <v>2989</v>
      </c>
      <c r="H1282" t="s">
        <v>351</v>
      </c>
      <c r="I1282">
        <v>8</v>
      </c>
      <c r="J1282" t="s">
        <v>4594</v>
      </c>
      <c r="K1282" s="57" t="s">
        <v>610</v>
      </c>
      <c r="L1282" t="s">
        <v>2</v>
      </c>
      <c r="M1282" t="s">
        <v>2</v>
      </c>
      <c r="N1282"/>
      <c r="O1282" t="s">
        <v>350</v>
      </c>
    </row>
    <row r="1283" spans="1:15" x14ac:dyDescent="0.25">
      <c r="A1283" t="s">
        <v>4589</v>
      </c>
      <c r="B1283" t="s">
        <v>196</v>
      </c>
      <c r="C1283" t="s">
        <v>4590</v>
      </c>
      <c r="D1283" t="s">
        <v>46</v>
      </c>
      <c r="E1283" s="71">
        <v>45142</v>
      </c>
      <c r="F1283" t="s">
        <v>193</v>
      </c>
      <c r="G1283" t="s">
        <v>2989</v>
      </c>
      <c r="H1283" t="s">
        <v>351</v>
      </c>
      <c r="I1283">
        <v>9</v>
      </c>
      <c r="J1283" t="s">
        <v>4595</v>
      </c>
      <c r="K1283" s="57" t="s">
        <v>610</v>
      </c>
      <c r="L1283" t="s">
        <v>2</v>
      </c>
      <c r="M1283" t="s">
        <v>2</v>
      </c>
      <c r="N1283"/>
      <c r="O1283" t="s">
        <v>350</v>
      </c>
    </row>
    <row r="1284" spans="1:15" x14ac:dyDescent="0.25">
      <c r="A1284" t="s">
        <v>4589</v>
      </c>
      <c r="B1284" t="s">
        <v>196</v>
      </c>
      <c r="C1284" t="s">
        <v>4590</v>
      </c>
      <c r="D1284" t="s">
        <v>46</v>
      </c>
      <c r="E1284" s="71">
        <v>45142</v>
      </c>
      <c r="F1284" t="s">
        <v>193</v>
      </c>
      <c r="G1284" t="s">
        <v>2989</v>
      </c>
      <c r="H1284" t="s">
        <v>351</v>
      </c>
      <c r="I1284">
        <v>10</v>
      </c>
      <c r="J1284" t="s">
        <v>3140</v>
      </c>
      <c r="K1284" s="57" t="s">
        <v>13</v>
      </c>
      <c r="L1284" t="s">
        <v>2</v>
      </c>
      <c r="M1284" t="s">
        <v>2</v>
      </c>
      <c r="N1284"/>
      <c r="O1284" t="s">
        <v>350</v>
      </c>
    </row>
    <row r="1285" spans="1:15" x14ac:dyDescent="0.25">
      <c r="A1285" t="s">
        <v>4589</v>
      </c>
      <c r="B1285" t="s">
        <v>196</v>
      </c>
      <c r="C1285" t="s">
        <v>4590</v>
      </c>
      <c r="D1285" t="s">
        <v>46</v>
      </c>
      <c r="E1285" s="71">
        <v>45142</v>
      </c>
      <c r="F1285" t="s">
        <v>193</v>
      </c>
      <c r="G1285" t="s">
        <v>2989</v>
      </c>
      <c r="H1285" t="s">
        <v>351</v>
      </c>
      <c r="I1285">
        <v>11</v>
      </c>
      <c r="J1285" t="s">
        <v>4596</v>
      </c>
      <c r="K1285" s="57" t="s">
        <v>13</v>
      </c>
      <c r="L1285" t="s">
        <v>2</v>
      </c>
      <c r="M1285" t="s">
        <v>2</v>
      </c>
      <c r="N1285"/>
      <c r="O1285" t="s">
        <v>350</v>
      </c>
    </row>
    <row r="1286" spans="1:15" x14ac:dyDescent="0.25">
      <c r="A1286" t="s">
        <v>4589</v>
      </c>
      <c r="B1286" t="s">
        <v>196</v>
      </c>
      <c r="C1286" t="s">
        <v>4590</v>
      </c>
      <c r="D1286" t="s">
        <v>46</v>
      </c>
      <c r="E1286" s="71">
        <v>45142</v>
      </c>
      <c r="F1286" t="s">
        <v>193</v>
      </c>
      <c r="G1286" t="s">
        <v>2989</v>
      </c>
      <c r="H1286" t="s">
        <v>351</v>
      </c>
      <c r="I1286">
        <v>12</v>
      </c>
      <c r="J1286" t="s">
        <v>4597</v>
      </c>
      <c r="K1286" s="57" t="s">
        <v>13</v>
      </c>
      <c r="L1286" t="s">
        <v>2</v>
      </c>
      <c r="M1286" t="s">
        <v>2</v>
      </c>
      <c r="N1286"/>
      <c r="O1286" t="s">
        <v>350</v>
      </c>
    </row>
    <row r="1287" spans="1:15" x14ac:dyDescent="0.25">
      <c r="A1287" t="s">
        <v>4589</v>
      </c>
      <c r="B1287" t="s">
        <v>196</v>
      </c>
      <c r="C1287" t="s">
        <v>4590</v>
      </c>
      <c r="D1287" t="s">
        <v>46</v>
      </c>
      <c r="E1287" s="71">
        <v>45142</v>
      </c>
      <c r="F1287" t="s">
        <v>193</v>
      </c>
      <c r="G1287" t="s">
        <v>2989</v>
      </c>
      <c r="H1287" t="s">
        <v>351</v>
      </c>
      <c r="I1287">
        <v>13</v>
      </c>
      <c r="J1287" t="s">
        <v>4598</v>
      </c>
      <c r="K1287" s="57" t="s">
        <v>13</v>
      </c>
      <c r="L1287" t="s">
        <v>2</v>
      </c>
      <c r="M1287" t="s">
        <v>2</v>
      </c>
      <c r="N1287"/>
      <c r="O1287" t="s">
        <v>350</v>
      </c>
    </row>
    <row r="1288" spans="1:15" x14ac:dyDescent="0.25">
      <c r="A1288" t="s">
        <v>2543</v>
      </c>
      <c r="B1288" t="s">
        <v>196</v>
      </c>
      <c r="C1288" t="s">
        <v>4599</v>
      </c>
      <c r="D1288" t="s">
        <v>46</v>
      </c>
      <c r="E1288" s="71">
        <v>45145</v>
      </c>
      <c r="F1288" t="s">
        <v>193</v>
      </c>
      <c r="G1288" t="s">
        <v>2989</v>
      </c>
      <c r="H1288" t="s">
        <v>351</v>
      </c>
      <c r="I1288">
        <v>1</v>
      </c>
      <c r="J1288" t="s">
        <v>53</v>
      </c>
      <c r="K1288" s="57" t="s">
        <v>608</v>
      </c>
      <c r="L1288" t="s">
        <v>2</v>
      </c>
      <c r="M1288" t="s">
        <v>2</v>
      </c>
      <c r="N1288"/>
      <c r="O1288" t="s">
        <v>350</v>
      </c>
    </row>
    <row r="1289" spans="1:15" x14ac:dyDescent="0.25">
      <c r="A1289" t="s">
        <v>2543</v>
      </c>
      <c r="B1289" t="s">
        <v>196</v>
      </c>
      <c r="C1289" t="s">
        <v>4599</v>
      </c>
      <c r="D1289" t="s">
        <v>46</v>
      </c>
      <c r="E1289" s="71">
        <v>45145</v>
      </c>
      <c r="F1289" t="s">
        <v>193</v>
      </c>
      <c r="G1289" t="s">
        <v>2989</v>
      </c>
      <c r="H1289" t="s">
        <v>351</v>
      </c>
      <c r="I1289">
        <v>2</v>
      </c>
      <c r="J1289" t="s">
        <v>4600</v>
      </c>
      <c r="K1289" s="57" t="s">
        <v>610</v>
      </c>
      <c r="L1289" t="s">
        <v>2</v>
      </c>
      <c r="M1289" t="s">
        <v>3</v>
      </c>
      <c r="N1289" t="s">
        <v>3072</v>
      </c>
      <c r="O1289" t="s">
        <v>351</v>
      </c>
    </row>
    <row r="1290" spans="1:15" x14ac:dyDescent="0.25">
      <c r="A1290" t="s">
        <v>2543</v>
      </c>
      <c r="B1290" t="s">
        <v>196</v>
      </c>
      <c r="C1290" t="s">
        <v>4599</v>
      </c>
      <c r="D1290" t="s">
        <v>46</v>
      </c>
      <c r="E1290" s="71">
        <v>45145</v>
      </c>
      <c r="F1290" t="s">
        <v>193</v>
      </c>
      <c r="G1290" t="s">
        <v>2989</v>
      </c>
      <c r="H1290" t="s">
        <v>351</v>
      </c>
      <c r="I1290">
        <v>3</v>
      </c>
      <c r="J1290" t="s">
        <v>4601</v>
      </c>
      <c r="K1290" s="57" t="s">
        <v>610</v>
      </c>
      <c r="L1290" t="s">
        <v>2</v>
      </c>
      <c r="M1290" t="s">
        <v>2</v>
      </c>
      <c r="N1290"/>
      <c r="O1290" t="s">
        <v>350</v>
      </c>
    </row>
    <row r="1291" spans="1:15" x14ac:dyDescent="0.25">
      <c r="A1291" t="s">
        <v>2543</v>
      </c>
      <c r="B1291" t="s">
        <v>196</v>
      </c>
      <c r="C1291" t="s">
        <v>4599</v>
      </c>
      <c r="D1291" t="s">
        <v>46</v>
      </c>
      <c r="E1291" s="71">
        <v>45145</v>
      </c>
      <c r="F1291" t="s">
        <v>193</v>
      </c>
      <c r="G1291" t="s">
        <v>2989</v>
      </c>
      <c r="H1291" t="s">
        <v>351</v>
      </c>
      <c r="I1291">
        <v>4</v>
      </c>
      <c r="J1291" t="s">
        <v>3007</v>
      </c>
      <c r="K1291" s="57" t="s">
        <v>609</v>
      </c>
      <c r="L1291" t="s">
        <v>2</v>
      </c>
      <c r="M1291" t="s">
        <v>2</v>
      </c>
      <c r="N1291"/>
      <c r="O1291" t="s">
        <v>350</v>
      </c>
    </row>
    <row r="1292" spans="1:15" x14ac:dyDescent="0.25">
      <c r="A1292" t="s">
        <v>2543</v>
      </c>
      <c r="B1292" t="s">
        <v>196</v>
      </c>
      <c r="C1292" t="s">
        <v>4599</v>
      </c>
      <c r="D1292" t="s">
        <v>46</v>
      </c>
      <c r="E1292" s="71">
        <v>45145</v>
      </c>
      <c r="F1292" t="s">
        <v>193</v>
      </c>
      <c r="G1292" t="s">
        <v>2989</v>
      </c>
      <c r="H1292" t="s">
        <v>351</v>
      </c>
      <c r="I1292">
        <v>5</v>
      </c>
      <c r="J1292" t="s">
        <v>4602</v>
      </c>
      <c r="K1292" s="57" t="s">
        <v>610</v>
      </c>
      <c r="L1292" t="s">
        <v>2</v>
      </c>
      <c r="M1292" t="s">
        <v>2</v>
      </c>
      <c r="N1292"/>
      <c r="O1292" t="s">
        <v>350</v>
      </c>
    </row>
    <row r="1293" spans="1:15" x14ac:dyDescent="0.25">
      <c r="A1293" t="s">
        <v>4603</v>
      </c>
      <c r="B1293" t="s">
        <v>127</v>
      </c>
      <c r="C1293" t="s">
        <v>4604</v>
      </c>
      <c r="D1293" t="s">
        <v>46</v>
      </c>
      <c r="E1293" s="71">
        <v>45146</v>
      </c>
      <c r="F1293" t="s">
        <v>193</v>
      </c>
      <c r="G1293" t="s">
        <v>2989</v>
      </c>
      <c r="H1293" t="s">
        <v>351</v>
      </c>
      <c r="I1293">
        <v>1.1000000000000001</v>
      </c>
      <c r="J1293" t="s">
        <v>4605</v>
      </c>
      <c r="K1293" s="57" t="s">
        <v>610</v>
      </c>
      <c r="L1293" t="s">
        <v>2</v>
      </c>
      <c r="M1293" t="s">
        <v>2</v>
      </c>
      <c r="N1293"/>
      <c r="O1293" t="s">
        <v>350</v>
      </c>
    </row>
    <row r="1294" spans="1:15" x14ac:dyDescent="0.25">
      <c r="A1294" t="s">
        <v>4603</v>
      </c>
      <c r="B1294" t="s">
        <v>127</v>
      </c>
      <c r="C1294" t="s">
        <v>4604</v>
      </c>
      <c r="D1294" t="s">
        <v>46</v>
      </c>
      <c r="E1294" s="71">
        <v>45146</v>
      </c>
      <c r="F1294" t="s">
        <v>193</v>
      </c>
      <c r="G1294" t="s">
        <v>2989</v>
      </c>
      <c r="H1294" t="s">
        <v>351</v>
      </c>
      <c r="I1294">
        <v>1.2</v>
      </c>
      <c r="J1294" t="s">
        <v>4606</v>
      </c>
      <c r="K1294" s="57" t="s">
        <v>610</v>
      </c>
      <c r="L1294" t="s">
        <v>2</v>
      </c>
      <c r="M1294" t="s">
        <v>2</v>
      </c>
      <c r="N1294"/>
      <c r="O1294" t="s">
        <v>350</v>
      </c>
    </row>
    <row r="1295" spans="1:15" x14ac:dyDescent="0.25">
      <c r="A1295" t="s">
        <v>4603</v>
      </c>
      <c r="B1295" t="s">
        <v>127</v>
      </c>
      <c r="C1295" t="s">
        <v>4604</v>
      </c>
      <c r="D1295" t="s">
        <v>46</v>
      </c>
      <c r="E1295" s="71">
        <v>45146</v>
      </c>
      <c r="F1295" t="s">
        <v>193</v>
      </c>
      <c r="G1295" t="s">
        <v>2989</v>
      </c>
      <c r="H1295" t="s">
        <v>351</v>
      </c>
      <c r="I1295">
        <v>1.3</v>
      </c>
      <c r="J1295" t="s">
        <v>4607</v>
      </c>
      <c r="K1295" s="57" t="s">
        <v>610</v>
      </c>
      <c r="L1295" t="s">
        <v>2</v>
      </c>
      <c r="M1295" t="s">
        <v>2</v>
      </c>
      <c r="N1295"/>
      <c r="O1295" t="s">
        <v>350</v>
      </c>
    </row>
    <row r="1296" spans="1:15" x14ac:dyDescent="0.25">
      <c r="A1296" t="s">
        <v>4603</v>
      </c>
      <c r="B1296" t="s">
        <v>127</v>
      </c>
      <c r="C1296" t="s">
        <v>4604</v>
      </c>
      <c r="D1296" t="s">
        <v>46</v>
      </c>
      <c r="E1296" s="71">
        <v>45146</v>
      </c>
      <c r="F1296" t="s">
        <v>193</v>
      </c>
      <c r="G1296" t="s">
        <v>2989</v>
      </c>
      <c r="H1296" t="s">
        <v>351</v>
      </c>
      <c r="I1296">
        <v>1.4</v>
      </c>
      <c r="J1296" t="s">
        <v>4608</v>
      </c>
      <c r="K1296" s="57" t="s">
        <v>610</v>
      </c>
      <c r="L1296" t="s">
        <v>2</v>
      </c>
      <c r="M1296" t="s">
        <v>2</v>
      </c>
      <c r="N1296"/>
      <c r="O1296" t="s">
        <v>350</v>
      </c>
    </row>
    <row r="1297" spans="1:15" x14ac:dyDescent="0.25">
      <c r="A1297" t="s">
        <v>4603</v>
      </c>
      <c r="B1297" t="s">
        <v>127</v>
      </c>
      <c r="C1297" t="s">
        <v>4604</v>
      </c>
      <c r="D1297" t="s">
        <v>46</v>
      </c>
      <c r="E1297" s="71">
        <v>45146</v>
      </c>
      <c r="F1297" t="s">
        <v>193</v>
      </c>
      <c r="G1297" t="s">
        <v>2989</v>
      </c>
      <c r="H1297" t="s">
        <v>351</v>
      </c>
      <c r="I1297">
        <v>1.5</v>
      </c>
      <c r="J1297" t="s">
        <v>4609</v>
      </c>
      <c r="K1297" s="57" t="s">
        <v>610</v>
      </c>
      <c r="L1297" t="s">
        <v>2</v>
      </c>
      <c r="M1297" t="s">
        <v>2</v>
      </c>
      <c r="N1297"/>
      <c r="O1297" t="s">
        <v>350</v>
      </c>
    </row>
    <row r="1298" spans="1:15" x14ac:dyDescent="0.25">
      <c r="A1298" t="s">
        <v>4603</v>
      </c>
      <c r="B1298" t="s">
        <v>127</v>
      </c>
      <c r="C1298" t="s">
        <v>4604</v>
      </c>
      <c r="D1298" t="s">
        <v>46</v>
      </c>
      <c r="E1298" s="71">
        <v>45146</v>
      </c>
      <c r="F1298" t="s">
        <v>193</v>
      </c>
      <c r="G1298" t="s">
        <v>2989</v>
      </c>
      <c r="H1298" t="s">
        <v>351</v>
      </c>
      <c r="I1298">
        <v>1.6</v>
      </c>
      <c r="J1298" t="s">
        <v>4610</v>
      </c>
      <c r="K1298" s="57" t="s">
        <v>610</v>
      </c>
      <c r="L1298" t="s">
        <v>2</v>
      </c>
      <c r="M1298" t="s">
        <v>2</v>
      </c>
      <c r="N1298"/>
      <c r="O1298" t="s">
        <v>350</v>
      </c>
    </row>
    <row r="1299" spans="1:15" x14ac:dyDescent="0.25">
      <c r="A1299" t="s">
        <v>4603</v>
      </c>
      <c r="B1299" t="s">
        <v>127</v>
      </c>
      <c r="C1299" t="s">
        <v>4604</v>
      </c>
      <c r="D1299" t="s">
        <v>46</v>
      </c>
      <c r="E1299" s="71">
        <v>45146</v>
      </c>
      <c r="F1299" t="s">
        <v>193</v>
      </c>
      <c r="G1299" t="s">
        <v>2989</v>
      </c>
      <c r="H1299" t="s">
        <v>351</v>
      </c>
      <c r="I1299">
        <v>1.7</v>
      </c>
      <c r="J1299" t="s">
        <v>4611</v>
      </c>
      <c r="K1299" s="57" t="s">
        <v>610</v>
      </c>
      <c r="L1299" t="s">
        <v>2</v>
      </c>
      <c r="M1299" t="s">
        <v>2</v>
      </c>
      <c r="N1299"/>
      <c r="O1299" t="s">
        <v>350</v>
      </c>
    </row>
    <row r="1300" spans="1:15" x14ac:dyDescent="0.25">
      <c r="A1300" t="s">
        <v>4603</v>
      </c>
      <c r="B1300" t="s">
        <v>127</v>
      </c>
      <c r="C1300" t="s">
        <v>4604</v>
      </c>
      <c r="D1300" t="s">
        <v>46</v>
      </c>
      <c r="E1300" s="71">
        <v>45146</v>
      </c>
      <c r="F1300" t="s">
        <v>193</v>
      </c>
      <c r="G1300" t="s">
        <v>2989</v>
      </c>
      <c r="H1300" t="s">
        <v>351</v>
      </c>
      <c r="I1300">
        <v>2</v>
      </c>
      <c r="J1300" t="s">
        <v>4612</v>
      </c>
      <c r="K1300" s="57" t="s">
        <v>610</v>
      </c>
      <c r="L1300" t="s">
        <v>2</v>
      </c>
      <c r="M1300" t="s">
        <v>2</v>
      </c>
      <c r="N1300"/>
      <c r="O1300" t="s">
        <v>350</v>
      </c>
    </row>
    <row r="1301" spans="1:15" x14ac:dyDescent="0.25">
      <c r="A1301" t="s">
        <v>4603</v>
      </c>
      <c r="B1301" t="s">
        <v>127</v>
      </c>
      <c r="C1301" t="s">
        <v>4604</v>
      </c>
      <c r="D1301" t="s">
        <v>46</v>
      </c>
      <c r="E1301" s="71">
        <v>45146</v>
      </c>
      <c r="F1301" t="s">
        <v>193</v>
      </c>
      <c r="G1301" t="s">
        <v>2989</v>
      </c>
      <c r="H1301" t="s">
        <v>351</v>
      </c>
      <c r="I1301">
        <v>3</v>
      </c>
      <c r="J1301" t="s">
        <v>4613</v>
      </c>
      <c r="K1301" s="57" t="s">
        <v>13</v>
      </c>
      <c r="L1301" t="s">
        <v>2</v>
      </c>
      <c r="M1301" t="s">
        <v>2</v>
      </c>
      <c r="N1301"/>
      <c r="O1301" t="s">
        <v>350</v>
      </c>
    </row>
    <row r="1302" spans="1:15" x14ac:dyDescent="0.25">
      <c r="A1302" t="s">
        <v>4603</v>
      </c>
      <c r="B1302" t="s">
        <v>127</v>
      </c>
      <c r="C1302" t="s">
        <v>4604</v>
      </c>
      <c r="D1302" t="s">
        <v>46</v>
      </c>
      <c r="E1302" s="71">
        <v>45146</v>
      </c>
      <c r="F1302" t="s">
        <v>193</v>
      </c>
      <c r="G1302" t="s">
        <v>2989</v>
      </c>
      <c r="H1302" t="s">
        <v>351</v>
      </c>
      <c r="I1302">
        <v>4</v>
      </c>
      <c r="J1302" t="s">
        <v>4614</v>
      </c>
      <c r="K1302" s="57" t="s">
        <v>13</v>
      </c>
      <c r="L1302" t="s">
        <v>2</v>
      </c>
      <c r="M1302" t="s">
        <v>2</v>
      </c>
      <c r="N1302"/>
      <c r="O1302" t="s">
        <v>350</v>
      </c>
    </row>
    <row r="1303" spans="1:15" x14ac:dyDescent="0.25">
      <c r="A1303" t="s">
        <v>4603</v>
      </c>
      <c r="B1303" t="s">
        <v>127</v>
      </c>
      <c r="C1303" t="s">
        <v>4604</v>
      </c>
      <c r="D1303" t="s">
        <v>46</v>
      </c>
      <c r="E1303" s="71">
        <v>45146</v>
      </c>
      <c r="F1303" t="s">
        <v>193</v>
      </c>
      <c r="G1303" t="s">
        <v>2989</v>
      </c>
      <c r="H1303" t="s">
        <v>351</v>
      </c>
      <c r="I1303">
        <v>5</v>
      </c>
      <c r="J1303" t="s">
        <v>3293</v>
      </c>
      <c r="K1303" s="57" t="s">
        <v>609</v>
      </c>
      <c r="L1303" t="s">
        <v>2</v>
      </c>
      <c r="M1303" t="s">
        <v>2</v>
      </c>
      <c r="N1303"/>
      <c r="O1303" t="s">
        <v>350</v>
      </c>
    </row>
    <row r="1304" spans="1:15" x14ac:dyDescent="0.25">
      <c r="A1304" t="s">
        <v>4603</v>
      </c>
      <c r="B1304" t="s">
        <v>127</v>
      </c>
      <c r="C1304" t="s">
        <v>4604</v>
      </c>
      <c r="D1304" t="s">
        <v>46</v>
      </c>
      <c r="E1304" s="71">
        <v>45146</v>
      </c>
      <c r="F1304" t="s">
        <v>193</v>
      </c>
      <c r="G1304" t="s">
        <v>2989</v>
      </c>
      <c r="H1304" t="s">
        <v>351</v>
      </c>
      <c r="I1304" t="s">
        <v>422</v>
      </c>
      <c r="J1304" t="s">
        <v>129</v>
      </c>
      <c r="K1304" s="57" t="s">
        <v>13</v>
      </c>
      <c r="L1304" t="s">
        <v>72</v>
      </c>
      <c r="M1304" t="s">
        <v>3</v>
      </c>
      <c r="N1304"/>
      <c r="O1304" t="s">
        <v>350</v>
      </c>
    </row>
    <row r="1305" spans="1:15" x14ac:dyDescent="0.25">
      <c r="A1305" t="s">
        <v>2552</v>
      </c>
      <c r="B1305" t="s">
        <v>194</v>
      </c>
      <c r="C1305" t="s">
        <v>2967</v>
      </c>
      <c r="D1305" t="s">
        <v>126</v>
      </c>
      <c r="E1305" s="71">
        <v>45146</v>
      </c>
      <c r="F1305" t="s">
        <v>193</v>
      </c>
      <c r="G1305" t="s">
        <v>2989</v>
      </c>
      <c r="H1305" t="s">
        <v>351</v>
      </c>
      <c r="I1305">
        <v>1</v>
      </c>
      <c r="J1305" t="s">
        <v>4615</v>
      </c>
      <c r="K1305" s="57" t="s">
        <v>610</v>
      </c>
      <c r="L1305" t="s">
        <v>2</v>
      </c>
      <c r="M1305" t="s">
        <v>2</v>
      </c>
      <c r="N1305"/>
      <c r="O1305" t="s">
        <v>350</v>
      </c>
    </row>
    <row r="1306" spans="1:15" x14ac:dyDescent="0.25">
      <c r="A1306" t="s">
        <v>2552</v>
      </c>
      <c r="B1306" t="s">
        <v>194</v>
      </c>
      <c r="C1306" t="s">
        <v>2967</v>
      </c>
      <c r="D1306" t="s">
        <v>126</v>
      </c>
      <c r="E1306" s="71">
        <v>45146</v>
      </c>
      <c r="F1306" t="s">
        <v>193</v>
      </c>
      <c r="G1306" t="s">
        <v>2989</v>
      </c>
      <c r="H1306" t="s">
        <v>351</v>
      </c>
      <c r="I1306">
        <v>2</v>
      </c>
      <c r="J1306" t="s">
        <v>4616</v>
      </c>
      <c r="K1306" s="57" t="s">
        <v>610</v>
      </c>
      <c r="L1306" t="s">
        <v>2</v>
      </c>
      <c r="M1306" t="s">
        <v>3</v>
      </c>
      <c r="N1306" t="s">
        <v>3061</v>
      </c>
      <c r="O1306" t="s">
        <v>351</v>
      </c>
    </row>
    <row r="1307" spans="1:15" x14ac:dyDescent="0.25">
      <c r="A1307" t="s">
        <v>2552</v>
      </c>
      <c r="B1307" t="s">
        <v>194</v>
      </c>
      <c r="C1307" t="s">
        <v>2967</v>
      </c>
      <c r="D1307" t="s">
        <v>126</v>
      </c>
      <c r="E1307" s="71">
        <v>45146</v>
      </c>
      <c r="F1307" t="s">
        <v>193</v>
      </c>
      <c r="G1307" t="s">
        <v>2989</v>
      </c>
      <c r="H1307" t="s">
        <v>351</v>
      </c>
      <c r="I1307">
        <v>3</v>
      </c>
      <c r="J1307" t="s">
        <v>4617</v>
      </c>
      <c r="K1307" s="57" t="s">
        <v>610</v>
      </c>
      <c r="L1307" t="s">
        <v>2</v>
      </c>
      <c r="M1307" t="s">
        <v>2</v>
      </c>
      <c r="N1307"/>
      <c r="O1307" t="s">
        <v>350</v>
      </c>
    </row>
    <row r="1308" spans="1:15" x14ac:dyDescent="0.25">
      <c r="A1308" t="s">
        <v>2552</v>
      </c>
      <c r="B1308" t="s">
        <v>194</v>
      </c>
      <c r="C1308" t="s">
        <v>2967</v>
      </c>
      <c r="D1308" t="s">
        <v>126</v>
      </c>
      <c r="E1308" s="71">
        <v>45146</v>
      </c>
      <c r="F1308" t="s">
        <v>193</v>
      </c>
      <c r="G1308" t="s">
        <v>2989</v>
      </c>
      <c r="H1308" t="s">
        <v>351</v>
      </c>
      <c r="I1308">
        <v>4</v>
      </c>
      <c r="J1308" t="s">
        <v>4618</v>
      </c>
      <c r="K1308" s="57" t="s">
        <v>610</v>
      </c>
      <c r="L1308" t="s">
        <v>2</v>
      </c>
      <c r="M1308" t="s">
        <v>2</v>
      </c>
      <c r="N1308"/>
      <c r="O1308" t="s">
        <v>350</v>
      </c>
    </row>
    <row r="1309" spans="1:15" x14ac:dyDescent="0.25">
      <c r="A1309" t="s">
        <v>2552</v>
      </c>
      <c r="B1309" t="s">
        <v>194</v>
      </c>
      <c r="C1309" t="s">
        <v>2967</v>
      </c>
      <c r="D1309" t="s">
        <v>126</v>
      </c>
      <c r="E1309" s="71">
        <v>45146</v>
      </c>
      <c r="F1309" t="s">
        <v>193</v>
      </c>
      <c r="G1309" t="s">
        <v>2989</v>
      </c>
      <c r="H1309" t="s">
        <v>351</v>
      </c>
      <c r="I1309">
        <v>5</v>
      </c>
      <c r="J1309" t="s">
        <v>4619</v>
      </c>
      <c r="K1309" s="57" t="s">
        <v>610</v>
      </c>
      <c r="L1309" t="s">
        <v>2</v>
      </c>
      <c r="M1309" t="s">
        <v>2</v>
      </c>
      <c r="N1309"/>
      <c r="O1309" t="s">
        <v>350</v>
      </c>
    </row>
    <row r="1310" spans="1:15" x14ac:dyDescent="0.25">
      <c r="A1310" t="s">
        <v>2552</v>
      </c>
      <c r="B1310" t="s">
        <v>194</v>
      </c>
      <c r="C1310" t="s">
        <v>2967</v>
      </c>
      <c r="D1310" t="s">
        <v>126</v>
      </c>
      <c r="E1310" s="71">
        <v>45146</v>
      </c>
      <c r="F1310" t="s">
        <v>193</v>
      </c>
      <c r="G1310" t="s">
        <v>2989</v>
      </c>
      <c r="H1310" t="s">
        <v>351</v>
      </c>
      <c r="I1310">
        <v>6</v>
      </c>
      <c r="J1310" t="s">
        <v>4620</v>
      </c>
      <c r="K1310" s="57" t="s">
        <v>610</v>
      </c>
      <c r="L1310" t="s">
        <v>2</v>
      </c>
      <c r="M1310" t="s">
        <v>3</v>
      </c>
      <c r="N1310" t="s">
        <v>3072</v>
      </c>
      <c r="O1310" t="s">
        <v>351</v>
      </c>
    </row>
    <row r="1311" spans="1:15" x14ac:dyDescent="0.25">
      <c r="A1311" t="s">
        <v>2552</v>
      </c>
      <c r="B1311" t="s">
        <v>194</v>
      </c>
      <c r="C1311" t="s">
        <v>2967</v>
      </c>
      <c r="D1311" t="s">
        <v>126</v>
      </c>
      <c r="E1311" s="71">
        <v>45146</v>
      </c>
      <c r="F1311" t="s">
        <v>193</v>
      </c>
      <c r="G1311" t="s">
        <v>2989</v>
      </c>
      <c r="H1311" t="s">
        <v>351</v>
      </c>
      <c r="I1311">
        <v>7</v>
      </c>
      <c r="J1311" t="s">
        <v>4621</v>
      </c>
      <c r="K1311" s="57" t="s">
        <v>610</v>
      </c>
      <c r="L1311" t="s">
        <v>2</v>
      </c>
      <c r="M1311" t="s">
        <v>2</v>
      </c>
      <c r="N1311"/>
      <c r="O1311" t="s">
        <v>350</v>
      </c>
    </row>
    <row r="1312" spans="1:15" x14ac:dyDescent="0.25">
      <c r="A1312" t="s">
        <v>2552</v>
      </c>
      <c r="B1312" t="s">
        <v>194</v>
      </c>
      <c r="C1312" t="s">
        <v>2967</v>
      </c>
      <c r="D1312" t="s">
        <v>126</v>
      </c>
      <c r="E1312" s="71">
        <v>45146</v>
      </c>
      <c r="F1312" t="s">
        <v>193</v>
      </c>
      <c r="G1312" t="s">
        <v>2989</v>
      </c>
      <c r="H1312" t="s">
        <v>351</v>
      </c>
      <c r="I1312">
        <v>8</v>
      </c>
      <c r="J1312" t="s">
        <v>3341</v>
      </c>
      <c r="K1312" s="57" t="s">
        <v>610</v>
      </c>
      <c r="L1312" t="s">
        <v>2</v>
      </c>
      <c r="M1312" t="s">
        <v>3</v>
      </c>
      <c r="N1312" t="s">
        <v>3054</v>
      </c>
      <c r="O1312" t="s">
        <v>351</v>
      </c>
    </row>
    <row r="1313" spans="1:15" x14ac:dyDescent="0.25">
      <c r="A1313" t="s">
        <v>2552</v>
      </c>
      <c r="B1313" t="s">
        <v>194</v>
      </c>
      <c r="C1313" t="s">
        <v>2967</v>
      </c>
      <c r="D1313" t="s">
        <v>126</v>
      </c>
      <c r="E1313" s="71">
        <v>45146</v>
      </c>
      <c r="F1313" t="s">
        <v>193</v>
      </c>
      <c r="G1313" t="s">
        <v>2989</v>
      </c>
      <c r="H1313" t="s">
        <v>351</v>
      </c>
      <c r="I1313">
        <v>9</v>
      </c>
      <c r="J1313" t="s">
        <v>4622</v>
      </c>
      <c r="K1313" s="57" t="s">
        <v>610</v>
      </c>
      <c r="L1313" t="s">
        <v>2</v>
      </c>
      <c r="M1313" t="s">
        <v>2</v>
      </c>
      <c r="N1313"/>
      <c r="O1313" t="s">
        <v>350</v>
      </c>
    </row>
    <row r="1314" spans="1:15" x14ac:dyDescent="0.25">
      <c r="A1314" t="s">
        <v>2552</v>
      </c>
      <c r="B1314" t="s">
        <v>194</v>
      </c>
      <c r="C1314" t="s">
        <v>2967</v>
      </c>
      <c r="D1314" t="s">
        <v>126</v>
      </c>
      <c r="E1314" s="71">
        <v>45146</v>
      </c>
      <c r="F1314" t="s">
        <v>193</v>
      </c>
      <c r="G1314" t="s">
        <v>2989</v>
      </c>
      <c r="H1314" t="s">
        <v>351</v>
      </c>
      <c r="I1314">
        <v>10</v>
      </c>
      <c r="J1314" t="s">
        <v>4623</v>
      </c>
      <c r="K1314" s="57" t="s">
        <v>610</v>
      </c>
      <c r="L1314" t="s">
        <v>2</v>
      </c>
      <c r="M1314" t="s">
        <v>2</v>
      </c>
      <c r="N1314"/>
      <c r="O1314" t="s">
        <v>350</v>
      </c>
    </row>
    <row r="1315" spans="1:15" x14ac:dyDescent="0.25">
      <c r="A1315" t="s">
        <v>2552</v>
      </c>
      <c r="B1315" t="s">
        <v>194</v>
      </c>
      <c r="C1315" t="s">
        <v>2967</v>
      </c>
      <c r="D1315" t="s">
        <v>126</v>
      </c>
      <c r="E1315" s="71">
        <v>45146</v>
      </c>
      <c r="F1315" t="s">
        <v>193</v>
      </c>
      <c r="G1315" t="s">
        <v>2989</v>
      </c>
      <c r="H1315" t="s">
        <v>351</v>
      </c>
      <c r="I1315">
        <v>11</v>
      </c>
      <c r="J1315" t="s">
        <v>4624</v>
      </c>
      <c r="K1315" s="57" t="s">
        <v>610</v>
      </c>
      <c r="L1315" t="s">
        <v>2</v>
      </c>
      <c r="M1315" t="s">
        <v>2</v>
      </c>
      <c r="N1315"/>
      <c r="O1315" t="s">
        <v>350</v>
      </c>
    </row>
    <row r="1316" spans="1:15" x14ac:dyDescent="0.25">
      <c r="A1316" t="s">
        <v>2552</v>
      </c>
      <c r="B1316" t="s">
        <v>194</v>
      </c>
      <c r="C1316" t="s">
        <v>2967</v>
      </c>
      <c r="D1316" t="s">
        <v>126</v>
      </c>
      <c r="E1316" s="71">
        <v>45146</v>
      </c>
      <c r="F1316" t="s">
        <v>193</v>
      </c>
      <c r="G1316" t="s">
        <v>2989</v>
      </c>
      <c r="H1316" t="s">
        <v>351</v>
      </c>
      <c r="I1316">
        <v>12</v>
      </c>
      <c r="J1316" t="s">
        <v>4625</v>
      </c>
      <c r="K1316" s="57" t="s">
        <v>13</v>
      </c>
      <c r="L1316" t="s">
        <v>2</v>
      </c>
      <c r="M1316" t="s">
        <v>2</v>
      </c>
      <c r="N1316"/>
      <c r="O1316" t="s">
        <v>350</v>
      </c>
    </row>
    <row r="1317" spans="1:15" x14ac:dyDescent="0.25">
      <c r="A1317" t="s">
        <v>2552</v>
      </c>
      <c r="B1317" t="s">
        <v>194</v>
      </c>
      <c r="C1317" t="s">
        <v>2967</v>
      </c>
      <c r="D1317" t="s">
        <v>126</v>
      </c>
      <c r="E1317" s="71">
        <v>45146</v>
      </c>
      <c r="F1317" t="s">
        <v>193</v>
      </c>
      <c r="G1317" t="s">
        <v>2989</v>
      </c>
      <c r="H1317" t="s">
        <v>351</v>
      </c>
      <c r="I1317">
        <v>13</v>
      </c>
      <c r="J1317" t="s">
        <v>4626</v>
      </c>
      <c r="K1317" s="57" t="s">
        <v>13</v>
      </c>
      <c r="L1317" t="s">
        <v>2</v>
      </c>
      <c r="M1317" t="s">
        <v>2</v>
      </c>
      <c r="N1317"/>
      <c r="O1317" t="s">
        <v>350</v>
      </c>
    </row>
    <row r="1318" spans="1:15" x14ac:dyDescent="0.25">
      <c r="A1318" t="s">
        <v>2552</v>
      </c>
      <c r="B1318" t="s">
        <v>194</v>
      </c>
      <c r="C1318" t="s">
        <v>2967</v>
      </c>
      <c r="D1318" t="s">
        <v>126</v>
      </c>
      <c r="E1318" s="71">
        <v>45146</v>
      </c>
      <c r="F1318" t="s">
        <v>193</v>
      </c>
      <c r="G1318" t="s">
        <v>2989</v>
      </c>
      <c r="H1318" t="s">
        <v>351</v>
      </c>
      <c r="I1318">
        <v>14</v>
      </c>
      <c r="J1318" t="s">
        <v>4627</v>
      </c>
      <c r="K1318" s="57" t="s">
        <v>13</v>
      </c>
      <c r="L1318" t="s">
        <v>2</v>
      </c>
      <c r="M1318" t="s">
        <v>2</v>
      </c>
      <c r="N1318"/>
      <c r="O1318" t="s">
        <v>350</v>
      </c>
    </row>
    <row r="1319" spans="1:15" x14ac:dyDescent="0.25">
      <c r="A1319" t="s">
        <v>2552</v>
      </c>
      <c r="B1319" t="s">
        <v>194</v>
      </c>
      <c r="C1319" t="s">
        <v>2967</v>
      </c>
      <c r="D1319" t="s">
        <v>126</v>
      </c>
      <c r="E1319" s="71">
        <v>45146</v>
      </c>
      <c r="F1319" t="s">
        <v>193</v>
      </c>
      <c r="G1319" t="s">
        <v>2989</v>
      </c>
      <c r="H1319" t="s">
        <v>351</v>
      </c>
      <c r="I1319">
        <v>15</v>
      </c>
      <c r="J1319" t="s">
        <v>4628</v>
      </c>
      <c r="K1319" s="57" t="s">
        <v>13</v>
      </c>
      <c r="L1319" t="s">
        <v>2</v>
      </c>
      <c r="M1319" t="s">
        <v>2</v>
      </c>
      <c r="N1319"/>
      <c r="O1319" t="s">
        <v>350</v>
      </c>
    </row>
    <row r="1320" spans="1:15" x14ac:dyDescent="0.25">
      <c r="A1320" t="s">
        <v>4629</v>
      </c>
      <c r="B1320" t="s">
        <v>196</v>
      </c>
      <c r="C1320" t="s">
        <v>4630</v>
      </c>
      <c r="D1320" t="s">
        <v>46</v>
      </c>
      <c r="E1320" s="71">
        <v>45146</v>
      </c>
      <c r="F1320" t="s">
        <v>193</v>
      </c>
      <c r="G1320" t="s">
        <v>2989</v>
      </c>
      <c r="H1320" t="s">
        <v>351</v>
      </c>
      <c r="I1320">
        <v>1</v>
      </c>
      <c r="J1320" t="s">
        <v>53</v>
      </c>
      <c r="K1320" s="57" t="s">
        <v>608</v>
      </c>
      <c r="L1320" t="s">
        <v>2</v>
      </c>
      <c r="M1320" t="s">
        <v>2</v>
      </c>
      <c r="N1320"/>
      <c r="O1320" t="s">
        <v>350</v>
      </c>
    </row>
    <row r="1321" spans="1:15" x14ac:dyDescent="0.25">
      <c r="A1321" t="s">
        <v>4629</v>
      </c>
      <c r="B1321" t="s">
        <v>196</v>
      </c>
      <c r="C1321" t="s">
        <v>4630</v>
      </c>
      <c r="D1321" t="s">
        <v>46</v>
      </c>
      <c r="E1321" s="71">
        <v>45146</v>
      </c>
      <c r="F1321" t="s">
        <v>193</v>
      </c>
      <c r="G1321" t="s">
        <v>2989</v>
      </c>
      <c r="H1321" t="s">
        <v>351</v>
      </c>
      <c r="I1321">
        <v>2</v>
      </c>
      <c r="J1321" t="s">
        <v>3334</v>
      </c>
      <c r="K1321" s="57" t="s">
        <v>608</v>
      </c>
      <c r="L1321" t="s">
        <v>2</v>
      </c>
      <c r="M1321" t="s">
        <v>2</v>
      </c>
      <c r="N1321"/>
      <c r="O1321" t="s">
        <v>350</v>
      </c>
    </row>
    <row r="1322" spans="1:15" x14ac:dyDescent="0.25">
      <c r="A1322" t="s">
        <v>4629</v>
      </c>
      <c r="B1322" t="s">
        <v>196</v>
      </c>
      <c r="C1322" t="s">
        <v>4630</v>
      </c>
      <c r="D1322" t="s">
        <v>46</v>
      </c>
      <c r="E1322" s="71">
        <v>45146</v>
      </c>
      <c r="F1322" t="s">
        <v>193</v>
      </c>
      <c r="G1322" t="s">
        <v>2989</v>
      </c>
      <c r="H1322" t="s">
        <v>351</v>
      </c>
      <c r="I1322">
        <v>3</v>
      </c>
      <c r="J1322" t="s">
        <v>3006</v>
      </c>
      <c r="K1322" s="57" t="s">
        <v>13</v>
      </c>
      <c r="L1322" t="s">
        <v>2</v>
      </c>
      <c r="M1322" t="s">
        <v>2</v>
      </c>
      <c r="N1322"/>
      <c r="O1322" t="s">
        <v>350</v>
      </c>
    </row>
    <row r="1323" spans="1:15" x14ac:dyDescent="0.25">
      <c r="A1323" t="s">
        <v>4629</v>
      </c>
      <c r="B1323" t="s">
        <v>196</v>
      </c>
      <c r="C1323" t="s">
        <v>4630</v>
      </c>
      <c r="D1323" t="s">
        <v>46</v>
      </c>
      <c r="E1323" s="71">
        <v>45146</v>
      </c>
      <c r="F1323" t="s">
        <v>193</v>
      </c>
      <c r="G1323" t="s">
        <v>2989</v>
      </c>
      <c r="H1323" t="s">
        <v>351</v>
      </c>
      <c r="I1323">
        <v>4</v>
      </c>
      <c r="J1323" t="s">
        <v>4631</v>
      </c>
      <c r="K1323" s="57" t="s">
        <v>610</v>
      </c>
      <c r="L1323" t="s">
        <v>2</v>
      </c>
      <c r="M1323" t="s">
        <v>2</v>
      </c>
      <c r="N1323"/>
      <c r="O1323" t="s">
        <v>350</v>
      </c>
    </row>
    <row r="1324" spans="1:15" x14ac:dyDescent="0.25">
      <c r="A1324" t="s">
        <v>4629</v>
      </c>
      <c r="B1324" t="s">
        <v>196</v>
      </c>
      <c r="C1324" t="s">
        <v>4630</v>
      </c>
      <c r="D1324" t="s">
        <v>46</v>
      </c>
      <c r="E1324" s="71">
        <v>45146</v>
      </c>
      <c r="F1324" t="s">
        <v>193</v>
      </c>
      <c r="G1324" t="s">
        <v>2989</v>
      </c>
      <c r="H1324" t="s">
        <v>351</v>
      </c>
      <c r="I1324">
        <v>5</v>
      </c>
      <c r="J1324" t="s">
        <v>4632</v>
      </c>
      <c r="K1324" s="57" t="s">
        <v>610</v>
      </c>
      <c r="L1324" t="s">
        <v>2</v>
      </c>
      <c r="M1324" t="s">
        <v>2</v>
      </c>
      <c r="N1324"/>
      <c r="O1324" t="s">
        <v>350</v>
      </c>
    </row>
    <row r="1325" spans="1:15" x14ac:dyDescent="0.25">
      <c r="A1325" t="s">
        <v>4629</v>
      </c>
      <c r="B1325" t="s">
        <v>196</v>
      </c>
      <c r="C1325" t="s">
        <v>4630</v>
      </c>
      <c r="D1325" t="s">
        <v>46</v>
      </c>
      <c r="E1325" s="71">
        <v>45146</v>
      </c>
      <c r="F1325" t="s">
        <v>193</v>
      </c>
      <c r="G1325" t="s">
        <v>2989</v>
      </c>
      <c r="H1325" t="s">
        <v>351</v>
      </c>
      <c r="I1325">
        <v>6</v>
      </c>
      <c r="J1325" t="s">
        <v>3272</v>
      </c>
      <c r="K1325" s="57" t="s">
        <v>610</v>
      </c>
      <c r="L1325" t="s">
        <v>2</v>
      </c>
      <c r="M1325" t="s">
        <v>2</v>
      </c>
      <c r="N1325"/>
      <c r="O1325" t="s">
        <v>350</v>
      </c>
    </row>
    <row r="1326" spans="1:15" x14ac:dyDescent="0.25">
      <c r="A1326" t="s">
        <v>4629</v>
      </c>
      <c r="B1326" t="s">
        <v>196</v>
      </c>
      <c r="C1326" t="s">
        <v>4630</v>
      </c>
      <c r="D1326" t="s">
        <v>46</v>
      </c>
      <c r="E1326" s="71">
        <v>45146</v>
      </c>
      <c r="F1326" t="s">
        <v>193</v>
      </c>
      <c r="G1326" t="s">
        <v>2989</v>
      </c>
      <c r="H1326" t="s">
        <v>351</v>
      </c>
      <c r="I1326">
        <v>7</v>
      </c>
      <c r="J1326" t="s">
        <v>4486</v>
      </c>
      <c r="K1326" s="57" t="s">
        <v>609</v>
      </c>
      <c r="L1326" t="s">
        <v>2</v>
      </c>
      <c r="M1326" t="s">
        <v>2</v>
      </c>
      <c r="N1326"/>
      <c r="O1326" t="s">
        <v>350</v>
      </c>
    </row>
    <row r="1327" spans="1:15" x14ac:dyDescent="0.25">
      <c r="A1327" t="s">
        <v>4629</v>
      </c>
      <c r="B1327" t="s">
        <v>196</v>
      </c>
      <c r="C1327" t="s">
        <v>4630</v>
      </c>
      <c r="D1327" t="s">
        <v>46</v>
      </c>
      <c r="E1327" s="71">
        <v>45146</v>
      </c>
      <c r="F1327" t="s">
        <v>193</v>
      </c>
      <c r="G1327" t="s">
        <v>2989</v>
      </c>
      <c r="H1327" t="s">
        <v>351</v>
      </c>
      <c r="I1327">
        <v>8</v>
      </c>
      <c r="J1327" t="s">
        <v>3007</v>
      </c>
      <c r="K1327" s="57" t="s">
        <v>609</v>
      </c>
      <c r="L1327" t="s">
        <v>2</v>
      </c>
      <c r="M1327" t="s">
        <v>2</v>
      </c>
      <c r="N1327"/>
      <c r="O1327" t="s">
        <v>350</v>
      </c>
    </row>
    <row r="1328" spans="1:15" x14ac:dyDescent="0.25">
      <c r="A1328" t="s">
        <v>4629</v>
      </c>
      <c r="B1328" t="s">
        <v>196</v>
      </c>
      <c r="C1328" t="s">
        <v>4630</v>
      </c>
      <c r="D1328" t="s">
        <v>46</v>
      </c>
      <c r="E1328" s="71">
        <v>45146</v>
      </c>
      <c r="F1328" t="s">
        <v>193</v>
      </c>
      <c r="G1328" t="s">
        <v>2989</v>
      </c>
      <c r="H1328" t="s">
        <v>351</v>
      </c>
      <c r="I1328">
        <v>9</v>
      </c>
      <c r="J1328" t="s">
        <v>4633</v>
      </c>
      <c r="K1328" s="57" t="s">
        <v>13</v>
      </c>
      <c r="L1328" t="s">
        <v>2</v>
      </c>
      <c r="M1328" t="s">
        <v>2</v>
      </c>
      <c r="N1328"/>
      <c r="O1328" t="s">
        <v>350</v>
      </c>
    </row>
    <row r="1329" spans="1:15" x14ac:dyDescent="0.25">
      <c r="A1329" t="s">
        <v>4629</v>
      </c>
      <c r="B1329" t="s">
        <v>196</v>
      </c>
      <c r="C1329" t="s">
        <v>4630</v>
      </c>
      <c r="D1329" t="s">
        <v>46</v>
      </c>
      <c r="E1329" s="71">
        <v>45146</v>
      </c>
      <c r="F1329" t="s">
        <v>193</v>
      </c>
      <c r="G1329" t="s">
        <v>2989</v>
      </c>
      <c r="H1329" t="s">
        <v>351</v>
      </c>
      <c r="I1329">
        <v>10</v>
      </c>
      <c r="J1329" t="s">
        <v>4634</v>
      </c>
      <c r="K1329" s="57" t="s">
        <v>13</v>
      </c>
      <c r="L1329" t="s">
        <v>2</v>
      </c>
      <c r="M1329" t="s">
        <v>2</v>
      </c>
      <c r="N1329"/>
      <c r="O1329" t="s">
        <v>350</v>
      </c>
    </row>
    <row r="1330" spans="1:15" x14ac:dyDescent="0.25">
      <c r="A1330" t="s">
        <v>4629</v>
      </c>
      <c r="B1330" t="s">
        <v>196</v>
      </c>
      <c r="C1330" t="s">
        <v>4630</v>
      </c>
      <c r="D1330" t="s">
        <v>46</v>
      </c>
      <c r="E1330" s="71">
        <v>45146</v>
      </c>
      <c r="F1330" t="s">
        <v>193</v>
      </c>
      <c r="G1330" t="s">
        <v>2989</v>
      </c>
      <c r="H1330" t="s">
        <v>351</v>
      </c>
      <c r="I1330">
        <v>11</v>
      </c>
      <c r="J1330" t="s">
        <v>4635</v>
      </c>
      <c r="K1330" s="57" t="s">
        <v>13</v>
      </c>
      <c r="L1330" t="s">
        <v>2</v>
      </c>
      <c r="M1330" t="s">
        <v>2</v>
      </c>
      <c r="N1330"/>
      <c r="O1330" t="s">
        <v>350</v>
      </c>
    </row>
    <row r="1331" spans="1:15" x14ac:dyDescent="0.25">
      <c r="A1331" t="s">
        <v>4629</v>
      </c>
      <c r="B1331" t="s">
        <v>196</v>
      </c>
      <c r="C1331" t="s">
        <v>4630</v>
      </c>
      <c r="D1331" t="s">
        <v>46</v>
      </c>
      <c r="E1331" s="71">
        <v>45146</v>
      </c>
      <c r="F1331" t="s">
        <v>193</v>
      </c>
      <c r="G1331" t="s">
        <v>2989</v>
      </c>
      <c r="H1331" t="s">
        <v>351</v>
      </c>
      <c r="I1331">
        <v>12</v>
      </c>
      <c r="J1331" t="s">
        <v>4636</v>
      </c>
      <c r="K1331" s="57" t="s">
        <v>13</v>
      </c>
      <c r="L1331" t="s">
        <v>2</v>
      </c>
      <c r="M1331" t="s">
        <v>2</v>
      </c>
      <c r="N1331"/>
      <c r="O1331" t="s">
        <v>350</v>
      </c>
    </row>
    <row r="1332" spans="1:15" x14ac:dyDescent="0.25">
      <c r="A1332" t="s">
        <v>4629</v>
      </c>
      <c r="B1332" t="s">
        <v>196</v>
      </c>
      <c r="C1332" t="s">
        <v>4630</v>
      </c>
      <c r="D1332" t="s">
        <v>46</v>
      </c>
      <c r="E1332" s="71">
        <v>45146</v>
      </c>
      <c r="F1332" t="s">
        <v>193</v>
      </c>
      <c r="G1332" t="s">
        <v>2989</v>
      </c>
      <c r="H1332" t="s">
        <v>351</v>
      </c>
      <c r="I1332">
        <v>13</v>
      </c>
      <c r="J1332" t="s">
        <v>4637</v>
      </c>
      <c r="K1332" s="57" t="s">
        <v>13</v>
      </c>
      <c r="L1332" t="s">
        <v>2</v>
      </c>
      <c r="M1332" t="s">
        <v>2</v>
      </c>
      <c r="N1332"/>
      <c r="O1332" t="s">
        <v>350</v>
      </c>
    </row>
    <row r="1333" spans="1:15" x14ac:dyDescent="0.25">
      <c r="A1333" t="s">
        <v>4629</v>
      </c>
      <c r="B1333" t="s">
        <v>196</v>
      </c>
      <c r="C1333" t="s">
        <v>4630</v>
      </c>
      <c r="D1333" t="s">
        <v>46</v>
      </c>
      <c r="E1333" s="71">
        <v>45146</v>
      </c>
      <c r="F1333" t="s">
        <v>193</v>
      </c>
      <c r="G1333" t="s">
        <v>2989</v>
      </c>
      <c r="H1333" t="s">
        <v>351</v>
      </c>
      <c r="I1333">
        <v>14</v>
      </c>
      <c r="J1333" t="s">
        <v>4638</v>
      </c>
      <c r="K1333" s="57" t="s">
        <v>13</v>
      </c>
      <c r="L1333" t="s">
        <v>2</v>
      </c>
      <c r="M1333" t="s">
        <v>2</v>
      </c>
      <c r="N1333"/>
      <c r="O1333" t="s">
        <v>350</v>
      </c>
    </row>
    <row r="1334" spans="1:15" x14ac:dyDescent="0.25">
      <c r="A1334" t="s">
        <v>4629</v>
      </c>
      <c r="B1334" t="s">
        <v>196</v>
      </c>
      <c r="C1334" t="s">
        <v>4630</v>
      </c>
      <c r="D1334" t="s">
        <v>46</v>
      </c>
      <c r="E1334" s="71">
        <v>45146</v>
      </c>
      <c r="F1334" t="s">
        <v>193</v>
      </c>
      <c r="G1334" t="s">
        <v>2989</v>
      </c>
      <c r="H1334" t="s">
        <v>351</v>
      </c>
      <c r="I1334">
        <v>15</v>
      </c>
      <c r="J1334" t="s">
        <v>4639</v>
      </c>
      <c r="K1334" s="57" t="s">
        <v>13</v>
      </c>
      <c r="L1334" t="s">
        <v>2</v>
      </c>
      <c r="M1334" t="s">
        <v>2</v>
      </c>
      <c r="N1334"/>
      <c r="O1334" t="s">
        <v>350</v>
      </c>
    </row>
    <row r="1335" spans="1:15" x14ac:dyDescent="0.25">
      <c r="A1335" t="s">
        <v>4629</v>
      </c>
      <c r="B1335" t="s">
        <v>196</v>
      </c>
      <c r="C1335" t="s">
        <v>4630</v>
      </c>
      <c r="D1335" t="s">
        <v>46</v>
      </c>
      <c r="E1335" s="71">
        <v>45146</v>
      </c>
      <c r="F1335" t="s">
        <v>193</v>
      </c>
      <c r="G1335" t="s">
        <v>2989</v>
      </c>
      <c r="H1335" t="s">
        <v>351</v>
      </c>
      <c r="I1335">
        <v>16</v>
      </c>
      <c r="J1335" t="s">
        <v>4640</v>
      </c>
      <c r="K1335" s="57" t="s">
        <v>13</v>
      </c>
      <c r="L1335" t="s">
        <v>2</v>
      </c>
      <c r="M1335" t="s">
        <v>2</v>
      </c>
      <c r="N1335"/>
      <c r="O1335" t="s">
        <v>350</v>
      </c>
    </row>
    <row r="1336" spans="1:15" x14ac:dyDescent="0.25">
      <c r="A1336" t="s">
        <v>4629</v>
      </c>
      <c r="B1336" t="s">
        <v>196</v>
      </c>
      <c r="C1336" t="s">
        <v>4630</v>
      </c>
      <c r="D1336" t="s">
        <v>46</v>
      </c>
      <c r="E1336" s="71">
        <v>45146</v>
      </c>
      <c r="F1336" t="s">
        <v>193</v>
      </c>
      <c r="G1336" t="s">
        <v>2989</v>
      </c>
      <c r="H1336" t="s">
        <v>351</v>
      </c>
      <c r="I1336">
        <v>17</v>
      </c>
      <c r="J1336" t="s">
        <v>4641</v>
      </c>
      <c r="K1336" s="57" t="s">
        <v>13</v>
      </c>
      <c r="L1336" t="s">
        <v>2</v>
      </c>
      <c r="M1336" t="s">
        <v>2</v>
      </c>
      <c r="N1336"/>
      <c r="O1336" t="s">
        <v>350</v>
      </c>
    </row>
    <row r="1337" spans="1:15" x14ac:dyDescent="0.25">
      <c r="A1337" t="s">
        <v>4642</v>
      </c>
      <c r="B1337" t="s">
        <v>80</v>
      </c>
      <c r="C1337" t="s">
        <v>4643</v>
      </c>
      <c r="D1337" t="s">
        <v>128</v>
      </c>
      <c r="E1337" s="71">
        <v>45147</v>
      </c>
      <c r="F1337" t="s">
        <v>193</v>
      </c>
      <c r="G1337" t="s">
        <v>2989</v>
      </c>
      <c r="H1337" t="s">
        <v>351</v>
      </c>
      <c r="I1337">
        <v>1.1000000000000001</v>
      </c>
      <c r="J1337" t="s">
        <v>4644</v>
      </c>
      <c r="K1337" s="57" t="s">
        <v>610</v>
      </c>
      <c r="L1337" t="s">
        <v>2</v>
      </c>
      <c r="M1337" t="s">
        <v>2</v>
      </c>
      <c r="N1337"/>
      <c r="O1337" t="s">
        <v>350</v>
      </c>
    </row>
    <row r="1338" spans="1:15" x14ac:dyDescent="0.25">
      <c r="A1338" t="s">
        <v>4642</v>
      </c>
      <c r="B1338" t="s">
        <v>80</v>
      </c>
      <c r="C1338" t="s">
        <v>4643</v>
      </c>
      <c r="D1338" t="s">
        <v>128</v>
      </c>
      <c r="E1338" s="71">
        <v>45147</v>
      </c>
      <c r="F1338" t="s">
        <v>193</v>
      </c>
      <c r="G1338" t="s">
        <v>2989</v>
      </c>
      <c r="H1338" t="s">
        <v>351</v>
      </c>
      <c r="I1338">
        <v>1.1000000000000001</v>
      </c>
      <c r="J1338" t="s">
        <v>3225</v>
      </c>
      <c r="K1338" s="57" t="s">
        <v>610</v>
      </c>
      <c r="L1338" t="s">
        <v>2</v>
      </c>
      <c r="M1338" t="s">
        <v>2</v>
      </c>
      <c r="N1338"/>
      <c r="O1338" t="s">
        <v>350</v>
      </c>
    </row>
    <row r="1339" spans="1:15" x14ac:dyDescent="0.25">
      <c r="A1339" t="s">
        <v>4642</v>
      </c>
      <c r="B1339" t="s">
        <v>80</v>
      </c>
      <c r="C1339" t="s">
        <v>4643</v>
      </c>
      <c r="D1339" t="s">
        <v>128</v>
      </c>
      <c r="E1339" s="71">
        <v>45147</v>
      </c>
      <c r="F1339" t="s">
        <v>193</v>
      </c>
      <c r="G1339" t="s">
        <v>2989</v>
      </c>
      <c r="H1339" t="s">
        <v>351</v>
      </c>
      <c r="I1339">
        <v>1.1100000000000001</v>
      </c>
      <c r="J1339" t="s">
        <v>4645</v>
      </c>
      <c r="K1339" s="57" t="s">
        <v>610</v>
      </c>
      <c r="L1339" t="s">
        <v>2</v>
      </c>
      <c r="M1339" t="s">
        <v>2</v>
      </c>
      <c r="N1339"/>
      <c r="O1339" t="s">
        <v>350</v>
      </c>
    </row>
    <row r="1340" spans="1:15" x14ac:dyDescent="0.25">
      <c r="A1340" t="s">
        <v>4642</v>
      </c>
      <c r="B1340" t="s">
        <v>80</v>
      </c>
      <c r="C1340" t="s">
        <v>4643</v>
      </c>
      <c r="D1340" t="s">
        <v>128</v>
      </c>
      <c r="E1340" s="71">
        <v>45147</v>
      </c>
      <c r="F1340" t="s">
        <v>193</v>
      </c>
      <c r="G1340" t="s">
        <v>2989</v>
      </c>
      <c r="H1340" t="s">
        <v>351</v>
      </c>
      <c r="I1340">
        <v>1.1200000000000001</v>
      </c>
      <c r="J1340" t="s">
        <v>3189</v>
      </c>
      <c r="K1340" s="57" t="s">
        <v>610</v>
      </c>
      <c r="L1340" t="s">
        <v>2</v>
      </c>
      <c r="M1340" t="s">
        <v>2</v>
      </c>
      <c r="N1340"/>
      <c r="O1340" t="s">
        <v>350</v>
      </c>
    </row>
    <row r="1341" spans="1:15" x14ac:dyDescent="0.25">
      <c r="A1341" t="s">
        <v>4642</v>
      </c>
      <c r="B1341" t="s">
        <v>80</v>
      </c>
      <c r="C1341" t="s">
        <v>4643</v>
      </c>
      <c r="D1341" t="s">
        <v>128</v>
      </c>
      <c r="E1341" s="71">
        <v>45147</v>
      </c>
      <c r="F1341" t="s">
        <v>193</v>
      </c>
      <c r="G1341" t="s">
        <v>2989</v>
      </c>
      <c r="H1341" t="s">
        <v>351</v>
      </c>
      <c r="I1341">
        <v>1.1299999999999999</v>
      </c>
      <c r="J1341" t="s">
        <v>4646</v>
      </c>
      <c r="K1341" s="57" t="s">
        <v>610</v>
      </c>
      <c r="L1341" t="s">
        <v>2</v>
      </c>
      <c r="M1341" t="s">
        <v>2</v>
      </c>
      <c r="N1341"/>
      <c r="O1341" t="s">
        <v>350</v>
      </c>
    </row>
    <row r="1342" spans="1:15" x14ac:dyDescent="0.25">
      <c r="A1342" t="s">
        <v>4642</v>
      </c>
      <c r="B1342" t="s">
        <v>80</v>
      </c>
      <c r="C1342" t="s">
        <v>4643</v>
      </c>
      <c r="D1342" t="s">
        <v>128</v>
      </c>
      <c r="E1342" s="71">
        <v>45147</v>
      </c>
      <c r="F1342" t="s">
        <v>193</v>
      </c>
      <c r="G1342" t="s">
        <v>2989</v>
      </c>
      <c r="H1342" t="s">
        <v>351</v>
      </c>
      <c r="I1342">
        <v>1.2</v>
      </c>
      <c r="J1342" t="s">
        <v>4647</v>
      </c>
      <c r="K1342" s="57" t="s">
        <v>610</v>
      </c>
      <c r="L1342" t="s">
        <v>2</v>
      </c>
      <c r="M1342" t="s">
        <v>2</v>
      </c>
      <c r="N1342"/>
      <c r="O1342" t="s">
        <v>350</v>
      </c>
    </row>
    <row r="1343" spans="1:15" x14ac:dyDescent="0.25">
      <c r="A1343" t="s">
        <v>4642</v>
      </c>
      <c r="B1343" t="s">
        <v>80</v>
      </c>
      <c r="C1343" t="s">
        <v>4643</v>
      </c>
      <c r="D1343" t="s">
        <v>128</v>
      </c>
      <c r="E1343" s="71">
        <v>45147</v>
      </c>
      <c r="F1343" t="s">
        <v>193</v>
      </c>
      <c r="G1343" t="s">
        <v>2989</v>
      </c>
      <c r="H1343" t="s">
        <v>351</v>
      </c>
      <c r="I1343">
        <v>1.3</v>
      </c>
      <c r="J1343" t="s">
        <v>3148</v>
      </c>
      <c r="K1343" s="57" t="s">
        <v>610</v>
      </c>
      <c r="L1343" t="s">
        <v>2</v>
      </c>
      <c r="M1343" t="s">
        <v>2</v>
      </c>
      <c r="N1343"/>
      <c r="O1343" t="s">
        <v>350</v>
      </c>
    </row>
    <row r="1344" spans="1:15" x14ac:dyDescent="0.25">
      <c r="A1344" t="s">
        <v>4642</v>
      </c>
      <c r="B1344" t="s">
        <v>80</v>
      </c>
      <c r="C1344" t="s">
        <v>4643</v>
      </c>
      <c r="D1344" t="s">
        <v>128</v>
      </c>
      <c r="E1344" s="71">
        <v>45147</v>
      </c>
      <c r="F1344" t="s">
        <v>193</v>
      </c>
      <c r="G1344" t="s">
        <v>2989</v>
      </c>
      <c r="H1344" t="s">
        <v>351</v>
      </c>
      <c r="I1344">
        <v>1.4</v>
      </c>
      <c r="J1344" t="s">
        <v>4648</v>
      </c>
      <c r="K1344" s="57" t="s">
        <v>610</v>
      </c>
      <c r="L1344" t="s">
        <v>2</v>
      </c>
      <c r="M1344" t="s">
        <v>2</v>
      </c>
      <c r="N1344"/>
      <c r="O1344" t="s">
        <v>350</v>
      </c>
    </row>
    <row r="1345" spans="1:15" x14ac:dyDescent="0.25">
      <c r="A1345" t="s">
        <v>4642</v>
      </c>
      <c r="B1345" t="s">
        <v>80</v>
      </c>
      <c r="C1345" t="s">
        <v>4643</v>
      </c>
      <c r="D1345" t="s">
        <v>128</v>
      </c>
      <c r="E1345" s="71">
        <v>45147</v>
      </c>
      <c r="F1345" t="s">
        <v>193</v>
      </c>
      <c r="G1345" t="s">
        <v>2989</v>
      </c>
      <c r="H1345" t="s">
        <v>351</v>
      </c>
      <c r="I1345">
        <v>1.5</v>
      </c>
      <c r="J1345" t="s">
        <v>4649</v>
      </c>
      <c r="K1345" s="57" t="s">
        <v>610</v>
      </c>
      <c r="L1345" t="s">
        <v>2</v>
      </c>
      <c r="M1345" t="s">
        <v>2</v>
      </c>
      <c r="N1345"/>
      <c r="O1345" t="s">
        <v>350</v>
      </c>
    </row>
    <row r="1346" spans="1:15" x14ac:dyDescent="0.25">
      <c r="A1346" t="s">
        <v>4642</v>
      </c>
      <c r="B1346" t="s">
        <v>80</v>
      </c>
      <c r="C1346" t="s">
        <v>4643</v>
      </c>
      <c r="D1346" t="s">
        <v>128</v>
      </c>
      <c r="E1346" s="71">
        <v>45147</v>
      </c>
      <c r="F1346" t="s">
        <v>193</v>
      </c>
      <c r="G1346" t="s">
        <v>2989</v>
      </c>
      <c r="H1346" t="s">
        <v>351</v>
      </c>
      <c r="I1346">
        <v>1.6</v>
      </c>
      <c r="J1346" t="s">
        <v>3174</v>
      </c>
      <c r="K1346" s="57" t="s">
        <v>610</v>
      </c>
      <c r="L1346" t="s">
        <v>2</v>
      </c>
      <c r="M1346" t="s">
        <v>2</v>
      </c>
      <c r="N1346"/>
      <c r="O1346" t="s">
        <v>350</v>
      </c>
    </row>
    <row r="1347" spans="1:15" x14ac:dyDescent="0.25">
      <c r="A1347" t="s">
        <v>4642</v>
      </c>
      <c r="B1347" t="s">
        <v>80</v>
      </c>
      <c r="C1347" t="s">
        <v>4643</v>
      </c>
      <c r="D1347" t="s">
        <v>128</v>
      </c>
      <c r="E1347" s="71">
        <v>45147</v>
      </c>
      <c r="F1347" t="s">
        <v>193</v>
      </c>
      <c r="G1347" t="s">
        <v>2989</v>
      </c>
      <c r="H1347" t="s">
        <v>351</v>
      </c>
      <c r="I1347">
        <v>1.7</v>
      </c>
      <c r="J1347" t="s">
        <v>3137</v>
      </c>
      <c r="K1347" s="57" t="s">
        <v>610</v>
      </c>
      <c r="L1347" t="s">
        <v>2</v>
      </c>
      <c r="M1347" t="s">
        <v>2</v>
      </c>
      <c r="N1347"/>
      <c r="O1347" t="s">
        <v>350</v>
      </c>
    </row>
    <row r="1348" spans="1:15" x14ac:dyDescent="0.25">
      <c r="A1348" t="s">
        <v>4642</v>
      </c>
      <c r="B1348" t="s">
        <v>80</v>
      </c>
      <c r="C1348" t="s">
        <v>4643</v>
      </c>
      <c r="D1348" t="s">
        <v>128</v>
      </c>
      <c r="E1348" s="71">
        <v>45147</v>
      </c>
      <c r="F1348" t="s">
        <v>193</v>
      </c>
      <c r="G1348" t="s">
        <v>2989</v>
      </c>
      <c r="H1348" t="s">
        <v>351</v>
      </c>
      <c r="I1348">
        <v>1.8</v>
      </c>
      <c r="J1348" t="s">
        <v>4650</v>
      </c>
      <c r="K1348" s="57" t="s">
        <v>610</v>
      </c>
      <c r="L1348" t="s">
        <v>2</v>
      </c>
      <c r="M1348" t="s">
        <v>2</v>
      </c>
      <c r="N1348"/>
      <c r="O1348" t="s">
        <v>350</v>
      </c>
    </row>
    <row r="1349" spans="1:15" x14ac:dyDescent="0.25">
      <c r="A1349" t="s">
        <v>4642</v>
      </c>
      <c r="B1349" t="s">
        <v>80</v>
      </c>
      <c r="C1349" t="s">
        <v>4643</v>
      </c>
      <c r="D1349" t="s">
        <v>128</v>
      </c>
      <c r="E1349" s="71">
        <v>45147</v>
      </c>
      <c r="F1349" t="s">
        <v>193</v>
      </c>
      <c r="G1349" t="s">
        <v>2989</v>
      </c>
      <c r="H1349" t="s">
        <v>351</v>
      </c>
      <c r="I1349">
        <v>1.9</v>
      </c>
      <c r="J1349" t="s">
        <v>3242</v>
      </c>
      <c r="K1349" s="57" t="s">
        <v>610</v>
      </c>
      <c r="L1349" t="s">
        <v>2</v>
      </c>
      <c r="M1349" t="s">
        <v>2</v>
      </c>
      <c r="N1349"/>
      <c r="O1349" t="s">
        <v>350</v>
      </c>
    </row>
    <row r="1350" spans="1:15" x14ac:dyDescent="0.25">
      <c r="A1350" t="s">
        <v>4642</v>
      </c>
      <c r="B1350" t="s">
        <v>80</v>
      </c>
      <c r="C1350" t="s">
        <v>4643</v>
      </c>
      <c r="D1350" t="s">
        <v>128</v>
      </c>
      <c r="E1350" s="71">
        <v>45147</v>
      </c>
      <c r="F1350" t="s">
        <v>193</v>
      </c>
      <c r="G1350" t="s">
        <v>2989</v>
      </c>
      <c r="H1350" t="s">
        <v>351</v>
      </c>
      <c r="I1350">
        <v>2</v>
      </c>
      <c r="J1350" t="s">
        <v>93</v>
      </c>
      <c r="K1350" s="57" t="s">
        <v>609</v>
      </c>
      <c r="L1350" t="s">
        <v>2</v>
      </c>
      <c r="M1350" t="s">
        <v>2</v>
      </c>
      <c r="N1350"/>
      <c r="O1350" t="s">
        <v>350</v>
      </c>
    </row>
    <row r="1351" spans="1:15" x14ac:dyDescent="0.25">
      <c r="A1351" t="s">
        <v>4642</v>
      </c>
      <c r="B1351" t="s">
        <v>80</v>
      </c>
      <c r="C1351" t="s">
        <v>4643</v>
      </c>
      <c r="D1351" t="s">
        <v>128</v>
      </c>
      <c r="E1351" s="71">
        <v>45147</v>
      </c>
      <c r="F1351" t="s">
        <v>193</v>
      </c>
      <c r="G1351" t="s">
        <v>2989</v>
      </c>
      <c r="H1351" t="s">
        <v>351</v>
      </c>
      <c r="I1351">
        <v>3</v>
      </c>
      <c r="J1351" t="s">
        <v>2998</v>
      </c>
      <c r="K1351" s="57" t="s">
        <v>13</v>
      </c>
      <c r="L1351" t="s">
        <v>2</v>
      </c>
      <c r="M1351" t="s">
        <v>2</v>
      </c>
      <c r="N1351"/>
      <c r="O1351" t="s">
        <v>350</v>
      </c>
    </row>
    <row r="1352" spans="1:15" x14ac:dyDescent="0.25">
      <c r="A1352" t="s">
        <v>4642</v>
      </c>
      <c r="B1352" t="s">
        <v>80</v>
      </c>
      <c r="C1352" t="s">
        <v>4643</v>
      </c>
      <c r="D1352" t="s">
        <v>128</v>
      </c>
      <c r="E1352" s="71">
        <v>45147</v>
      </c>
      <c r="F1352" t="s">
        <v>193</v>
      </c>
      <c r="G1352" t="s">
        <v>2989</v>
      </c>
      <c r="H1352" t="s">
        <v>351</v>
      </c>
      <c r="I1352">
        <v>4</v>
      </c>
      <c r="J1352" t="s">
        <v>4651</v>
      </c>
      <c r="K1352" s="57" t="s">
        <v>13</v>
      </c>
      <c r="L1352" t="s">
        <v>2</v>
      </c>
      <c r="M1352" t="s">
        <v>2</v>
      </c>
      <c r="N1352"/>
      <c r="O1352" t="s">
        <v>350</v>
      </c>
    </row>
    <row r="1353" spans="1:15" x14ac:dyDescent="0.25">
      <c r="A1353" t="s">
        <v>4652</v>
      </c>
      <c r="B1353" t="s">
        <v>196</v>
      </c>
      <c r="C1353" t="s">
        <v>4653</v>
      </c>
      <c r="D1353" t="s">
        <v>46</v>
      </c>
      <c r="E1353" s="71">
        <v>45147</v>
      </c>
      <c r="F1353" t="s">
        <v>193</v>
      </c>
      <c r="G1353" t="s">
        <v>2989</v>
      </c>
      <c r="H1353" t="s">
        <v>351</v>
      </c>
      <c r="I1353">
        <v>1</v>
      </c>
      <c r="J1353" t="s">
        <v>53</v>
      </c>
      <c r="K1353" s="57" t="s">
        <v>608</v>
      </c>
      <c r="L1353" t="s">
        <v>2</v>
      </c>
      <c r="M1353" t="s">
        <v>2</v>
      </c>
      <c r="N1353"/>
      <c r="O1353" t="s">
        <v>350</v>
      </c>
    </row>
    <row r="1354" spans="1:15" x14ac:dyDescent="0.25">
      <c r="A1354" t="s">
        <v>4652</v>
      </c>
      <c r="B1354" t="s">
        <v>196</v>
      </c>
      <c r="C1354" t="s">
        <v>4653</v>
      </c>
      <c r="D1354" t="s">
        <v>46</v>
      </c>
      <c r="E1354" s="71">
        <v>45147</v>
      </c>
      <c r="F1354" t="s">
        <v>193</v>
      </c>
      <c r="G1354" t="s">
        <v>2989</v>
      </c>
      <c r="H1354" t="s">
        <v>351</v>
      </c>
      <c r="I1354">
        <v>2</v>
      </c>
      <c r="J1354" t="s">
        <v>3372</v>
      </c>
      <c r="K1354" s="57" t="s">
        <v>13</v>
      </c>
      <c r="L1354" t="s">
        <v>2</v>
      </c>
      <c r="M1354" t="s">
        <v>2</v>
      </c>
      <c r="N1354"/>
      <c r="O1354" t="s">
        <v>350</v>
      </c>
    </row>
    <row r="1355" spans="1:15" x14ac:dyDescent="0.25">
      <c r="A1355" t="s">
        <v>4652</v>
      </c>
      <c r="B1355" t="s">
        <v>196</v>
      </c>
      <c r="C1355" t="s">
        <v>4653</v>
      </c>
      <c r="D1355" t="s">
        <v>46</v>
      </c>
      <c r="E1355" s="71">
        <v>45147</v>
      </c>
      <c r="F1355" t="s">
        <v>193</v>
      </c>
      <c r="G1355" t="s">
        <v>2989</v>
      </c>
      <c r="H1355" t="s">
        <v>351</v>
      </c>
      <c r="I1355">
        <v>3</v>
      </c>
      <c r="J1355" t="s">
        <v>4654</v>
      </c>
      <c r="K1355" s="57" t="s">
        <v>610</v>
      </c>
      <c r="L1355" t="s">
        <v>2</v>
      </c>
      <c r="M1355" t="s">
        <v>2</v>
      </c>
      <c r="N1355"/>
      <c r="O1355" t="s">
        <v>350</v>
      </c>
    </row>
    <row r="1356" spans="1:15" x14ac:dyDescent="0.25">
      <c r="A1356" t="s">
        <v>4652</v>
      </c>
      <c r="B1356" t="s">
        <v>196</v>
      </c>
      <c r="C1356" t="s">
        <v>4653</v>
      </c>
      <c r="D1356" t="s">
        <v>46</v>
      </c>
      <c r="E1356" s="71">
        <v>45147</v>
      </c>
      <c r="F1356" t="s">
        <v>193</v>
      </c>
      <c r="G1356" t="s">
        <v>2989</v>
      </c>
      <c r="H1356" t="s">
        <v>351</v>
      </c>
      <c r="I1356">
        <v>4</v>
      </c>
      <c r="J1356" t="s">
        <v>3007</v>
      </c>
      <c r="K1356" s="57" t="s">
        <v>609</v>
      </c>
      <c r="L1356" t="s">
        <v>2</v>
      </c>
      <c r="M1356" t="s">
        <v>2</v>
      </c>
      <c r="N1356"/>
      <c r="O1356" t="s">
        <v>350</v>
      </c>
    </row>
    <row r="1357" spans="1:15" x14ac:dyDescent="0.25">
      <c r="A1357" t="s">
        <v>4652</v>
      </c>
      <c r="B1357" t="s">
        <v>196</v>
      </c>
      <c r="C1357" t="s">
        <v>4653</v>
      </c>
      <c r="D1357" t="s">
        <v>46</v>
      </c>
      <c r="E1357" s="71">
        <v>45147</v>
      </c>
      <c r="F1357" t="s">
        <v>193</v>
      </c>
      <c r="G1357" t="s">
        <v>2989</v>
      </c>
      <c r="H1357" t="s">
        <v>351</v>
      </c>
      <c r="I1357">
        <v>5</v>
      </c>
      <c r="J1357" t="s">
        <v>4655</v>
      </c>
      <c r="K1357" s="57" t="s">
        <v>610</v>
      </c>
      <c r="L1357" t="s">
        <v>2</v>
      </c>
      <c r="M1357" t="s">
        <v>2</v>
      </c>
      <c r="N1357"/>
      <c r="O1357" t="s">
        <v>350</v>
      </c>
    </row>
    <row r="1358" spans="1:15" x14ac:dyDescent="0.25">
      <c r="A1358" t="s">
        <v>4041</v>
      </c>
      <c r="B1358" t="s">
        <v>127</v>
      </c>
      <c r="C1358" t="s">
        <v>4042</v>
      </c>
      <c r="D1358" t="s">
        <v>178</v>
      </c>
      <c r="E1358" s="71">
        <v>45148</v>
      </c>
      <c r="F1358" t="s">
        <v>193</v>
      </c>
      <c r="G1358" t="s">
        <v>2989</v>
      </c>
      <c r="H1358" t="s">
        <v>351</v>
      </c>
      <c r="I1358">
        <v>1</v>
      </c>
      <c r="J1358" t="s">
        <v>4656</v>
      </c>
      <c r="K1358" s="57" t="s">
        <v>13</v>
      </c>
      <c r="L1358" t="s">
        <v>2</v>
      </c>
      <c r="M1358" t="s">
        <v>3</v>
      </c>
      <c r="N1358" t="s">
        <v>3093</v>
      </c>
      <c r="O1358" t="s">
        <v>351</v>
      </c>
    </row>
    <row r="1359" spans="1:15" x14ac:dyDescent="0.25">
      <c r="A1359" t="s">
        <v>4041</v>
      </c>
      <c r="B1359" t="s">
        <v>127</v>
      </c>
      <c r="C1359" t="s">
        <v>4042</v>
      </c>
      <c r="D1359" t="s">
        <v>178</v>
      </c>
      <c r="E1359" s="71">
        <v>45148</v>
      </c>
      <c r="F1359" t="s">
        <v>193</v>
      </c>
      <c r="G1359" t="s">
        <v>2989</v>
      </c>
      <c r="H1359" t="s">
        <v>351</v>
      </c>
      <c r="I1359">
        <v>2</v>
      </c>
      <c r="J1359" t="s">
        <v>4657</v>
      </c>
      <c r="K1359" s="57" t="s">
        <v>610</v>
      </c>
      <c r="L1359" t="s">
        <v>2</v>
      </c>
      <c r="M1359" t="s">
        <v>2</v>
      </c>
      <c r="N1359"/>
      <c r="O1359" t="s">
        <v>350</v>
      </c>
    </row>
    <row r="1360" spans="1:15" x14ac:dyDescent="0.25">
      <c r="A1360" t="s">
        <v>4041</v>
      </c>
      <c r="B1360" t="s">
        <v>127</v>
      </c>
      <c r="C1360" t="s">
        <v>4042</v>
      </c>
      <c r="D1360" t="s">
        <v>178</v>
      </c>
      <c r="E1360" s="71">
        <v>45148</v>
      </c>
      <c r="F1360" t="s">
        <v>193</v>
      </c>
      <c r="G1360" t="s">
        <v>2989</v>
      </c>
      <c r="H1360" t="s">
        <v>351</v>
      </c>
      <c r="I1360" t="s">
        <v>422</v>
      </c>
      <c r="J1360" t="s">
        <v>129</v>
      </c>
      <c r="K1360" s="57" t="s">
        <v>13</v>
      </c>
      <c r="L1360" t="s">
        <v>72</v>
      </c>
      <c r="M1360" t="s">
        <v>3</v>
      </c>
      <c r="N1360"/>
      <c r="O1360" t="s">
        <v>350</v>
      </c>
    </row>
    <row r="1361" spans="1:15" x14ac:dyDescent="0.25">
      <c r="A1361" t="s">
        <v>4041</v>
      </c>
      <c r="B1361" t="s">
        <v>127</v>
      </c>
      <c r="C1361" t="s">
        <v>4042</v>
      </c>
      <c r="D1361" t="s">
        <v>178</v>
      </c>
      <c r="E1361" s="71">
        <v>45148</v>
      </c>
      <c r="F1361" t="s">
        <v>193</v>
      </c>
      <c r="G1361" t="s">
        <v>2989</v>
      </c>
      <c r="H1361" t="s">
        <v>351</v>
      </c>
      <c r="I1361" t="s">
        <v>636</v>
      </c>
      <c r="J1361" t="s">
        <v>637</v>
      </c>
      <c r="K1361" s="57" t="s">
        <v>13</v>
      </c>
      <c r="L1361" t="s">
        <v>72</v>
      </c>
      <c r="M1361" t="s">
        <v>3</v>
      </c>
      <c r="N1361"/>
      <c r="O1361" t="s">
        <v>350</v>
      </c>
    </row>
    <row r="1362" spans="1:15" x14ac:dyDescent="0.25">
      <c r="A1362" t="s">
        <v>4041</v>
      </c>
      <c r="B1362" t="s">
        <v>127</v>
      </c>
      <c r="C1362" t="s">
        <v>4042</v>
      </c>
      <c r="D1362" t="s">
        <v>178</v>
      </c>
      <c r="E1362" s="71">
        <v>45148</v>
      </c>
      <c r="F1362" t="s">
        <v>193</v>
      </c>
      <c r="G1362" t="s">
        <v>2989</v>
      </c>
      <c r="H1362" t="s">
        <v>351</v>
      </c>
      <c r="I1362" t="s">
        <v>638</v>
      </c>
      <c r="J1362" t="s">
        <v>639</v>
      </c>
      <c r="K1362" s="57" t="s">
        <v>13</v>
      </c>
      <c r="L1362" t="s">
        <v>72</v>
      </c>
      <c r="M1362" t="s">
        <v>3</v>
      </c>
      <c r="N1362"/>
      <c r="O1362" t="s">
        <v>350</v>
      </c>
    </row>
    <row r="1363" spans="1:15" x14ac:dyDescent="0.25">
      <c r="A1363" t="s">
        <v>4041</v>
      </c>
      <c r="B1363" t="s">
        <v>127</v>
      </c>
      <c r="C1363" t="s">
        <v>4042</v>
      </c>
      <c r="D1363" t="s">
        <v>178</v>
      </c>
      <c r="E1363" s="71">
        <v>45148</v>
      </c>
      <c r="F1363" t="s">
        <v>193</v>
      </c>
      <c r="G1363" t="s">
        <v>2989</v>
      </c>
      <c r="H1363" t="s">
        <v>351</v>
      </c>
      <c r="I1363" t="s">
        <v>640</v>
      </c>
      <c r="J1363" t="s">
        <v>641</v>
      </c>
      <c r="K1363" s="57" t="s">
        <v>13</v>
      </c>
      <c r="L1363" t="s">
        <v>72</v>
      </c>
      <c r="M1363" t="s">
        <v>2</v>
      </c>
      <c r="N1363"/>
      <c r="O1363" t="s">
        <v>350</v>
      </c>
    </row>
    <row r="1364" spans="1:15" x14ac:dyDescent="0.25">
      <c r="A1364" t="s">
        <v>4658</v>
      </c>
      <c r="B1364" t="s">
        <v>45</v>
      </c>
      <c r="C1364" t="s">
        <v>4659</v>
      </c>
      <c r="D1364" t="s">
        <v>46</v>
      </c>
      <c r="E1364" s="71">
        <v>45148</v>
      </c>
      <c r="F1364" t="s">
        <v>193</v>
      </c>
      <c r="G1364" t="s">
        <v>2989</v>
      </c>
      <c r="H1364" t="s">
        <v>351</v>
      </c>
      <c r="I1364">
        <v>2</v>
      </c>
      <c r="J1364" t="s">
        <v>50</v>
      </c>
      <c r="K1364" s="57" t="s">
        <v>13</v>
      </c>
      <c r="L1364" t="s">
        <v>2</v>
      </c>
      <c r="M1364" t="s">
        <v>2</v>
      </c>
      <c r="N1364"/>
      <c r="O1364" t="s">
        <v>350</v>
      </c>
    </row>
    <row r="1365" spans="1:15" x14ac:dyDescent="0.25">
      <c r="A1365" t="s">
        <v>4658</v>
      </c>
      <c r="B1365" t="s">
        <v>45</v>
      </c>
      <c r="C1365" t="s">
        <v>4659</v>
      </c>
      <c r="D1365" t="s">
        <v>46</v>
      </c>
      <c r="E1365" s="71">
        <v>45148</v>
      </c>
      <c r="F1365" t="s">
        <v>193</v>
      </c>
      <c r="G1365" t="s">
        <v>2989</v>
      </c>
      <c r="H1365" t="s">
        <v>351</v>
      </c>
      <c r="I1365">
        <v>3</v>
      </c>
      <c r="J1365" t="s">
        <v>87</v>
      </c>
      <c r="K1365" s="57" t="s">
        <v>609</v>
      </c>
      <c r="L1365" t="s">
        <v>2</v>
      </c>
      <c r="M1365" t="s">
        <v>2</v>
      </c>
      <c r="N1365"/>
      <c r="O1365" t="s">
        <v>350</v>
      </c>
    </row>
    <row r="1366" spans="1:15" x14ac:dyDescent="0.25">
      <c r="A1366" t="s">
        <v>4658</v>
      </c>
      <c r="B1366" t="s">
        <v>45</v>
      </c>
      <c r="C1366" t="s">
        <v>4659</v>
      </c>
      <c r="D1366" t="s">
        <v>46</v>
      </c>
      <c r="E1366" s="71">
        <v>45148</v>
      </c>
      <c r="F1366" t="s">
        <v>193</v>
      </c>
      <c r="G1366" t="s">
        <v>2989</v>
      </c>
      <c r="H1366" t="s">
        <v>351</v>
      </c>
      <c r="I1366">
        <v>4</v>
      </c>
      <c r="J1366" t="s">
        <v>179</v>
      </c>
      <c r="K1366" s="57" t="s">
        <v>13</v>
      </c>
      <c r="L1366" t="s">
        <v>180</v>
      </c>
      <c r="M1366" t="s">
        <v>180</v>
      </c>
      <c r="N1366"/>
      <c r="O1366" t="s">
        <v>350</v>
      </c>
    </row>
    <row r="1367" spans="1:15" x14ac:dyDescent="0.25">
      <c r="A1367" t="s">
        <v>4658</v>
      </c>
      <c r="B1367" t="s">
        <v>45</v>
      </c>
      <c r="C1367" t="s">
        <v>4659</v>
      </c>
      <c r="D1367" t="s">
        <v>46</v>
      </c>
      <c r="E1367" s="71">
        <v>45148</v>
      </c>
      <c r="F1367" t="s">
        <v>2964</v>
      </c>
      <c r="G1367" t="s">
        <v>2989</v>
      </c>
      <c r="H1367" t="s">
        <v>351</v>
      </c>
      <c r="I1367">
        <v>5</v>
      </c>
      <c r="J1367" t="s">
        <v>2997</v>
      </c>
      <c r="K1367" s="57" t="s">
        <v>13</v>
      </c>
      <c r="L1367" t="s">
        <v>3</v>
      </c>
      <c r="M1367" t="s">
        <v>3</v>
      </c>
      <c r="N1367"/>
      <c r="O1367" t="s">
        <v>350</v>
      </c>
    </row>
    <row r="1368" spans="1:15" x14ac:dyDescent="0.25">
      <c r="A1368" t="s">
        <v>4658</v>
      </c>
      <c r="B1368" t="s">
        <v>45</v>
      </c>
      <c r="C1368" t="s">
        <v>4659</v>
      </c>
      <c r="D1368" t="s">
        <v>46</v>
      </c>
      <c r="E1368" s="71">
        <v>45148</v>
      </c>
      <c r="F1368" t="s">
        <v>193</v>
      </c>
      <c r="G1368" t="s">
        <v>2989</v>
      </c>
      <c r="H1368" t="s">
        <v>351</v>
      </c>
      <c r="I1368" t="s">
        <v>307</v>
      </c>
      <c r="J1368" t="s">
        <v>4660</v>
      </c>
      <c r="K1368" s="57" t="s">
        <v>610</v>
      </c>
      <c r="L1368" t="s">
        <v>2</v>
      </c>
      <c r="M1368" t="s">
        <v>2</v>
      </c>
      <c r="N1368"/>
      <c r="O1368" t="s">
        <v>350</v>
      </c>
    </row>
    <row r="1369" spans="1:15" x14ac:dyDescent="0.25">
      <c r="A1369" t="s">
        <v>4658</v>
      </c>
      <c r="B1369" t="s">
        <v>45</v>
      </c>
      <c r="C1369" t="s">
        <v>4659</v>
      </c>
      <c r="D1369" t="s">
        <v>46</v>
      </c>
      <c r="E1369" s="71">
        <v>45148</v>
      </c>
      <c r="F1369" t="s">
        <v>193</v>
      </c>
      <c r="G1369" t="s">
        <v>2989</v>
      </c>
      <c r="H1369" t="s">
        <v>351</v>
      </c>
      <c r="I1369" t="s">
        <v>308</v>
      </c>
      <c r="J1369" t="s">
        <v>4661</v>
      </c>
      <c r="K1369" s="57" t="s">
        <v>610</v>
      </c>
      <c r="L1369" t="s">
        <v>2</v>
      </c>
      <c r="M1369" t="s">
        <v>2</v>
      </c>
      <c r="N1369"/>
      <c r="O1369" t="s">
        <v>350</v>
      </c>
    </row>
    <row r="1370" spans="1:15" x14ac:dyDescent="0.25">
      <c r="A1370" t="s">
        <v>4658</v>
      </c>
      <c r="B1370" t="s">
        <v>45</v>
      </c>
      <c r="C1370" t="s">
        <v>4659</v>
      </c>
      <c r="D1370" t="s">
        <v>46</v>
      </c>
      <c r="E1370" s="71">
        <v>45148</v>
      </c>
      <c r="F1370" t="s">
        <v>193</v>
      </c>
      <c r="G1370" t="s">
        <v>2989</v>
      </c>
      <c r="H1370" t="s">
        <v>351</v>
      </c>
      <c r="I1370" t="s">
        <v>309</v>
      </c>
      <c r="J1370" t="s">
        <v>4662</v>
      </c>
      <c r="K1370" s="57" t="s">
        <v>610</v>
      </c>
      <c r="L1370" t="s">
        <v>2</v>
      </c>
      <c r="M1370" t="s">
        <v>3</v>
      </c>
      <c r="N1370" t="s">
        <v>3072</v>
      </c>
      <c r="O1370" t="s">
        <v>351</v>
      </c>
    </row>
    <row r="1371" spans="1:15" x14ac:dyDescent="0.25">
      <c r="A1371" t="s">
        <v>4658</v>
      </c>
      <c r="B1371" t="s">
        <v>45</v>
      </c>
      <c r="C1371" t="s">
        <v>4659</v>
      </c>
      <c r="D1371" t="s">
        <v>46</v>
      </c>
      <c r="E1371" s="71">
        <v>45148</v>
      </c>
      <c r="F1371" t="s">
        <v>193</v>
      </c>
      <c r="G1371" t="s">
        <v>2989</v>
      </c>
      <c r="H1371" t="s">
        <v>351</v>
      </c>
      <c r="I1371" t="s">
        <v>310</v>
      </c>
      <c r="J1371" t="s">
        <v>4663</v>
      </c>
      <c r="K1371" s="57" t="s">
        <v>610</v>
      </c>
      <c r="L1371" t="s">
        <v>2</v>
      </c>
      <c r="M1371" t="s">
        <v>2</v>
      </c>
      <c r="N1371"/>
      <c r="O1371" t="s">
        <v>350</v>
      </c>
    </row>
    <row r="1372" spans="1:15" x14ac:dyDescent="0.25">
      <c r="A1372" t="s">
        <v>4658</v>
      </c>
      <c r="B1372" t="s">
        <v>45</v>
      </c>
      <c r="C1372" t="s">
        <v>4659</v>
      </c>
      <c r="D1372" t="s">
        <v>46</v>
      </c>
      <c r="E1372" s="71">
        <v>45148</v>
      </c>
      <c r="F1372" t="s">
        <v>193</v>
      </c>
      <c r="G1372" t="s">
        <v>2989</v>
      </c>
      <c r="H1372" t="s">
        <v>351</v>
      </c>
      <c r="I1372" t="s">
        <v>311</v>
      </c>
      <c r="J1372" t="s">
        <v>4664</v>
      </c>
      <c r="K1372" s="57" t="s">
        <v>610</v>
      </c>
      <c r="L1372" t="s">
        <v>2</v>
      </c>
      <c r="M1372" t="s">
        <v>3</v>
      </c>
      <c r="N1372" t="s">
        <v>3072</v>
      </c>
      <c r="O1372" t="s">
        <v>351</v>
      </c>
    </row>
    <row r="1373" spans="1:15" x14ac:dyDescent="0.25">
      <c r="A1373" t="s">
        <v>4658</v>
      </c>
      <c r="B1373" t="s">
        <v>45</v>
      </c>
      <c r="C1373" t="s">
        <v>4659</v>
      </c>
      <c r="D1373" t="s">
        <v>46</v>
      </c>
      <c r="E1373" s="71">
        <v>45148</v>
      </c>
      <c r="F1373" t="s">
        <v>193</v>
      </c>
      <c r="G1373" t="s">
        <v>2989</v>
      </c>
      <c r="H1373" t="s">
        <v>351</v>
      </c>
      <c r="I1373" t="s">
        <v>312</v>
      </c>
      <c r="J1373" t="s">
        <v>3286</v>
      </c>
      <c r="K1373" s="57" t="s">
        <v>610</v>
      </c>
      <c r="L1373" t="s">
        <v>2</v>
      </c>
      <c r="M1373" t="s">
        <v>3</v>
      </c>
      <c r="N1373" t="s">
        <v>3426</v>
      </c>
      <c r="O1373" t="s">
        <v>351</v>
      </c>
    </row>
    <row r="1374" spans="1:15" x14ac:dyDescent="0.25">
      <c r="A1374" t="s">
        <v>4658</v>
      </c>
      <c r="B1374" t="s">
        <v>45</v>
      </c>
      <c r="C1374" t="s">
        <v>4659</v>
      </c>
      <c r="D1374" t="s">
        <v>46</v>
      </c>
      <c r="E1374" s="71">
        <v>45148</v>
      </c>
      <c r="F1374" t="s">
        <v>193</v>
      </c>
      <c r="G1374" t="s">
        <v>2989</v>
      </c>
      <c r="H1374" t="s">
        <v>351</v>
      </c>
      <c r="I1374" t="s">
        <v>313</v>
      </c>
      <c r="J1374" t="s">
        <v>4665</v>
      </c>
      <c r="K1374" s="57" t="s">
        <v>610</v>
      </c>
      <c r="L1374" t="s">
        <v>2</v>
      </c>
      <c r="M1374" t="s">
        <v>2</v>
      </c>
      <c r="N1374"/>
      <c r="O1374" t="s">
        <v>350</v>
      </c>
    </row>
    <row r="1375" spans="1:15" x14ac:dyDescent="0.25">
      <c r="A1375" t="s">
        <v>4658</v>
      </c>
      <c r="B1375" t="s">
        <v>45</v>
      </c>
      <c r="C1375" t="s">
        <v>4659</v>
      </c>
      <c r="D1375" t="s">
        <v>46</v>
      </c>
      <c r="E1375" s="71">
        <v>45148</v>
      </c>
      <c r="F1375" t="s">
        <v>193</v>
      </c>
      <c r="G1375" t="s">
        <v>2989</v>
      </c>
      <c r="H1375" t="s">
        <v>351</v>
      </c>
      <c r="I1375" t="s">
        <v>314</v>
      </c>
      <c r="J1375" t="s">
        <v>4666</v>
      </c>
      <c r="K1375" s="57" t="s">
        <v>610</v>
      </c>
      <c r="L1375" t="s">
        <v>2</v>
      </c>
      <c r="M1375" t="s">
        <v>3</v>
      </c>
      <c r="N1375" t="s">
        <v>3061</v>
      </c>
      <c r="O1375" t="s">
        <v>351</v>
      </c>
    </row>
    <row r="1376" spans="1:15" x14ac:dyDescent="0.25">
      <c r="A1376" t="s">
        <v>2122</v>
      </c>
      <c r="B1376" t="s">
        <v>194</v>
      </c>
      <c r="C1376" t="s">
        <v>3316</v>
      </c>
      <c r="D1376" t="s">
        <v>178</v>
      </c>
      <c r="E1376" s="71">
        <v>45148</v>
      </c>
      <c r="F1376" t="s">
        <v>193</v>
      </c>
      <c r="G1376" t="s">
        <v>2989</v>
      </c>
      <c r="H1376" t="s">
        <v>351</v>
      </c>
      <c r="I1376">
        <v>1</v>
      </c>
      <c r="J1376" t="s">
        <v>4667</v>
      </c>
      <c r="K1376" s="57" t="s">
        <v>610</v>
      </c>
      <c r="L1376" t="s">
        <v>2</v>
      </c>
      <c r="M1376" t="s">
        <v>2</v>
      </c>
      <c r="N1376"/>
      <c r="O1376" t="s">
        <v>350</v>
      </c>
    </row>
    <row r="1377" spans="1:15" x14ac:dyDescent="0.25">
      <c r="A1377" t="s">
        <v>2374</v>
      </c>
      <c r="B1377" t="s">
        <v>196</v>
      </c>
      <c r="C1377" t="s">
        <v>3002</v>
      </c>
      <c r="D1377" t="s">
        <v>210</v>
      </c>
      <c r="E1377" s="71">
        <v>45148</v>
      </c>
      <c r="F1377" t="s">
        <v>193</v>
      </c>
      <c r="G1377" t="s">
        <v>2989</v>
      </c>
      <c r="H1377" t="s">
        <v>351</v>
      </c>
      <c r="I1377">
        <v>1</v>
      </c>
      <c r="J1377" t="s">
        <v>2966</v>
      </c>
      <c r="K1377" s="57" t="s">
        <v>13</v>
      </c>
      <c r="L1377" t="s">
        <v>2</v>
      </c>
      <c r="M1377" t="s">
        <v>2</v>
      </c>
      <c r="N1377"/>
      <c r="O1377" t="s">
        <v>350</v>
      </c>
    </row>
    <row r="1378" spans="1:15" x14ac:dyDescent="0.25">
      <c r="A1378" t="s">
        <v>4668</v>
      </c>
      <c r="B1378" t="s">
        <v>115</v>
      </c>
      <c r="C1378" t="s">
        <v>4669</v>
      </c>
      <c r="D1378" t="s">
        <v>46</v>
      </c>
      <c r="E1378" s="71">
        <v>45148</v>
      </c>
      <c r="F1378" t="s">
        <v>193</v>
      </c>
      <c r="G1378" t="s">
        <v>2989</v>
      </c>
      <c r="H1378" t="s">
        <v>351</v>
      </c>
      <c r="I1378">
        <v>1.1000000000000001</v>
      </c>
      <c r="J1378" t="s">
        <v>4670</v>
      </c>
      <c r="K1378" s="57" t="s">
        <v>610</v>
      </c>
      <c r="L1378" t="s">
        <v>2</v>
      </c>
      <c r="M1378" t="s">
        <v>2</v>
      </c>
      <c r="N1378"/>
      <c r="O1378" t="s">
        <v>350</v>
      </c>
    </row>
    <row r="1379" spans="1:15" x14ac:dyDescent="0.25">
      <c r="A1379" t="s">
        <v>4668</v>
      </c>
      <c r="B1379" t="s">
        <v>115</v>
      </c>
      <c r="C1379" t="s">
        <v>4669</v>
      </c>
      <c r="D1379" t="s">
        <v>46</v>
      </c>
      <c r="E1379" s="71">
        <v>45148</v>
      </c>
      <c r="F1379" t="s">
        <v>193</v>
      </c>
      <c r="G1379" t="s">
        <v>2989</v>
      </c>
      <c r="H1379" t="s">
        <v>351</v>
      </c>
      <c r="I1379">
        <v>1.2</v>
      </c>
      <c r="J1379" t="s">
        <v>4671</v>
      </c>
      <c r="K1379" s="57" t="s">
        <v>610</v>
      </c>
      <c r="L1379" t="s">
        <v>2</v>
      </c>
      <c r="M1379" t="s">
        <v>2</v>
      </c>
      <c r="N1379"/>
      <c r="O1379" t="s">
        <v>350</v>
      </c>
    </row>
    <row r="1380" spans="1:15" x14ac:dyDescent="0.25">
      <c r="A1380" t="s">
        <v>4668</v>
      </c>
      <c r="B1380" t="s">
        <v>115</v>
      </c>
      <c r="C1380" t="s">
        <v>4669</v>
      </c>
      <c r="D1380" t="s">
        <v>46</v>
      </c>
      <c r="E1380" s="71">
        <v>45148</v>
      </c>
      <c r="F1380" t="s">
        <v>193</v>
      </c>
      <c r="G1380" t="s">
        <v>2989</v>
      </c>
      <c r="H1380" t="s">
        <v>351</v>
      </c>
      <c r="I1380">
        <v>1.3</v>
      </c>
      <c r="J1380" t="s">
        <v>4672</v>
      </c>
      <c r="K1380" s="57" t="s">
        <v>610</v>
      </c>
      <c r="L1380" t="s">
        <v>2</v>
      </c>
      <c r="M1380" t="s">
        <v>2</v>
      </c>
      <c r="N1380"/>
      <c r="O1380" t="s">
        <v>350</v>
      </c>
    </row>
    <row r="1381" spans="1:15" x14ac:dyDescent="0.25">
      <c r="A1381" t="s">
        <v>4668</v>
      </c>
      <c r="B1381" t="s">
        <v>115</v>
      </c>
      <c r="C1381" t="s">
        <v>4669</v>
      </c>
      <c r="D1381" t="s">
        <v>46</v>
      </c>
      <c r="E1381" s="71">
        <v>45148</v>
      </c>
      <c r="F1381" t="s">
        <v>193</v>
      </c>
      <c r="G1381" t="s">
        <v>2989</v>
      </c>
      <c r="H1381" t="s">
        <v>351</v>
      </c>
      <c r="I1381">
        <v>1.4</v>
      </c>
      <c r="J1381" t="s">
        <v>4673</v>
      </c>
      <c r="K1381" s="57" t="s">
        <v>610</v>
      </c>
      <c r="L1381" t="s">
        <v>2</v>
      </c>
      <c r="M1381" t="s">
        <v>2</v>
      </c>
      <c r="N1381"/>
      <c r="O1381" t="s">
        <v>350</v>
      </c>
    </row>
    <row r="1382" spans="1:15" x14ac:dyDescent="0.25">
      <c r="A1382" t="s">
        <v>4668</v>
      </c>
      <c r="B1382" t="s">
        <v>115</v>
      </c>
      <c r="C1382" t="s">
        <v>4669</v>
      </c>
      <c r="D1382" t="s">
        <v>46</v>
      </c>
      <c r="E1382" s="71">
        <v>45148</v>
      </c>
      <c r="F1382" t="s">
        <v>193</v>
      </c>
      <c r="G1382" t="s">
        <v>2989</v>
      </c>
      <c r="H1382" t="s">
        <v>351</v>
      </c>
      <c r="I1382">
        <v>1.5</v>
      </c>
      <c r="J1382" t="s">
        <v>4674</v>
      </c>
      <c r="K1382" s="57" t="s">
        <v>610</v>
      </c>
      <c r="L1382" t="s">
        <v>2</v>
      </c>
      <c r="M1382" t="s">
        <v>2</v>
      </c>
      <c r="N1382"/>
      <c r="O1382" t="s">
        <v>350</v>
      </c>
    </row>
    <row r="1383" spans="1:15" x14ac:dyDescent="0.25">
      <c r="A1383" t="s">
        <v>4668</v>
      </c>
      <c r="B1383" t="s">
        <v>115</v>
      </c>
      <c r="C1383" t="s">
        <v>4669</v>
      </c>
      <c r="D1383" t="s">
        <v>46</v>
      </c>
      <c r="E1383" s="71">
        <v>45148</v>
      </c>
      <c r="F1383" t="s">
        <v>193</v>
      </c>
      <c r="G1383" t="s">
        <v>2989</v>
      </c>
      <c r="H1383" t="s">
        <v>351</v>
      </c>
      <c r="I1383">
        <v>1.6</v>
      </c>
      <c r="J1383" t="s">
        <v>4675</v>
      </c>
      <c r="K1383" s="57" t="s">
        <v>610</v>
      </c>
      <c r="L1383" t="s">
        <v>2</v>
      </c>
      <c r="M1383" t="s">
        <v>3</v>
      </c>
      <c r="N1383" t="s">
        <v>5590</v>
      </c>
      <c r="O1383" t="s">
        <v>351</v>
      </c>
    </row>
    <row r="1384" spans="1:15" x14ac:dyDescent="0.25">
      <c r="A1384" t="s">
        <v>4668</v>
      </c>
      <c r="B1384" t="s">
        <v>115</v>
      </c>
      <c r="C1384" t="s">
        <v>4669</v>
      </c>
      <c r="D1384" t="s">
        <v>46</v>
      </c>
      <c r="E1384" s="71">
        <v>45148</v>
      </c>
      <c r="F1384" t="s">
        <v>193</v>
      </c>
      <c r="G1384" t="s">
        <v>2989</v>
      </c>
      <c r="H1384" t="s">
        <v>351</v>
      </c>
      <c r="I1384">
        <v>1.7</v>
      </c>
      <c r="J1384" t="s">
        <v>4676</v>
      </c>
      <c r="K1384" s="57" t="s">
        <v>610</v>
      </c>
      <c r="L1384" t="s">
        <v>2</v>
      </c>
      <c r="M1384" t="s">
        <v>3</v>
      </c>
      <c r="N1384" t="s">
        <v>5590</v>
      </c>
      <c r="O1384" t="s">
        <v>351</v>
      </c>
    </row>
    <row r="1385" spans="1:15" x14ac:dyDescent="0.25">
      <c r="A1385" t="s">
        <v>4668</v>
      </c>
      <c r="B1385" t="s">
        <v>115</v>
      </c>
      <c r="C1385" t="s">
        <v>4669</v>
      </c>
      <c r="D1385" t="s">
        <v>46</v>
      </c>
      <c r="E1385" s="71">
        <v>45148</v>
      </c>
      <c r="F1385" t="s">
        <v>193</v>
      </c>
      <c r="G1385" t="s">
        <v>2989</v>
      </c>
      <c r="H1385" t="s">
        <v>351</v>
      </c>
      <c r="I1385">
        <v>2.1</v>
      </c>
      <c r="J1385" t="s">
        <v>4677</v>
      </c>
      <c r="K1385" s="57" t="s">
        <v>610</v>
      </c>
      <c r="L1385" t="s">
        <v>2</v>
      </c>
      <c r="M1385" t="s">
        <v>2</v>
      </c>
      <c r="N1385"/>
      <c r="O1385" t="s">
        <v>350</v>
      </c>
    </row>
    <row r="1386" spans="1:15" x14ac:dyDescent="0.25">
      <c r="A1386" t="s">
        <v>4668</v>
      </c>
      <c r="B1386" t="s">
        <v>115</v>
      </c>
      <c r="C1386" t="s">
        <v>4669</v>
      </c>
      <c r="D1386" t="s">
        <v>46</v>
      </c>
      <c r="E1386" s="71">
        <v>45148</v>
      </c>
      <c r="F1386" t="s">
        <v>193</v>
      </c>
      <c r="G1386" t="s">
        <v>2989</v>
      </c>
      <c r="H1386" t="s">
        <v>351</v>
      </c>
      <c r="I1386">
        <v>2.2000000000000002</v>
      </c>
      <c r="J1386" t="s">
        <v>4678</v>
      </c>
      <c r="K1386" s="57" t="s">
        <v>610</v>
      </c>
      <c r="L1386" t="s">
        <v>2</v>
      </c>
      <c r="M1386" t="s">
        <v>3</v>
      </c>
      <c r="N1386" t="s">
        <v>5590</v>
      </c>
      <c r="O1386" t="s">
        <v>351</v>
      </c>
    </row>
    <row r="1387" spans="1:15" x14ac:dyDescent="0.25">
      <c r="A1387" t="s">
        <v>4668</v>
      </c>
      <c r="B1387" t="s">
        <v>115</v>
      </c>
      <c r="C1387" t="s">
        <v>4669</v>
      </c>
      <c r="D1387" t="s">
        <v>46</v>
      </c>
      <c r="E1387" s="71">
        <v>45148</v>
      </c>
      <c r="F1387" t="s">
        <v>193</v>
      </c>
      <c r="G1387" t="s">
        <v>2989</v>
      </c>
      <c r="H1387" t="s">
        <v>351</v>
      </c>
      <c r="I1387">
        <v>2.2999999999999998</v>
      </c>
      <c r="J1387" t="s">
        <v>4679</v>
      </c>
      <c r="K1387" s="57" t="s">
        <v>610</v>
      </c>
      <c r="L1387" t="s">
        <v>2</v>
      </c>
      <c r="M1387" t="s">
        <v>3</v>
      </c>
      <c r="N1387" t="s">
        <v>5590</v>
      </c>
      <c r="O1387" t="s">
        <v>351</v>
      </c>
    </row>
    <row r="1388" spans="1:15" x14ac:dyDescent="0.25">
      <c r="A1388" t="s">
        <v>4668</v>
      </c>
      <c r="B1388" t="s">
        <v>115</v>
      </c>
      <c r="C1388" t="s">
        <v>4669</v>
      </c>
      <c r="D1388" t="s">
        <v>46</v>
      </c>
      <c r="E1388" s="71">
        <v>45148</v>
      </c>
      <c r="F1388" t="s">
        <v>2964</v>
      </c>
      <c r="G1388" t="s">
        <v>2989</v>
      </c>
      <c r="H1388" t="s">
        <v>351</v>
      </c>
      <c r="I1388">
        <v>3.1</v>
      </c>
      <c r="J1388" t="s">
        <v>4680</v>
      </c>
      <c r="K1388" s="57" t="s">
        <v>610</v>
      </c>
      <c r="L1388" t="s">
        <v>3</v>
      </c>
      <c r="M1388" t="s">
        <v>2</v>
      </c>
      <c r="N1388" t="s">
        <v>5591</v>
      </c>
      <c r="O1388" t="s">
        <v>351</v>
      </c>
    </row>
    <row r="1389" spans="1:15" x14ac:dyDescent="0.25">
      <c r="A1389" t="s">
        <v>4668</v>
      </c>
      <c r="B1389" t="s">
        <v>115</v>
      </c>
      <c r="C1389" t="s">
        <v>4669</v>
      </c>
      <c r="D1389" t="s">
        <v>46</v>
      </c>
      <c r="E1389" s="71">
        <v>45148</v>
      </c>
      <c r="F1389" t="s">
        <v>2964</v>
      </c>
      <c r="G1389" t="s">
        <v>2989</v>
      </c>
      <c r="H1389" t="s">
        <v>351</v>
      </c>
      <c r="I1389">
        <v>3.2</v>
      </c>
      <c r="J1389" t="s">
        <v>4681</v>
      </c>
      <c r="K1389" s="57" t="s">
        <v>610</v>
      </c>
      <c r="L1389" t="s">
        <v>3</v>
      </c>
      <c r="M1389" t="s">
        <v>2</v>
      </c>
      <c r="N1389" t="s">
        <v>5591</v>
      </c>
      <c r="O1389" t="s">
        <v>351</v>
      </c>
    </row>
    <row r="1390" spans="1:15" x14ac:dyDescent="0.25">
      <c r="A1390" t="s">
        <v>4668</v>
      </c>
      <c r="B1390" t="s">
        <v>115</v>
      </c>
      <c r="C1390" t="s">
        <v>4669</v>
      </c>
      <c r="D1390" t="s">
        <v>46</v>
      </c>
      <c r="E1390" s="71">
        <v>45148</v>
      </c>
      <c r="F1390" t="s">
        <v>2964</v>
      </c>
      <c r="G1390" t="s">
        <v>2989</v>
      </c>
      <c r="H1390" t="s">
        <v>351</v>
      </c>
      <c r="I1390">
        <v>3.3</v>
      </c>
      <c r="J1390" t="s">
        <v>4682</v>
      </c>
      <c r="K1390" s="57" t="s">
        <v>610</v>
      </c>
      <c r="L1390" t="s">
        <v>3</v>
      </c>
      <c r="M1390" t="s">
        <v>2</v>
      </c>
      <c r="N1390" t="s">
        <v>5591</v>
      </c>
      <c r="O1390" t="s">
        <v>351</v>
      </c>
    </row>
    <row r="1391" spans="1:15" x14ac:dyDescent="0.25">
      <c r="A1391" t="s">
        <v>4668</v>
      </c>
      <c r="B1391" t="s">
        <v>115</v>
      </c>
      <c r="C1391" t="s">
        <v>4669</v>
      </c>
      <c r="D1391" t="s">
        <v>46</v>
      </c>
      <c r="E1391" s="71">
        <v>45148</v>
      </c>
      <c r="F1391" t="s">
        <v>2964</v>
      </c>
      <c r="G1391" t="s">
        <v>2989</v>
      </c>
      <c r="H1391" t="s">
        <v>351</v>
      </c>
      <c r="I1391">
        <v>4.0999999999999996</v>
      </c>
      <c r="J1391" t="s">
        <v>4683</v>
      </c>
      <c r="K1391" s="57" t="s">
        <v>610</v>
      </c>
      <c r="L1391" t="s">
        <v>3</v>
      </c>
      <c r="M1391" t="s">
        <v>2</v>
      </c>
      <c r="N1391" t="s">
        <v>5591</v>
      </c>
      <c r="O1391" t="s">
        <v>351</v>
      </c>
    </row>
    <row r="1392" spans="1:15" x14ac:dyDescent="0.25">
      <c r="A1392" t="s">
        <v>4668</v>
      </c>
      <c r="B1392" t="s">
        <v>115</v>
      </c>
      <c r="C1392" t="s">
        <v>4669</v>
      </c>
      <c r="D1392" t="s">
        <v>46</v>
      </c>
      <c r="E1392" s="71">
        <v>45148</v>
      </c>
      <c r="F1392" t="s">
        <v>2964</v>
      </c>
      <c r="G1392" t="s">
        <v>2989</v>
      </c>
      <c r="H1392" t="s">
        <v>351</v>
      </c>
      <c r="I1392">
        <v>4.2</v>
      </c>
      <c r="J1392" t="s">
        <v>4684</v>
      </c>
      <c r="K1392" s="57" t="s">
        <v>610</v>
      </c>
      <c r="L1392" t="s">
        <v>3</v>
      </c>
      <c r="M1392" t="s">
        <v>2</v>
      </c>
      <c r="N1392" t="s">
        <v>5591</v>
      </c>
      <c r="O1392" t="s">
        <v>351</v>
      </c>
    </row>
    <row r="1393" spans="1:15" x14ac:dyDescent="0.25">
      <c r="A1393" t="s">
        <v>4668</v>
      </c>
      <c r="B1393" t="s">
        <v>115</v>
      </c>
      <c r="C1393" t="s">
        <v>4669</v>
      </c>
      <c r="D1393" t="s">
        <v>46</v>
      </c>
      <c r="E1393" s="71">
        <v>45148</v>
      </c>
      <c r="F1393" t="s">
        <v>2964</v>
      </c>
      <c r="G1393" t="s">
        <v>2989</v>
      </c>
      <c r="H1393" t="s">
        <v>351</v>
      </c>
      <c r="I1393">
        <v>5</v>
      </c>
      <c r="J1393" t="s">
        <v>4685</v>
      </c>
      <c r="K1393" s="57" t="s">
        <v>610</v>
      </c>
      <c r="L1393" t="s">
        <v>3</v>
      </c>
      <c r="M1393" t="s">
        <v>2</v>
      </c>
      <c r="N1393" t="s">
        <v>5591</v>
      </c>
      <c r="O1393" t="s">
        <v>351</v>
      </c>
    </row>
    <row r="1394" spans="1:15" x14ac:dyDescent="0.25">
      <c r="A1394" t="s">
        <v>4668</v>
      </c>
      <c r="B1394" t="s">
        <v>115</v>
      </c>
      <c r="C1394" t="s">
        <v>4669</v>
      </c>
      <c r="D1394" t="s">
        <v>46</v>
      </c>
      <c r="E1394" s="71">
        <v>45148</v>
      </c>
      <c r="F1394" t="s">
        <v>2964</v>
      </c>
      <c r="G1394" t="s">
        <v>2989</v>
      </c>
      <c r="H1394" t="s">
        <v>351</v>
      </c>
      <c r="I1394">
        <v>6</v>
      </c>
      <c r="J1394" t="s">
        <v>4686</v>
      </c>
      <c r="K1394" s="57" t="s">
        <v>610</v>
      </c>
      <c r="L1394" t="s">
        <v>3</v>
      </c>
      <c r="M1394" t="s">
        <v>3</v>
      </c>
      <c r="N1394"/>
      <c r="O1394" t="s">
        <v>350</v>
      </c>
    </row>
    <row r="1395" spans="1:15" x14ac:dyDescent="0.25">
      <c r="A1395" t="s">
        <v>4668</v>
      </c>
      <c r="B1395" t="s">
        <v>115</v>
      </c>
      <c r="C1395" t="s">
        <v>4669</v>
      </c>
      <c r="D1395" t="s">
        <v>46</v>
      </c>
      <c r="E1395" s="71">
        <v>45148</v>
      </c>
      <c r="F1395" t="s">
        <v>2964</v>
      </c>
      <c r="G1395" t="s">
        <v>2989</v>
      </c>
      <c r="H1395" t="s">
        <v>351</v>
      </c>
      <c r="I1395">
        <v>7</v>
      </c>
      <c r="J1395" t="s">
        <v>4687</v>
      </c>
      <c r="K1395" s="57" t="s">
        <v>610</v>
      </c>
      <c r="L1395" t="s">
        <v>3</v>
      </c>
      <c r="M1395" t="s">
        <v>3</v>
      </c>
      <c r="N1395"/>
      <c r="O1395" t="s">
        <v>350</v>
      </c>
    </row>
    <row r="1396" spans="1:15" x14ac:dyDescent="0.25">
      <c r="A1396" t="s">
        <v>4668</v>
      </c>
      <c r="B1396" t="s">
        <v>115</v>
      </c>
      <c r="C1396" t="s">
        <v>4669</v>
      </c>
      <c r="D1396" t="s">
        <v>46</v>
      </c>
      <c r="E1396" s="71">
        <v>45148</v>
      </c>
      <c r="F1396" t="s">
        <v>2964</v>
      </c>
      <c r="G1396" t="s">
        <v>2989</v>
      </c>
      <c r="H1396" t="s">
        <v>351</v>
      </c>
      <c r="I1396">
        <v>8</v>
      </c>
      <c r="J1396" t="s">
        <v>4688</v>
      </c>
      <c r="K1396" s="57" t="s">
        <v>13</v>
      </c>
      <c r="L1396" t="s">
        <v>3</v>
      </c>
      <c r="M1396" t="s">
        <v>2</v>
      </c>
      <c r="N1396" t="s">
        <v>5592</v>
      </c>
      <c r="O1396" t="s">
        <v>351</v>
      </c>
    </row>
    <row r="1397" spans="1:15" x14ac:dyDescent="0.25">
      <c r="A1397" t="s">
        <v>4668</v>
      </c>
      <c r="B1397" t="s">
        <v>115</v>
      </c>
      <c r="C1397" t="s">
        <v>4669</v>
      </c>
      <c r="D1397" t="s">
        <v>46</v>
      </c>
      <c r="E1397" s="71">
        <v>45148</v>
      </c>
      <c r="F1397" t="s">
        <v>2964</v>
      </c>
      <c r="G1397" t="s">
        <v>2989</v>
      </c>
      <c r="H1397" t="s">
        <v>351</v>
      </c>
      <c r="I1397">
        <v>9</v>
      </c>
      <c r="J1397" t="s">
        <v>4688</v>
      </c>
      <c r="K1397" s="57" t="s">
        <v>13</v>
      </c>
      <c r="L1397" t="s">
        <v>3</v>
      </c>
      <c r="M1397" t="s">
        <v>2</v>
      </c>
      <c r="N1397" t="s">
        <v>5592</v>
      </c>
      <c r="O1397" t="s">
        <v>351</v>
      </c>
    </row>
    <row r="1398" spans="1:15" x14ac:dyDescent="0.25">
      <c r="A1398" t="s">
        <v>4668</v>
      </c>
      <c r="B1398" t="s">
        <v>115</v>
      </c>
      <c r="C1398" t="s">
        <v>4669</v>
      </c>
      <c r="D1398" t="s">
        <v>46</v>
      </c>
      <c r="E1398" s="71">
        <v>45148</v>
      </c>
      <c r="F1398" t="s">
        <v>2964</v>
      </c>
      <c r="G1398" t="s">
        <v>2989</v>
      </c>
      <c r="H1398" t="s">
        <v>351</v>
      </c>
      <c r="I1398">
        <v>10</v>
      </c>
      <c r="J1398" t="s">
        <v>4689</v>
      </c>
      <c r="K1398" s="57" t="s">
        <v>13</v>
      </c>
      <c r="L1398" t="s">
        <v>3</v>
      </c>
      <c r="M1398" t="s">
        <v>3</v>
      </c>
      <c r="N1398"/>
      <c r="O1398" t="s">
        <v>350</v>
      </c>
    </row>
    <row r="1399" spans="1:15" x14ac:dyDescent="0.25">
      <c r="A1399" t="s">
        <v>4668</v>
      </c>
      <c r="B1399" t="s">
        <v>115</v>
      </c>
      <c r="C1399" t="s">
        <v>4669</v>
      </c>
      <c r="D1399" t="s">
        <v>46</v>
      </c>
      <c r="E1399" s="71">
        <v>45148</v>
      </c>
      <c r="F1399" t="s">
        <v>2964</v>
      </c>
      <c r="G1399" t="s">
        <v>2989</v>
      </c>
      <c r="H1399" t="s">
        <v>351</v>
      </c>
      <c r="I1399">
        <v>11</v>
      </c>
      <c r="J1399" t="s">
        <v>4690</v>
      </c>
      <c r="K1399" s="57" t="s">
        <v>610</v>
      </c>
      <c r="L1399" t="s">
        <v>3</v>
      </c>
      <c r="M1399" t="s">
        <v>2</v>
      </c>
      <c r="N1399" t="s">
        <v>5593</v>
      </c>
      <c r="O1399" t="s">
        <v>351</v>
      </c>
    </row>
    <row r="1400" spans="1:15" x14ac:dyDescent="0.25">
      <c r="A1400" t="s">
        <v>4691</v>
      </c>
      <c r="B1400" t="s">
        <v>195</v>
      </c>
      <c r="C1400" t="s">
        <v>4692</v>
      </c>
      <c r="D1400" t="s">
        <v>178</v>
      </c>
      <c r="E1400" s="71">
        <v>45149</v>
      </c>
      <c r="F1400" t="s">
        <v>193</v>
      </c>
      <c r="G1400" t="s">
        <v>2989</v>
      </c>
      <c r="H1400" t="s">
        <v>351</v>
      </c>
      <c r="I1400">
        <v>1</v>
      </c>
      <c r="J1400" t="s">
        <v>4693</v>
      </c>
      <c r="K1400" s="57" t="s">
        <v>610</v>
      </c>
      <c r="L1400" t="s">
        <v>2</v>
      </c>
      <c r="M1400" t="s">
        <v>2</v>
      </c>
      <c r="N1400"/>
      <c r="O1400" t="s">
        <v>350</v>
      </c>
    </row>
    <row r="1401" spans="1:15" x14ac:dyDescent="0.25">
      <c r="A1401" t="s">
        <v>4691</v>
      </c>
      <c r="B1401" t="s">
        <v>195</v>
      </c>
      <c r="C1401" t="s">
        <v>4692</v>
      </c>
      <c r="D1401" t="s">
        <v>178</v>
      </c>
      <c r="E1401" s="71">
        <v>45149</v>
      </c>
      <c r="F1401" t="s">
        <v>193</v>
      </c>
      <c r="G1401" t="s">
        <v>2989</v>
      </c>
      <c r="H1401" t="s">
        <v>351</v>
      </c>
      <c r="I1401">
        <v>2</v>
      </c>
      <c r="J1401" t="s">
        <v>4694</v>
      </c>
      <c r="K1401" s="57" t="s">
        <v>609</v>
      </c>
      <c r="L1401" t="s">
        <v>2</v>
      </c>
      <c r="M1401" t="s">
        <v>2</v>
      </c>
      <c r="N1401"/>
      <c r="O1401" t="s">
        <v>350</v>
      </c>
    </row>
    <row r="1402" spans="1:15" x14ac:dyDescent="0.25">
      <c r="A1402" t="s">
        <v>3430</v>
      </c>
      <c r="B1402" t="s">
        <v>196</v>
      </c>
      <c r="C1402" t="s">
        <v>3343</v>
      </c>
      <c r="D1402" t="s">
        <v>46</v>
      </c>
      <c r="E1402" s="71">
        <v>45149</v>
      </c>
      <c r="F1402" t="s">
        <v>193</v>
      </c>
      <c r="G1402" t="s">
        <v>2989</v>
      </c>
      <c r="H1402" t="s">
        <v>351</v>
      </c>
      <c r="I1402">
        <v>1</v>
      </c>
      <c r="J1402" t="s">
        <v>3333</v>
      </c>
      <c r="K1402" s="57" t="s">
        <v>608</v>
      </c>
      <c r="L1402" t="s">
        <v>2</v>
      </c>
      <c r="M1402" t="s">
        <v>2</v>
      </c>
      <c r="N1402"/>
      <c r="O1402" t="s">
        <v>350</v>
      </c>
    </row>
    <row r="1403" spans="1:15" x14ac:dyDescent="0.25">
      <c r="A1403" t="s">
        <v>3430</v>
      </c>
      <c r="B1403" t="s">
        <v>196</v>
      </c>
      <c r="C1403" t="s">
        <v>3343</v>
      </c>
      <c r="D1403" t="s">
        <v>46</v>
      </c>
      <c r="E1403" s="71">
        <v>45149</v>
      </c>
      <c r="F1403" t="s">
        <v>193</v>
      </c>
      <c r="G1403" t="s">
        <v>2989</v>
      </c>
      <c r="H1403" t="s">
        <v>351</v>
      </c>
      <c r="I1403">
        <v>2</v>
      </c>
      <c r="J1403" t="s">
        <v>3334</v>
      </c>
      <c r="K1403" s="57" t="s">
        <v>608</v>
      </c>
      <c r="L1403" t="s">
        <v>2</v>
      </c>
      <c r="M1403" t="s">
        <v>2</v>
      </c>
      <c r="N1403"/>
      <c r="O1403" t="s">
        <v>350</v>
      </c>
    </row>
    <row r="1404" spans="1:15" x14ac:dyDescent="0.25">
      <c r="A1404" t="s">
        <v>3430</v>
      </c>
      <c r="B1404" t="s">
        <v>196</v>
      </c>
      <c r="C1404" t="s">
        <v>3343</v>
      </c>
      <c r="D1404" t="s">
        <v>46</v>
      </c>
      <c r="E1404" s="71">
        <v>45149</v>
      </c>
      <c r="F1404" t="s">
        <v>193</v>
      </c>
      <c r="G1404" t="s">
        <v>2989</v>
      </c>
      <c r="H1404" t="s">
        <v>351</v>
      </c>
      <c r="I1404">
        <v>3</v>
      </c>
      <c r="J1404" t="s">
        <v>3006</v>
      </c>
      <c r="K1404" s="57" t="s">
        <v>13</v>
      </c>
      <c r="L1404" t="s">
        <v>2</v>
      </c>
      <c r="M1404" t="s">
        <v>2</v>
      </c>
      <c r="N1404"/>
      <c r="O1404" t="s">
        <v>350</v>
      </c>
    </row>
    <row r="1405" spans="1:15" x14ac:dyDescent="0.25">
      <c r="A1405" t="s">
        <v>3430</v>
      </c>
      <c r="B1405" t="s">
        <v>196</v>
      </c>
      <c r="C1405" t="s">
        <v>3343</v>
      </c>
      <c r="D1405" t="s">
        <v>46</v>
      </c>
      <c r="E1405" s="71">
        <v>45149</v>
      </c>
      <c r="F1405" t="s">
        <v>193</v>
      </c>
      <c r="G1405" t="s">
        <v>2989</v>
      </c>
      <c r="H1405" t="s">
        <v>351</v>
      </c>
      <c r="I1405">
        <v>4</v>
      </c>
      <c r="J1405" t="s">
        <v>3433</v>
      </c>
      <c r="K1405" s="57" t="s">
        <v>610</v>
      </c>
      <c r="L1405" t="s">
        <v>2</v>
      </c>
      <c r="M1405" t="s">
        <v>2</v>
      </c>
      <c r="N1405"/>
      <c r="O1405" t="s">
        <v>350</v>
      </c>
    </row>
    <row r="1406" spans="1:15" x14ac:dyDescent="0.25">
      <c r="A1406" t="s">
        <v>3430</v>
      </c>
      <c r="B1406" t="s">
        <v>196</v>
      </c>
      <c r="C1406" t="s">
        <v>3343</v>
      </c>
      <c r="D1406" t="s">
        <v>46</v>
      </c>
      <c r="E1406" s="71">
        <v>45149</v>
      </c>
      <c r="F1406" t="s">
        <v>193</v>
      </c>
      <c r="G1406" t="s">
        <v>2989</v>
      </c>
      <c r="H1406" t="s">
        <v>351</v>
      </c>
      <c r="I1406">
        <v>5</v>
      </c>
      <c r="J1406" t="s">
        <v>177</v>
      </c>
      <c r="K1406" s="57" t="s">
        <v>609</v>
      </c>
      <c r="L1406" t="s">
        <v>2</v>
      </c>
      <c r="M1406" t="s">
        <v>2</v>
      </c>
      <c r="N1406"/>
      <c r="O1406" t="s">
        <v>350</v>
      </c>
    </row>
    <row r="1407" spans="1:15" x14ac:dyDescent="0.25">
      <c r="A1407" t="s">
        <v>3430</v>
      </c>
      <c r="B1407" t="s">
        <v>196</v>
      </c>
      <c r="C1407" t="s">
        <v>3343</v>
      </c>
      <c r="D1407" t="s">
        <v>46</v>
      </c>
      <c r="E1407" s="71">
        <v>45149</v>
      </c>
      <c r="F1407" t="s">
        <v>193</v>
      </c>
      <c r="G1407" t="s">
        <v>2989</v>
      </c>
      <c r="H1407" t="s">
        <v>351</v>
      </c>
      <c r="I1407">
        <v>6</v>
      </c>
      <c r="J1407" t="s">
        <v>3434</v>
      </c>
      <c r="K1407" s="57" t="s">
        <v>610</v>
      </c>
      <c r="L1407" t="s">
        <v>2</v>
      </c>
      <c r="M1407" t="s">
        <v>2</v>
      </c>
      <c r="N1407"/>
      <c r="O1407" t="s">
        <v>350</v>
      </c>
    </row>
    <row r="1408" spans="1:15" x14ac:dyDescent="0.25">
      <c r="A1408" t="s">
        <v>3430</v>
      </c>
      <c r="B1408" t="s">
        <v>196</v>
      </c>
      <c r="C1408" t="s">
        <v>3343</v>
      </c>
      <c r="D1408" t="s">
        <v>46</v>
      </c>
      <c r="E1408" s="71">
        <v>45149</v>
      </c>
      <c r="F1408" t="s">
        <v>193</v>
      </c>
      <c r="G1408" t="s">
        <v>2989</v>
      </c>
      <c r="H1408" t="s">
        <v>351</v>
      </c>
      <c r="I1408">
        <v>7</v>
      </c>
      <c r="J1408" t="s">
        <v>3435</v>
      </c>
      <c r="K1408" s="57" t="s">
        <v>610</v>
      </c>
      <c r="L1408" t="s">
        <v>2</v>
      </c>
      <c r="M1408" t="s">
        <v>2</v>
      </c>
      <c r="N1408"/>
      <c r="O1408" t="s">
        <v>350</v>
      </c>
    </row>
    <row r="1409" spans="1:15" x14ac:dyDescent="0.25">
      <c r="A1409" t="s">
        <v>3430</v>
      </c>
      <c r="B1409" t="s">
        <v>196</v>
      </c>
      <c r="C1409" t="s">
        <v>3343</v>
      </c>
      <c r="D1409" t="s">
        <v>46</v>
      </c>
      <c r="E1409" s="71">
        <v>45149</v>
      </c>
      <c r="F1409" t="s">
        <v>193</v>
      </c>
      <c r="G1409" t="s">
        <v>2989</v>
      </c>
      <c r="H1409" t="s">
        <v>351</v>
      </c>
      <c r="I1409">
        <v>8</v>
      </c>
      <c r="J1409" t="s">
        <v>3436</v>
      </c>
      <c r="K1409" s="57" t="s">
        <v>13</v>
      </c>
      <c r="L1409" t="s">
        <v>2</v>
      </c>
      <c r="M1409" t="s">
        <v>2</v>
      </c>
      <c r="N1409"/>
      <c r="O1409" t="s">
        <v>350</v>
      </c>
    </row>
    <row r="1410" spans="1:15" x14ac:dyDescent="0.25">
      <c r="A1410" t="s">
        <v>3430</v>
      </c>
      <c r="B1410" t="s">
        <v>196</v>
      </c>
      <c r="C1410" t="s">
        <v>3343</v>
      </c>
      <c r="D1410" t="s">
        <v>46</v>
      </c>
      <c r="E1410" s="71">
        <v>45149</v>
      </c>
      <c r="F1410" t="s">
        <v>193</v>
      </c>
      <c r="G1410" t="s">
        <v>2989</v>
      </c>
      <c r="H1410" t="s">
        <v>351</v>
      </c>
      <c r="I1410">
        <v>9</v>
      </c>
      <c r="J1410" t="s">
        <v>3437</v>
      </c>
      <c r="K1410" s="57" t="s">
        <v>13</v>
      </c>
      <c r="L1410" t="s">
        <v>2</v>
      </c>
      <c r="M1410" t="s">
        <v>2</v>
      </c>
      <c r="N1410"/>
      <c r="O1410" t="s">
        <v>350</v>
      </c>
    </row>
    <row r="1411" spans="1:15" x14ac:dyDescent="0.25">
      <c r="A1411" t="s">
        <v>3430</v>
      </c>
      <c r="B1411" t="s">
        <v>196</v>
      </c>
      <c r="C1411" t="s">
        <v>3343</v>
      </c>
      <c r="D1411" t="s">
        <v>46</v>
      </c>
      <c r="E1411" s="71">
        <v>45149</v>
      </c>
      <c r="F1411" t="s">
        <v>193</v>
      </c>
      <c r="G1411" t="s">
        <v>2989</v>
      </c>
      <c r="H1411" t="s">
        <v>351</v>
      </c>
      <c r="I1411">
        <v>10</v>
      </c>
      <c r="J1411" t="s">
        <v>3438</v>
      </c>
      <c r="K1411" s="57" t="s">
        <v>13</v>
      </c>
      <c r="L1411" t="s">
        <v>2</v>
      </c>
      <c r="M1411" t="s">
        <v>2</v>
      </c>
      <c r="N1411"/>
      <c r="O1411" t="s">
        <v>350</v>
      </c>
    </row>
    <row r="1412" spans="1:15" x14ac:dyDescent="0.25">
      <c r="A1412" t="s">
        <v>4695</v>
      </c>
      <c r="B1412" t="s">
        <v>196</v>
      </c>
      <c r="C1412" t="s">
        <v>4696</v>
      </c>
      <c r="D1412" t="s">
        <v>46</v>
      </c>
      <c r="E1412" s="71">
        <v>45149</v>
      </c>
      <c r="F1412" t="s">
        <v>193</v>
      </c>
      <c r="G1412" t="s">
        <v>2989</v>
      </c>
      <c r="H1412" t="s">
        <v>351</v>
      </c>
      <c r="I1412">
        <v>1</v>
      </c>
      <c r="J1412" t="s">
        <v>53</v>
      </c>
      <c r="K1412" s="57" t="s">
        <v>608</v>
      </c>
      <c r="L1412" t="s">
        <v>2</v>
      </c>
      <c r="M1412" t="s">
        <v>2</v>
      </c>
      <c r="N1412"/>
      <c r="O1412" t="s">
        <v>350</v>
      </c>
    </row>
    <row r="1413" spans="1:15" x14ac:dyDescent="0.25">
      <c r="A1413" t="s">
        <v>4695</v>
      </c>
      <c r="B1413" t="s">
        <v>196</v>
      </c>
      <c r="C1413" t="s">
        <v>4696</v>
      </c>
      <c r="D1413" t="s">
        <v>46</v>
      </c>
      <c r="E1413" s="71">
        <v>45149</v>
      </c>
      <c r="F1413" t="s">
        <v>193</v>
      </c>
      <c r="G1413" t="s">
        <v>2989</v>
      </c>
      <c r="H1413" t="s">
        <v>351</v>
      </c>
      <c r="I1413">
        <v>2</v>
      </c>
      <c r="J1413" t="s">
        <v>4697</v>
      </c>
      <c r="K1413" s="57" t="s">
        <v>13</v>
      </c>
      <c r="L1413" t="s">
        <v>2</v>
      </c>
      <c r="M1413" t="s">
        <v>2</v>
      </c>
      <c r="N1413"/>
      <c r="O1413" t="s">
        <v>350</v>
      </c>
    </row>
    <row r="1414" spans="1:15" x14ac:dyDescent="0.25">
      <c r="A1414" t="s">
        <v>4695</v>
      </c>
      <c r="B1414" t="s">
        <v>196</v>
      </c>
      <c r="C1414" t="s">
        <v>4696</v>
      </c>
      <c r="D1414" t="s">
        <v>46</v>
      </c>
      <c r="E1414" s="71">
        <v>45149</v>
      </c>
      <c r="F1414" t="s">
        <v>193</v>
      </c>
      <c r="G1414" t="s">
        <v>2989</v>
      </c>
      <c r="H1414" t="s">
        <v>351</v>
      </c>
      <c r="I1414">
        <v>3</v>
      </c>
      <c r="J1414" t="s">
        <v>4698</v>
      </c>
      <c r="K1414" s="57" t="s">
        <v>610</v>
      </c>
      <c r="L1414" t="s">
        <v>2</v>
      </c>
      <c r="M1414" t="s">
        <v>2</v>
      </c>
      <c r="N1414"/>
      <c r="O1414" t="s">
        <v>350</v>
      </c>
    </row>
    <row r="1415" spans="1:15" x14ac:dyDescent="0.25">
      <c r="A1415" t="s">
        <v>4695</v>
      </c>
      <c r="B1415" t="s">
        <v>196</v>
      </c>
      <c r="C1415" t="s">
        <v>4696</v>
      </c>
      <c r="D1415" t="s">
        <v>46</v>
      </c>
      <c r="E1415" s="71">
        <v>45149</v>
      </c>
      <c r="F1415" t="s">
        <v>193</v>
      </c>
      <c r="G1415" t="s">
        <v>2989</v>
      </c>
      <c r="H1415" t="s">
        <v>351</v>
      </c>
      <c r="I1415">
        <v>4</v>
      </c>
      <c r="J1415" t="s">
        <v>4699</v>
      </c>
      <c r="K1415" s="57" t="s">
        <v>610</v>
      </c>
      <c r="L1415" t="s">
        <v>2</v>
      </c>
      <c r="M1415" t="s">
        <v>2</v>
      </c>
      <c r="N1415"/>
      <c r="O1415" t="s">
        <v>350</v>
      </c>
    </row>
    <row r="1416" spans="1:15" x14ac:dyDescent="0.25">
      <c r="A1416" t="s">
        <v>4695</v>
      </c>
      <c r="B1416" t="s">
        <v>196</v>
      </c>
      <c r="C1416" t="s">
        <v>4696</v>
      </c>
      <c r="D1416" t="s">
        <v>46</v>
      </c>
      <c r="E1416" s="71">
        <v>45149</v>
      </c>
      <c r="F1416" t="s">
        <v>193</v>
      </c>
      <c r="G1416" t="s">
        <v>2989</v>
      </c>
      <c r="H1416" t="s">
        <v>351</v>
      </c>
      <c r="I1416">
        <v>5</v>
      </c>
      <c r="J1416" t="s">
        <v>4700</v>
      </c>
      <c r="K1416" s="57" t="s">
        <v>609</v>
      </c>
      <c r="L1416" t="s">
        <v>2</v>
      </c>
      <c r="M1416" t="s">
        <v>2</v>
      </c>
      <c r="N1416"/>
      <c r="O1416" t="s">
        <v>350</v>
      </c>
    </row>
    <row r="1417" spans="1:15" x14ac:dyDescent="0.25">
      <c r="A1417" t="s">
        <v>4695</v>
      </c>
      <c r="B1417" t="s">
        <v>196</v>
      </c>
      <c r="C1417" t="s">
        <v>4696</v>
      </c>
      <c r="D1417" t="s">
        <v>46</v>
      </c>
      <c r="E1417" s="71">
        <v>45149</v>
      </c>
      <c r="F1417" t="s">
        <v>193</v>
      </c>
      <c r="G1417" t="s">
        <v>2989</v>
      </c>
      <c r="H1417" t="s">
        <v>351</v>
      </c>
      <c r="I1417">
        <v>6</v>
      </c>
      <c r="J1417" t="s">
        <v>4701</v>
      </c>
      <c r="K1417" s="57" t="s">
        <v>610</v>
      </c>
      <c r="L1417" t="s">
        <v>2</v>
      </c>
      <c r="M1417" t="s">
        <v>2</v>
      </c>
      <c r="N1417"/>
      <c r="O1417" t="s">
        <v>350</v>
      </c>
    </row>
    <row r="1418" spans="1:15" x14ac:dyDescent="0.25">
      <c r="A1418" t="s">
        <v>4695</v>
      </c>
      <c r="B1418" t="s">
        <v>196</v>
      </c>
      <c r="C1418" t="s">
        <v>4696</v>
      </c>
      <c r="D1418" t="s">
        <v>46</v>
      </c>
      <c r="E1418" s="71">
        <v>45149</v>
      </c>
      <c r="F1418" t="s">
        <v>193</v>
      </c>
      <c r="G1418" t="s">
        <v>2989</v>
      </c>
      <c r="H1418" t="s">
        <v>351</v>
      </c>
      <c r="I1418">
        <v>7</v>
      </c>
      <c r="J1418" t="s">
        <v>4702</v>
      </c>
      <c r="K1418" s="57" t="s">
        <v>610</v>
      </c>
      <c r="L1418" t="s">
        <v>2</v>
      </c>
      <c r="M1418" t="s">
        <v>2</v>
      </c>
      <c r="N1418"/>
      <c r="O1418" t="s">
        <v>350</v>
      </c>
    </row>
    <row r="1419" spans="1:15" x14ac:dyDescent="0.25">
      <c r="A1419" t="s">
        <v>4695</v>
      </c>
      <c r="B1419" t="s">
        <v>196</v>
      </c>
      <c r="C1419" t="s">
        <v>4696</v>
      </c>
      <c r="D1419" t="s">
        <v>46</v>
      </c>
      <c r="E1419" s="71">
        <v>45149</v>
      </c>
      <c r="F1419" t="s">
        <v>193</v>
      </c>
      <c r="G1419" t="s">
        <v>2989</v>
      </c>
      <c r="H1419" t="s">
        <v>351</v>
      </c>
      <c r="I1419">
        <v>8</v>
      </c>
      <c r="J1419" t="s">
        <v>4703</v>
      </c>
      <c r="K1419" s="57" t="s">
        <v>610</v>
      </c>
      <c r="L1419" t="s">
        <v>2</v>
      </c>
      <c r="M1419" t="s">
        <v>2</v>
      </c>
      <c r="N1419"/>
      <c r="O1419" t="s">
        <v>350</v>
      </c>
    </row>
    <row r="1420" spans="1:15" x14ac:dyDescent="0.25">
      <c r="A1420" t="s">
        <v>4695</v>
      </c>
      <c r="B1420" t="s">
        <v>196</v>
      </c>
      <c r="C1420" t="s">
        <v>4696</v>
      </c>
      <c r="D1420" t="s">
        <v>46</v>
      </c>
      <c r="E1420" s="71">
        <v>45149</v>
      </c>
      <c r="F1420" t="s">
        <v>193</v>
      </c>
      <c r="G1420" t="s">
        <v>2989</v>
      </c>
      <c r="H1420" t="s">
        <v>351</v>
      </c>
      <c r="I1420">
        <v>9</v>
      </c>
      <c r="J1420" t="s">
        <v>4704</v>
      </c>
      <c r="K1420" s="57" t="s">
        <v>610</v>
      </c>
      <c r="L1420" t="s">
        <v>2</v>
      </c>
      <c r="M1420" t="s">
        <v>2</v>
      </c>
      <c r="N1420"/>
      <c r="O1420" t="s">
        <v>350</v>
      </c>
    </row>
    <row r="1421" spans="1:15" x14ac:dyDescent="0.25">
      <c r="A1421" t="s">
        <v>4695</v>
      </c>
      <c r="B1421" t="s">
        <v>196</v>
      </c>
      <c r="C1421" t="s">
        <v>4696</v>
      </c>
      <c r="D1421" t="s">
        <v>46</v>
      </c>
      <c r="E1421" s="71">
        <v>45149</v>
      </c>
      <c r="F1421" t="s">
        <v>193</v>
      </c>
      <c r="G1421" t="s">
        <v>2989</v>
      </c>
      <c r="H1421" t="s">
        <v>351</v>
      </c>
      <c r="I1421">
        <v>10</v>
      </c>
      <c r="J1421" t="s">
        <v>4705</v>
      </c>
      <c r="K1421" s="57" t="s">
        <v>610</v>
      </c>
      <c r="L1421" t="s">
        <v>2</v>
      </c>
      <c r="M1421" t="s">
        <v>3</v>
      </c>
      <c r="N1421" t="s">
        <v>5594</v>
      </c>
      <c r="O1421" t="s">
        <v>351</v>
      </c>
    </row>
    <row r="1422" spans="1:15" x14ac:dyDescent="0.25">
      <c r="A1422" t="s">
        <v>4695</v>
      </c>
      <c r="B1422" t="s">
        <v>196</v>
      </c>
      <c r="C1422" t="s">
        <v>4696</v>
      </c>
      <c r="D1422" t="s">
        <v>46</v>
      </c>
      <c r="E1422" s="71">
        <v>45149</v>
      </c>
      <c r="F1422" t="s">
        <v>193</v>
      </c>
      <c r="G1422" t="s">
        <v>2989</v>
      </c>
      <c r="H1422" t="s">
        <v>351</v>
      </c>
      <c r="I1422">
        <v>11</v>
      </c>
      <c r="J1422" t="s">
        <v>4706</v>
      </c>
      <c r="K1422" s="57" t="s">
        <v>610</v>
      </c>
      <c r="L1422" t="s">
        <v>2</v>
      </c>
      <c r="M1422" t="s">
        <v>2</v>
      </c>
      <c r="N1422"/>
      <c r="O1422" t="s">
        <v>350</v>
      </c>
    </row>
    <row r="1423" spans="1:15" x14ac:dyDescent="0.25">
      <c r="A1423" t="s">
        <v>4695</v>
      </c>
      <c r="B1423" t="s">
        <v>196</v>
      </c>
      <c r="C1423" t="s">
        <v>4696</v>
      </c>
      <c r="D1423" t="s">
        <v>46</v>
      </c>
      <c r="E1423" s="71">
        <v>45149</v>
      </c>
      <c r="F1423" t="s">
        <v>193</v>
      </c>
      <c r="G1423" t="s">
        <v>2989</v>
      </c>
      <c r="H1423" t="s">
        <v>351</v>
      </c>
      <c r="I1423">
        <v>12</v>
      </c>
      <c r="J1423" t="s">
        <v>4707</v>
      </c>
      <c r="K1423" s="57" t="s">
        <v>13</v>
      </c>
      <c r="L1423" t="s">
        <v>2</v>
      </c>
      <c r="M1423" t="s">
        <v>2</v>
      </c>
      <c r="N1423"/>
      <c r="O1423" t="s">
        <v>350</v>
      </c>
    </row>
    <row r="1424" spans="1:15" x14ac:dyDescent="0.25">
      <c r="A1424" t="s">
        <v>4695</v>
      </c>
      <c r="B1424" t="s">
        <v>196</v>
      </c>
      <c r="C1424" t="s">
        <v>4696</v>
      </c>
      <c r="D1424" t="s">
        <v>46</v>
      </c>
      <c r="E1424" s="71">
        <v>45149</v>
      </c>
      <c r="F1424" t="s">
        <v>193</v>
      </c>
      <c r="G1424" t="s">
        <v>2989</v>
      </c>
      <c r="H1424" t="s">
        <v>351</v>
      </c>
      <c r="I1424">
        <v>13</v>
      </c>
      <c r="J1424" t="s">
        <v>4708</v>
      </c>
      <c r="K1424" s="57" t="s">
        <v>611</v>
      </c>
      <c r="L1424" t="s">
        <v>2</v>
      </c>
      <c r="M1424" t="s">
        <v>2</v>
      </c>
      <c r="N1424"/>
      <c r="O1424" t="s">
        <v>350</v>
      </c>
    </row>
    <row r="1425" spans="1:15" x14ac:dyDescent="0.25">
      <c r="A1425" t="s">
        <v>4695</v>
      </c>
      <c r="B1425" t="s">
        <v>196</v>
      </c>
      <c r="C1425" t="s">
        <v>4696</v>
      </c>
      <c r="D1425" t="s">
        <v>46</v>
      </c>
      <c r="E1425" s="71">
        <v>45149</v>
      </c>
      <c r="F1425" t="s">
        <v>193</v>
      </c>
      <c r="G1425" t="s">
        <v>2989</v>
      </c>
      <c r="H1425" t="s">
        <v>351</v>
      </c>
      <c r="I1425">
        <v>14</v>
      </c>
      <c r="J1425" t="s">
        <v>4709</v>
      </c>
      <c r="K1425" s="57" t="s">
        <v>611</v>
      </c>
      <c r="L1425" t="s">
        <v>2</v>
      </c>
      <c r="M1425" t="s">
        <v>2</v>
      </c>
      <c r="N1425"/>
      <c r="O1425" t="s">
        <v>350</v>
      </c>
    </row>
    <row r="1426" spans="1:15" x14ac:dyDescent="0.25">
      <c r="A1426" t="s">
        <v>4710</v>
      </c>
      <c r="B1426" t="s">
        <v>80</v>
      </c>
      <c r="C1426" t="s">
        <v>4711</v>
      </c>
      <c r="D1426" t="s">
        <v>46</v>
      </c>
      <c r="E1426" s="71">
        <v>45149</v>
      </c>
      <c r="F1426" t="s">
        <v>193</v>
      </c>
      <c r="G1426" t="s">
        <v>2989</v>
      </c>
      <c r="H1426" t="s">
        <v>351</v>
      </c>
      <c r="I1426">
        <v>1.1000000000000001</v>
      </c>
      <c r="J1426" t="s">
        <v>3177</v>
      </c>
      <c r="K1426" s="57" t="s">
        <v>610</v>
      </c>
      <c r="L1426" t="s">
        <v>2</v>
      </c>
      <c r="M1426" t="s">
        <v>3</v>
      </c>
      <c r="N1426" t="s">
        <v>3061</v>
      </c>
      <c r="O1426" t="s">
        <v>351</v>
      </c>
    </row>
    <row r="1427" spans="1:15" x14ac:dyDescent="0.25">
      <c r="A1427" t="s">
        <v>4710</v>
      </c>
      <c r="B1427" t="s">
        <v>80</v>
      </c>
      <c r="C1427" t="s">
        <v>4711</v>
      </c>
      <c r="D1427" t="s">
        <v>46</v>
      </c>
      <c r="E1427" s="71">
        <v>45149</v>
      </c>
      <c r="F1427" t="s">
        <v>193</v>
      </c>
      <c r="G1427" t="s">
        <v>2989</v>
      </c>
      <c r="H1427" t="s">
        <v>351</v>
      </c>
      <c r="I1427">
        <v>1.2</v>
      </c>
      <c r="J1427" t="s">
        <v>4712</v>
      </c>
      <c r="K1427" s="57" t="s">
        <v>610</v>
      </c>
      <c r="L1427" t="s">
        <v>2</v>
      </c>
      <c r="M1427" t="s">
        <v>2</v>
      </c>
      <c r="N1427"/>
      <c r="O1427" t="s">
        <v>350</v>
      </c>
    </row>
    <row r="1428" spans="1:15" x14ac:dyDescent="0.25">
      <c r="A1428" t="s">
        <v>4710</v>
      </c>
      <c r="B1428" t="s">
        <v>80</v>
      </c>
      <c r="C1428" t="s">
        <v>4711</v>
      </c>
      <c r="D1428" t="s">
        <v>46</v>
      </c>
      <c r="E1428" s="71">
        <v>45149</v>
      </c>
      <c r="F1428" t="s">
        <v>193</v>
      </c>
      <c r="G1428" t="s">
        <v>2989</v>
      </c>
      <c r="H1428" t="s">
        <v>351</v>
      </c>
      <c r="I1428">
        <v>1.3</v>
      </c>
      <c r="J1428" t="s">
        <v>4713</v>
      </c>
      <c r="K1428" s="57" t="s">
        <v>610</v>
      </c>
      <c r="L1428" t="s">
        <v>2</v>
      </c>
      <c r="M1428" t="s">
        <v>2</v>
      </c>
      <c r="N1428"/>
      <c r="O1428" t="s">
        <v>350</v>
      </c>
    </row>
    <row r="1429" spans="1:15" x14ac:dyDescent="0.25">
      <c r="A1429" t="s">
        <v>4710</v>
      </c>
      <c r="B1429" t="s">
        <v>80</v>
      </c>
      <c r="C1429" t="s">
        <v>4711</v>
      </c>
      <c r="D1429" t="s">
        <v>46</v>
      </c>
      <c r="E1429" s="71">
        <v>45149</v>
      </c>
      <c r="F1429" t="s">
        <v>193</v>
      </c>
      <c r="G1429" t="s">
        <v>2989</v>
      </c>
      <c r="H1429" t="s">
        <v>351</v>
      </c>
      <c r="I1429">
        <v>1.4</v>
      </c>
      <c r="J1429" t="s">
        <v>4714</v>
      </c>
      <c r="K1429" s="57" t="s">
        <v>610</v>
      </c>
      <c r="L1429" t="s">
        <v>2</v>
      </c>
      <c r="M1429" t="s">
        <v>3</v>
      </c>
      <c r="N1429" t="s">
        <v>3426</v>
      </c>
      <c r="O1429" t="s">
        <v>351</v>
      </c>
    </row>
    <row r="1430" spans="1:15" x14ac:dyDescent="0.25">
      <c r="A1430" t="s">
        <v>4710</v>
      </c>
      <c r="B1430" t="s">
        <v>80</v>
      </c>
      <c r="C1430" t="s">
        <v>4711</v>
      </c>
      <c r="D1430" t="s">
        <v>46</v>
      </c>
      <c r="E1430" s="71">
        <v>45149</v>
      </c>
      <c r="F1430" t="s">
        <v>193</v>
      </c>
      <c r="G1430" t="s">
        <v>2989</v>
      </c>
      <c r="H1430" t="s">
        <v>351</v>
      </c>
      <c r="I1430">
        <v>1.5</v>
      </c>
      <c r="J1430" t="s">
        <v>4715</v>
      </c>
      <c r="K1430" s="57" t="s">
        <v>610</v>
      </c>
      <c r="L1430" t="s">
        <v>2</v>
      </c>
      <c r="M1430" t="s">
        <v>2</v>
      </c>
      <c r="N1430"/>
      <c r="O1430" t="s">
        <v>350</v>
      </c>
    </row>
    <row r="1431" spans="1:15" x14ac:dyDescent="0.25">
      <c r="A1431" t="s">
        <v>4710</v>
      </c>
      <c r="B1431" t="s">
        <v>80</v>
      </c>
      <c r="C1431" t="s">
        <v>4711</v>
      </c>
      <c r="D1431" t="s">
        <v>46</v>
      </c>
      <c r="E1431" s="71">
        <v>45149</v>
      </c>
      <c r="F1431" t="s">
        <v>193</v>
      </c>
      <c r="G1431" t="s">
        <v>2989</v>
      </c>
      <c r="H1431" t="s">
        <v>351</v>
      </c>
      <c r="I1431">
        <v>1.6</v>
      </c>
      <c r="J1431" t="s">
        <v>3178</v>
      </c>
      <c r="K1431" s="57" t="s">
        <v>610</v>
      </c>
      <c r="L1431" t="s">
        <v>2</v>
      </c>
      <c r="M1431" t="s">
        <v>2</v>
      </c>
      <c r="N1431"/>
      <c r="O1431" t="s">
        <v>350</v>
      </c>
    </row>
    <row r="1432" spans="1:15" x14ac:dyDescent="0.25">
      <c r="A1432" t="s">
        <v>4710</v>
      </c>
      <c r="B1432" t="s">
        <v>80</v>
      </c>
      <c r="C1432" t="s">
        <v>4711</v>
      </c>
      <c r="D1432" t="s">
        <v>46</v>
      </c>
      <c r="E1432" s="71">
        <v>45149</v>
      </c>
      <c r="F1432" t="s">
        <v>193</v>
      </c>
      <c r="G1432" t="s">
        <v>2989</v>
      </c>
      <c r="H1432" t="s">
        <v>351</v>
      </c>
      <c r="I1432">
        <v>1.7</v>
      </c>
      <c r="J1432" t="s">
        <v>4716</v>
      </c>
      <c r="K1432" s="57" t="s">
        <v>610</v>
      </c>
      <c r="L1432" t="s">
        <v>2</v>
      </c>
      <c r="M1432" t="s">
        <v>2</v>
      </c>
      <c r="N1432"/>
      <c r="O1432" t="s">
        <v>350</v>
      </c>
    </row>
    <row r="1433" spans="1:15" x14ac:dyDescent="0.25">
      <c r="A1433" t="s">
        <v>4710</v>
      </c>
      <c r="B1433" t="s">
        <v>80</v>
      </c>
      <c r="C1433" t="s">
        <v>4711</v>
      </c>
      <c r="D1433" t="s">
        <v>46</v>
      </c>
      <c r="E1433" s="71">
        <v>45149</v>
      </c>
      <c r="F1433" t="s">
        <v>193</v>
      </c>
      <c r="G1433" t="s">
        <v>2989</v>
      </c>
      <c r="H1433" t="s">
        <v>351</v>
      </c>
      <c r="I1433">
        <v>1.8</v>
      </c>
      <c r="J1433" t="s">
        <v>4717</v>
      </c>
      <c r="K1433" s="57" t="s">
        <v>610</v>
      </c>
      <c r="L1433" t="s">
        <v>2</v>
      </c>
      <c r="M1433" t="s">
        <v>2</v>
      </c>
      <c r="N1433"/>
      <c r="O1433" t="s">
        <v>350</v>
      </c>
    </row>
    <row r="1434" spans="1:15" x14ac:dyDescent="0.25">
      <c r="A1434" t="s">
        <v>4710</v>
      </c>
      <c r="B1434" t="s">
        <v>80</v>
      </c>
      <c r="C1434" t="s">
        <v>4711</v>
      </c>
      <c r="D1434" t="s">
        <v>46</v>
      </c>
      <c r="E1434" s="71">
        <v>45149</v>
      </c>
      <c r="F1434" t="s">
        <v>193</v>
      </c>
      <c r="G1434" t="s">
        <v>2989</v>
      </c>
      <c r="H1434" t="s">
        <v>351</v>
      </c>
      <c r="I1434">
        <v>1.9</v>
      </c>
      <c r="J1434" t="s">
        <v>3267</v>
      </c>
      <c r="K1434" s="57" t="s">
        <v>610</v>
      </c>
      <c r="L1434" t="s">
        <v>2</v>
      </c>
      <c r="M1434" t="s">
        <v>2</v>
      </c>
      <c r="N1434"/>
      <c r="O1434" t="s">
        <v>350</v>
      </c>
    </row>
    <row r="1435" spans="1:15" x14ac:dyDescent="0.25">
      <c r="A1435" t="s">
        <v>4710</v>
      </c>
      <c r="B1435" t="s">
        <v>80</v>
      </c>
      <c r="C1435" t="s">
        <v>4711</v>
      </c>
      <c r="D1435" t="s">
        <v>46</v>
      </c>
      <c r="E1435" s="71">
        <v>45149</v>
      </c>
      <c r="F1435" t="s">
        <v>193</v>
      </c>
      <c r="G1435" t="s">
        <v>2989</v>
      </c>
      <c r="H1435" t="s">
        <v>351</v>
      </c>
      <c r="I1435">
        <v>2</v>
      </c>
      <c r="J1435" t="s">
        <v>119</v>
      </c>
      <c r="K1435" s="57" t="s">
        <v>609</v>
      </c>
      <c r="L1435" t="s">
        <v>2</v>
      </c>
      <c r="M1435" t="s">
        <v>2</v>
      </c>
      <c r="N1435"/>
      <c r="O1435" t="s">
        <v>350</v>
      </c>
    </row>
    <row r="1436" spans="1:15" x14ac:dyDescent="0.25">
      <c r="A1436" t="s">
        <v>4710</v>
      </c>
      <c r="B1436" t="s">
        <v>80</v>
      </c>
      <c r="C1436" t="s">
        <v>4711</v>
      </c>
      <c r="D1436" t="s">
        <v>46</v>
      </c>
      <c r="E1436" s="71">
        <v>45149</v>
      </c>
      <c r="F1436" t="s">
        <v>193</v>
      </c>
      <c r="G1436" t="s">
        <v>2989</v>
      </c>
      <c r="H1436" t="s">
        <v>351</v>
      </c>
      <c r="I1436">
        <v>3</v>
      </c>
      <c r="J1436" t="s">
        <v>2998</v>
      </c>
      <c r="K1436" s="57" t="s">
        <v>13</v>
      </c>
      <c r="L1436" t="s">
        <v>2</v>
      </c>
      <c r="M1436" t="s">
        <v>3</v>
      </c>
      <c r="N1436" t="s">
        <v>3058</v>
      </c>
      <c r="O1436" t="s">
        <v>351</v>
      </c>
    </row>
    <row r="1437" spans="1:15" x14ac:dyDescent="0.25">
      <c r="A1437" t="s">
        <v>4718</v>
      </c>
      <c r="B1437" t="s">
        <v>196</v>
      </c>
      <c r="C1437" t="s">
        <v>4719</v>
      </c>
      <c r="D1437" t="s">
        <v>46</v>
      </c>
      <c r="E1437" s="71">
        <v>45149</v>
      </c>
      <c r="F1437" t="s">
        <v>193</v>
      </c>
      <c r="G1437" t="s">
        <v>2989</v>
      </c>
      <c r="H1437" t="s">
        <v>351</v>
      </c>
      <c r="I1437">
        <v>1</v>
      </c>
      <c r="J1437" t="s">
        <v>53</v>
      </c>
      <c r="K1437" s="57" t="s">
        <v>608</v>
      </c>
      <c r="L1437" t="s">
        <v>2</v>
      </c>
      <c r="M1437" t="s">
        <v>2</v>
      </c>
      <c r="N1437"/>
      <c r="O1437" t="s">
        <v>350</v>
      </c>
    </row>
    <row r="1438" spans="1:15" x14ac:dyDescent="0.25">
      <c r="A1438" t="s">
        <v>4718</v>
      </c>
      <c r="B1438" t="s">
        <v>196</v>
      </c>
      <c r="C1438" t="s">
        <v>4719</v>
      </c>
      <c r="D1438" t="s">
        <v>46</v>
      </c>
      <c r="E1438" s="71">
        <v>45149</v>
      </c>
      <c r="F1438" t="s">
        <v>193</v>
      </c>
      <c r="G1438" t="s">
        <v>2989</v>
      </c>
      <c r="H1438" t="s">
        <v>351</v>
      </c>
      <c r="I1438">
        <v>2</v>
      </c>
      <c r="J1438" t="s">
        <v>3006</v>
      </c>
      <c r="K1438" s="57" t="s">
        <v>13</v>
      </c>
      <c r="L1438" t="s">
        <v>2</v>
      </c>
      <c r="M1438" t="s">
        <v>2</v>
      </c>
      <c r="N1438"/>
      <c r="O1438" t="s">
        <v>350</v>
      </c>
    </row>
    <row r="1439" spans="1:15" x14ac:dyDescent="0.25">
      <c r="A1439" t="s">
        <v>4718</v>
      </c>
      <c r="B1439" t="s">
        <v>196</v>
      </c>
      <c r="C1439" t="s">
        <v>4719</v>
      </c>
      <c r="D1439" t="s">
        <v>46</v>
      </c>
      <c r="E1439" s="71">
        <v>45149</v>
      </c>
      <c r="F1439" t="s">
        <v>193</v>
      </c>
      <c r="G1439" t="s">
        <v>2989</v>
      </c>
      <c r="H1439" t="s">
        <v>351</v>
      </c>
      <c r="I1439">
        <v>3</v>
      </c>
      <c r="J1439" t="s">
        <v>4720</v>
      </c>
      <c r="K1439" s="57" t="s">
        <v>610</v>
      </c>
      <c r="L1439" t="s">
        <v>2</v>
      </c>
      <c r="M1439" t="s">
        <v>3</v>
      </c>
      <c r="N1439" t="s">
        <v>3086</v>
      </c>
      <c r="O1439" t="s">
        <v>351</v>
      </c>
    </row>
    <row r="1440" spans="1:15" x14ac:dyDescent="0.25">
      <c r="A1440" t="s">
        <v>4718</v>
      </c>
      <c r="B1440" t="s">
        <v>196</v>
      </c>
      <c r="C1440" t="s">
        <v>4719</v>
      </c>
      <c r="D1440" t="s">
        <v>46</v>
      </c>
      <c r="E1440" s="71">
        <v>45149</v>
      </c>
      <c r="F1440" t="s">
        <v>193</v>
      </c>
      <c r="G1440" t="s">
        <v>2989</v>
      </c>
      <c r="H1440" t="s">
        <v>351</v>
      </c>
      <c r="I1440">
        <v>4</v>
      </c>
      <c r="J1440" t="s">
        <v>3007</v>
      </c>
      <c r="K1440" s="57" t="s">
        <v>609</v>
      </c>
      <c r="L1440" t="s">
        <v>2</v>
      </c>
      <c r="M1440" t="s">
        <v>2</v>
      </c>
      <c r="N1440"/>
      <c r="O1440" t="s">
        <v>350</v>
      </c>
    </row>
    <row r="1441" spans="1:15" x14ac:dyDescent="0.25">
      <c r="A1441" t="s">
        <v>4718</v>
      </c>
      <c r="B1441" t="s">
        <v>196</v>
      </c>
      <c r="C1441" t="s">
        <v>4719</v>
      </c>
      <c r="D1441" t="s">
        <v>46</v>
      </c>
      <c r="E1441" s="71">
        <v>45149</v>
      </c>
      <c r="F1441" t="s">
        <v>193</v>
      </c>
      <c r="G1441" t="s">
        <v>2989</v>
      </c>
      <c r="H1441" t="s">
        <v>351</v>
      </c>
      <c r="I1441">
        <v>5</v>
      </c>
      <c r="J1441" t="s">
        <v>3140</v>
      </c>
      <c r="K1441" s="57" t="s">
        <v>13</v>
      </c>
      <c r="L1441" t="s">
        <v>2</v>
      </c>
      <c r="M1441" t="s">
        <v>2</v>
      </c>
      <c r="N1441"/>
      <c r="O1441" t="s">
        <v>350</v>
      </c>
    </row>
    <row r="1442" spans="1:15" x14ac:dyDescent="0.25">
      <c r="A1442" t="s">
        <v>1873</v>
      </c>
      <c r="B1442" t="s">
        <v>194</v>
      </c>
      <c r="C1442" t="s">
        <v>3142</v>
      </c>
      <c r="D1442" t="s">
        <v>178</v>
      </c>
      <c r="E1442" s="71">
        <v>45152</v>
      </c>
      <c r="F1442" t="s">
        <v>193</v>
      </c>
      <c r="G1442" t="s">
        <v>2989</v>
      </c>
      <c r="H1442" t="s">
        <v>351</v>
      </c>
      <c r="I1442">
        <v>1</v>
      </c>
      <c r="J1442" t="s">
        <v>735</v>
      </c>
      <c r="K1442" s="57" t="s">
        <v>13</v>
      </c>
      <c r="L1442" t="s">
        <v>2</v>
      </c>
      <c r="M1442" t="s">
        <v>2</v>
      </c>
      <c r="N1442"/>
      <c r="O1442" t="s">
        <v>350</v>
      </c>
    </row>
    <row r="1443" spans="1:15" x14ac:dyDescent="0.25">
      <c r="A1443" t="s">
        <v>1085</v>
      </c>
      <c r="B1443" t="s">
        <v>194</v>
      </c>
      <c r="C1443" t="s">
        <v>3245</v>
      </c>
      <c r="D1443" t="s">
        <v>178</v>
      </c>
      <c r="E1443" s="71">
        <v>45152</v>
      </c>
      <c r="F1443" t="s">
        <v>2964</v>
      </c>
      <c r="G1443" t="s">
        <v>2989</v>
      </c>
      <c r="H1443" t="s">
        <v>351</v>
      </c>
      <c r="I1443">
        <v>1</v>
      </c>
      <c r="J1443" t="s">
        <v>4721</v>
      </c>
      <c r="K1443" s="57" t="s">
        <v>610</v>
      </c>
      <c r="L1443" t="s">
        <v>2</v>
      </c>
      <c r="M1443" t="s">
        <v>2</v>
      </c>
      <c r="N1443"/>
      <c r="O1443" t="s">
        <v>350</v>
      </c>
    </row>
    <row r="1444" spans="1:15" x14ac:dyDescent="0.25">
      <c r="A1444" t="s">
        <v>1085</v>
      </c>
      <c r="B1444" t="s">
        <v>194</v>
      </c>
      <c r="C1444" t="s">
        <v>3245</v>
      </c>
      <c r="D1444" t="s">
        <v>178</v>
      </c>
      <c r="E1444" s="71">
        <v>45152</v>
      </c>
      <c r="F1444" t="s">
        <v>193</v>
      </c>
      <c r="G1444" t="s">
        <v>2989</v>
      </c>
      <c r="H1444" t="s">
        <v>351</v>
      </c>
      <c r="I1444">
        <v>2</v>
      </c>
      <c r="J1444" t="s">
        <v>4722</v>
      </c>
      <c r="K1444" s="57" t="s">
        <v>13</v>
      </c>
      <c r="L1444" t="s">
        <v>2</v>
      </c>
      <c r="M1444" t="s">
        <v>2</v>
      </c>
      <c r="N1444"/>
      <c r="O1444" t="s">
        <v>350</v>
      </c>
    </row>
    <row r="1445" spans="1:15" x14ac:dyDescent="0.25">
      <c r="A1445" t="s">
        <v>625</v>
      </c>
      <c r="B1445" t="s">
        <v>194</v>
      </c>
      <c r="C1445" t="s">
        <v>2971</v>
      </c>
      <c r="D1445" t="s">
        <v>178</v>
      </c>
      <c r="E1445" s="71">
        <v>45152</v>
      </c>
      <c r="F1445" t="s">
        <v>193</v>
      </c>
      <c r="G1445" t="s">
        <v>2989</v>
      </c>
      <c r="H1445" t="s">
        <v>351</v>
      </c>
      <c r="I1445">
        <v>1</v>
      </c>
      <c r="J1445" t="s">
        <v>4723</v>
      </c>
      <c r="K1445" s="57" t="s">
        <v>13</v>
      </c>
      <c r="L1445" t="s">
        <v>2</v>
      </c>
      <c r="M1445" t="s">
        <v>2</v>
      </c>
      <c r="N1445"/>
      <c r="O1445" t="s">
        <v>350</v>
      </c>
    </row>
    <row r="1446" spans="1:15" x14ac:dyDescent="0.25">
      <c r="A1446" t="s">
        <v>625</v>
      </c>
      <c r="B1446" t="s">
        <v>194</v>
      </c>
      <c r="C1446" t="s">
        <v>2971</v>
      </c>
      <c r="D1446" t="s">
        <v>178</v>
      </c>
      <c r="E1446" s="71">
        <v>45152</v>
      </c>
      <c r="F1446" t="s">
        <v>193</v>
      </c>
      <c r="G1446" t="s">
        <v>2989</v>
      </c>
      <c r="H1446" t="s">
        <v>351</v>
      </c>
      <c r="I1446">
        <v>2</v>
      </c>
      <c r="J1446" t="s">
        <v>2979</v>
      </c>
      <c r="K1446" s="57" t="s">
        <v>13</v>
      </c>
      <c r="L1446" t="s">
        <v>2</v>
      </c>
      <c r="M1446" t="s">
        <v>2</v>
      </c>
      <c r="N1446"/>
      <c r="O1446" t="s">
        <v>350</v>
      </c>
    </row>
    <row r="1447" spans="1:15" x14ac:dyDescent="0.25">
      <c r="A1447" t="s">
        <v>764</v>
      </c>
      <c r="B1447" t="s">
        <v>194</v>
      </c>
      <c r="C1447" t="s">
        <v>765</v>
      </c>
      <c r="D1447" t="s">
        <v>178</v>
      </c>
      <c r="E1447" s="71">
        <v>45152</v>
      </c>
      <c r="F1447" t="s">
        <v>193</v>
      </c>
      <c r="G1447" t="s">
        <v>2989</v>
      </c>
      <c r="H1447" t="s">
        <v>351</v>
      </c>
      <c r="I1447">
        <v>1</v>
      </c>
      <c r="J1447" t="s">
        <v>3362</v>
      </c>
      <c r="K1447" s="57" t="s">
        <v>13</v>
      </c>
      <c r="L1447" t="s">
        <v>2</v>
      </c>
      <c r="M1447" t="s">
        <v>3</v>
      </c>
      <c r="N1447" t="s">
        <v>3063</v>
      </c>
      <c r="O1447" t="s">
        <v>351</v>
      </c>
    </row>
    <row r="1448" spans="1:15" x14ac:dyDescent="0.25">
      <c r="A1448" t="s">
        <v>764</v>
      </c>
      <c r="B1448" t="s">
        <v>194</v>
      </c>
      <c r="C1448" t="s">
        <v>765</v>
      </c>
      <c r="D1448" t="s">
        <v>178</v>
      </c>
      <c r="E1448" s="71">
        <v>45152</v>
      </c>
      <c r="F1448" t="s">
        <v>193</v>
      </c>
      <c r="G1448" t="s">
        <v>2989</v>
      </c>
      <c r="H1448" t="s">
        <v>351</v>
      </c>
      <c r="I1448">
        <v>2</v>
      </c>
      <c r="J1448" t="s">
        <v>3005</v>
      </c>
      <c r="K1448" s="57" t="s">
        <v>13</v>
      </c>
      <c r="L1448" t="s">
        <v>2</v>
      </c>
      <c r="M1448" t="s">
        <v>2</v>
      </c>
      <c r="N1448"/>
      <c r="O1448" t="s">
        <v>350</v>
      </c>
    </row>
    <row r="1449" spans="1:15" x14ac:dyDescent="0.25">
      <c r="A1449" t="s">
        <v>764</v>
      </c>
      <c r="B1449" t="s">
        <v>194</v>
      </c>
      <c r="C1449" t="s">
        <v>765</v>
      </c>
      <c r="D1449" t="s">
        <v>178</v>
      </c>
      <c r="E1449" s="71">
        <v>45152</v>
      </c>
      <c r="F1449" t="s">
        <v>193</v>
      </c>
      <c r="G1449" t="s">
        <v>2989</v>
      </c>
      <c r="H1449" t="s">
        <v>351</v>
      </c>
      <c r="I1449">
        <v>3</v>
      </c>
      <c r="J1449" t="s">
        <v>3280</v>
      </c>
      <c r="K1449" s="57" t="s">
        <v>13</v>
      </c>
      <c r="L1449" t="s">
        <v>2</v>
      </c>
      <c r="M1449" t="s">
        <v>2</v>
      </c>
      <c r="N1449"/>
      <c r="O1449" t="s">
        <v>350</v>
      </c>
    </row>
    <row r="1450" spans="1:15" x14ac:dyDescent="0.25">
      <c r="A1450" t="s">
        <v>764</v>
      </c>
      <c r="B1450" t="s">
        <v>194</v>
      </c>
      <c r="C1450" t="s">
        <v>765</v>
      </c>
      <c r="D1450" t="s">
        <v>178</v>
      </c>
      <c r="E1450" s="71">
        <v>45152</v>
      </c>
      <c r="F1450" t="s">
        <v>193</v>
      </c>
      <c r="G1450" t="s">
        <v>2989</v>
      </c>
      <c r="H1450" t="s">
        <v>351</v>
      </c>
      <c r="I1450">
        <v>4</v>
      </c>
      <c r="J1450" t="s">
        <v>4724</v>
      </c>
      <c r="K1450" s="57" t="s">
        <v>13</v>
      </c>
      <c r="L1450" t="s">
        <v>2</v>
      </c>
      <c r="M1450" t="s">
        <v>2</v>
      </c>
      <c r="N1450"/>
      <c r="O1450" t="s">
        <v>350</v>
      </c>
    </row>
    <row r="1451" spans="1:15" x14ac:dyDescent="0.25">
      <c r="A1451" t="s">
        <v>2149</v>
      </c>
      <c r="B1451" t="s">
        <v>194</v>
      </c>
      <c r="C1451" t="s">
        <v>3214</v>
      </c>
      <c r="D1451" t="s">
        <v>126</v>
      </c>
      <c r="E1451" s="71">
        <v>45153</v>
      </c>
      <c r="F1451" t="s">
        <v>193</v>
      </c>
      <c r="G1451" t="s">
        <v>2989</v>
      </c>
      <c r="H1451" t="s">
        <v>351</v>
      </c>
      <c r="I1451">
        <v>1</v>
      </c>
      <c r="J1451" t="s">
        <v>4725</v>
      </c>
      <c r="K1451" s="57" t="s">
        <v>13</v>
      </c>
      <c r="L1451" t="s">
        <v>2</v>
      </c>
      <c r="M1451" t="s">
        <v>2</v>
      </c>
      <c r="N1451"/>
      <c r="O1451" t="s">
        <v>350</v>
      </c>
    </row>
    <row r="1452" spans="1:15" x14ac:dyDescent="0.25">
      <c r="A1452" t="s">
        <v>1737</v>
      </c>
      <c r="B1452" t="s">
        <v>194</v>
      </c>
      <c r="C1452" t="s">
        <v>3288</v>
      </c>
      <c r="D1452" t="s">
        <v>178</v>
      </c>
      <c r="E1452" s="71">
        <v>45153</v>
      </c>
      <c r="F1452" t="s">
        <v>193</v>
      </c>
      <c r="G1452" t="s">
        <v>2989</v>
      </c>
      <c r="H1452" t="s">
        <v>351</v>
      </c>
      <c r="I1452">
        <v>1</v>
      </c>
      <c r="J1452" t="s">
        <v>4726</v>
      </c>
      <c r="K1452" s="57" t="s">
        <v>13</v>
      </c>
      <c r="L1452" t="s">
        <v>2</v>
      </c>
      <c r="M1452" t="s">
        <v>3</v>
      </c>
      <c r="N1452" t="s">
        <v>3069</v>
      </c>
      <c r="O1452" t="s">
        <v>351</v>
      </c>
    </row>
    <row r="1453" spans="1:15" x14ac:dyDescent="0.25">
      <c r="A1453" t="s">
        <v>1737</v>
      </c>
      <c r="B1453" t="s">
        <v>194</v>
      </c>
      <c r="C1453" t="s">
        <v>3288</v>
      </c>
      <c r="D1453" t="s">
        <v>178</v>
      </c>
      <c r="E1453" s="71">
        <v>45153</v>
      </c>
      <c r="F1453" t="s">
        <v>193</v>
      </c>
      <c r="G1453" t="s">
        <v>2989</v>
      </c>
      <c r="H1453" t="s">
        <v>351</v>
      </c>
      <c r="I1453">
        <v>2</v>
      </c>
      <c r="J1453" t="s">
        <v>4727</v>
      </c>
      <c r="K1453" s="57" t="s">
        <v>13</v>
      </c>
      <c r="L1453" t="s">
        <v>2</v>
      </c>
      <c r="M1453" t="s">
        <v>3</v>
      </c>
      <c r="N1453" t="s">
        <v>3069</v>
      </c>
      <c r="O1453" t="s">
        <v>351</v>
      </c>
    </row>
    <row r="1454" spans="1:15" x14ac:dyDescent="0.25">
      <c r="A1454" t="s">
        <v>1737</v>
      </c>
      <c r="B1454" t="s">
        <v>194</v>
      </c>
      <c r="C1454" t="s">
        <v>3288</v>
      </c>
      <c r="D1454" t="s">
        <v>178</v>
      </c>
      <c r="E1454" s="71">
        <v>45153</v>
      </c>
      <c r="F1454" t="s">
        <v>193</v>
      </c>
      <c r="G1454" t="s">
        <v>2989</v>
      </c>
      <c r="H1454" t="s">
        <v>351</v>
      </c>
      <c r="I1454">
        <v>3</v>
      </c>
      <c r="J1454" t="s">
        <v>735</v>
      </c>
      <c r="K1454" s="57" t="s">
        <v>13</v>
      </c>
      <c r="L1454" t="s">
        <v>2</v>
      </c>
      <c r="M1454" t="s">
        <v>2</v>
      </c>
      <c r="N1454"/>
      <c r="O1454" t="s">
        <v>350</v>
      </c>
    </row>
    <row r="1455" spans="1:15" x14ac:dyDescent="0.25">
      <c r="A1455" t="s">
        <v>1737</v>
      </c>
      <c r="B1455" t="s">
        <v>194</v>
      </c>
      <c r="C1455" t="s">
        <v>3288</v>
      </c>
      <c r="D1455" t="s">
        <v>178</v>
      </c>
      <c r="E1455" s="71">
        <v>45153</v>
      </c>
      <c r="F1455" t="s">
        <v>193</v>
      </c>
      <c r="G1455" t="s">
        <v>2989</v>
      </c>
      <c r="H1455" t="s">
        <v>351</v>
      </c>
      <c r="I1455">
        <v>4</v>
      </c>
      <c r="J1455" t="s">
        <v>84</v>
      </c>
      <c r="K1455" s="57" t="s">
        <v>13</v>
      </c>
      <c r="L1455" t="s">
        <v>2</v>
      </c>
      <c r="M1455" t="s">
        <v>2</v>
      </c>
      <c r="N1455"/>
      <c r="O1455" t="s">
        <v>350</v>
      </c>
    </row>
    <row r="1456" spans="1:15" x14ac:dyDescent="0.25">
      <c r="A1456" t="s">
        <v>4728</v>
      </c>
      <c r="B1456" t="s">
        <v>45</v>
      </c>
      <c r="C1456" t="s">
        <v>4729</v>
      </c>
      <c r="D1456" t="s">
        <v>46</v>
      </c>
      <c r="E1456" s="71">
        <v>45153</v>
      </c>
      <c r="F1456" t="s">
        <v>193</v>
      </c>
      <c r="G1456" t="s">
        <v>2989</v>
      </c>
      <c r="H1456" t="s">
        <v>351</v>
      </c>
      <c r="I1456">
        <v>2</v>
      </c>
      <c r="J1456" t="s">
        <v>50</v>
      </c>
      <c r="K1456" s="57" t="s">
        <v>13</v>
      </c>
      <c r="L1456" t="s">
        <v>2</v>
      </c>
      <c r="M1456" t="s">
        <v>3</v>
      </c>
      <c r="N1456" t="s">
        <v>3422</v>
      </c>
      <c r="O1456" t="s">
        <v>351</v>
      </c>
    </row>
    <row r="1457" spans="1:15" x14ac:dyDescent="0.25">
      <c r="A1457" t="s">
        <v>4728</v>
      </c>
      <c r="B1457" t="s">
        <v>45</v>
      </c>
      <c r="C1457" t="s">
        <v>4729</v>
      </c>
      <c r="D1457" t="s">
        <v>46</v>
      </c>
      <c r="E1457" s="71">
        <v>45153</v>
      </c>
      <c r="F1457" t="s">
        <v>193</v>
      </c>
      <c r="G1457" t="s">
        <v>2989</v>
      </c>
      <c r="H1457" t="s">
        <v>351</v>
      </c>
      <c r="I1457">
        <v>3</v>
      </c>
      <c r="J1457" t="s">
        <v>96</v>
      </c>
      <c r="K1457" s="57" t="s">
        <v>609</v>
      </c>
      <c r="L1457" t="s">
        <v>2</v>
      </c>
      <c r="M1457" t="s">
        <v>2</v>
      </c>
      <c r="N1457"/>
      <c r="O1457" t="s">
        <v>350</v>
      </c>
    </row>
    <row r="1458" spans="1:15" x14ac:dyDescent="0.25">
      <c r="A1458" t="s">
        <v>4728</v>
      </c>
      <c r="B1458" t="s">
        <v>45</v>
      </c>
      <c r="C1458" t="s">
        <v>4729</v>
      </c>
      <c r="D1458" t="s">
        <v>46</v>
      </c>
      <c r="E1458" s="71">
        <v>45153</v>
      </c>
      <c r="F1458" t="s">
        <v>193</v>
      </c>
      <c r="G1458" t="s">
        <v>2989</v>
      </c>
      <c r="H1458" t="s">
        <v>351</v>
      </c>
      <c r="I1458" t="s">
        <v>307</v>
      </c>
      <c r="J1458" t="s">
        <v>4730</v>
      </c>
      <c r="K1458" s="57" t="s">
        <v>610</v>
      </c>
      <c r="L1458" t="s">
        <v>2</v>
      </c>
      <c r="M1458" t="s">
        <v>3</v>
      </c>
      <c r="N1458" t="s">
        <v>3054</v>
      </c>
      <c r="O1458" t="s">
        <v>351</v>
      </c>
    </row>
    <row r="1459" spans="1:15" x14ac:dyDescent="0.25">
      <c r="A1459" t="s">
        <v>4728</v>
      </c>
      <c r="B1459" t="s">
        <v>45</v>
      </c>
      <c r="C1459" t="s">
        <v>4729</v>
      </c>
      <c r="D1459" t="s">
        <v>46</v>
      </c>
      <c r="E1459" s="71">
        <v>45153</v>
      </c>
      <c r="F1459" t="s">
        <v>193</v>
      </c>
      <c r="G1459" t="s">
        <v>2989</v>
      </c>
      <c r="H1459" t="s">
        <v>351</v>
      </c>
      <c r="I1459" t="s">
        <v>308</v>
      </c>
      <c r="J1459" t="s">
        <v>4731</v>
      </c>
      <c r="K1459" s="57" t="s">
        <v>610</v>
      </c>
      <c r="L1459" t="s">
        <v>2</v>
      </c>
      <c r="M1459" t="s">
        <v>2</v>
      </c>
      <c r="N1459"/>
      <c r="O1459" t="s">
        <v>350</v>
      </c>
    </row>
    <row r="1460" spans="1:15" x14ac:dyDescent="0.25">
      <c r="A1460" t="s">
        <v>4728</v>
      </c>
      <c r="B1460" t="s">
        <v>45</v>
      </c>
      <c r="C1460" t="s">
        <v>4729</v>
      </c>
      <c r="D1460" t="s">
        <v>46</v>
      </c>
      <c r="E1460" s="71">
        <v>45153</v>
      </c>
      <c r="F1460" t="s">
        <v>193</v>
      </c>
      <c r="G1460" t="s">
        <v>2989</v>
      </c>
      <c r="H1460" t="s">
        <v>351</v>
      </c>
      <c r="I1460" t="s">
        <v>309</v>
      </c>
      <c r="J1460" t="s">
        <v>4732</v>
      </c>
      <c r="K1460" s="57" t="s">
        <v>610</v>
      </c>
      <c r="L1460" t="s">
        <v>2</v>
      </c>
      <c r="M1460" t="s">
        <v>2</v>
      </c>
      <c r="N1460"/>
      <c r="O1460" t="s">
        <v>350</v>
      </c>
    </row>
    <row r="1461" spans="1:15" x14ac:dyDescent="0.25">
      <c r="A1461" t="s">
        <v>4728</v>
      </c>
      <c r="B1461" t="s">
        <v>45</v>
      </c>
      <c r="C1461" t="s">
        <v>4729</v>
      </c>
      <c r="D1461" t="s">
        <v>46</v>
      </c>
      <c r="E1461" s="71">
        <v>45153</v>
      </c>
      <c r="F1461" t="s">
        <v>193</v>
      </c>
      <c r="G1461" t="s">
        <v>2989</v>
      </c>
      <c r="H1461" t="s">
        <v>351</v>
      </c>
      <c r="I1461" t="s">
        <v>310</v>
      </c>
      <c r="J1461" t="s">
        <v>4733</v>
      </c>
      <c r="K1461" s="57" t="s">
        <v>610</v>
      </c>
      <c r="L1461" t="s">
        <v>2</v>
      </c>
      <c r="M1461" t="s">
        <v>2</v>
      </c>
      <c r="N1461"/>
      <c r="O1461" t="s">
        <v>350</v>
      </c>
    </row>
    <row r="1462" spans="1:15" x14ac:dyDescent="0.25">
      <c r="A1462" t="s">
        <v>4728</v>
      </c>
      <c r="B1462" t="s">
        <v>45</v>
      </c>
      <c r="C1462" t="s">
        <v>4729</v>
      </c>
      <c r="D1462" t="s">
        <v>46</v>
      </c>
      <c r="E1462" s="71">
        <v>45153</v>
      </c>
      <c r="F1462" t="s">
        <v>193</v>
      </c>
      <c r="G1462" t="s">
        <v>2989</v>
      </c>
      <c r="H1462" t="s">
        <v>351</v>
      </c>
      <c r="I1462" t="s">
        <v>311</v>
      </c>
      <c r="J1462" t="s">
        <v>4734</v>
      </c>
      <c r="K1462" s="57" t="s">
        <v>610</v>
      </c>
      <c r="L1462" t="s">
        <v>2</v>
      </c>
      <c r="M1462" t="s">
        <v>2</v>
      </c>
      <c r="N1462"/>
      <c r="O1462" t="s">
        <v>350</v>
      </c>
    </row>
    <row r="1463" spans="1:15" x14ac:dyDescent="0.25">
      <c r="A1463" t="s">
        <v>4728</v>
      </c>
      <c r="B1463" t="s">
        <v>45</v>
      </c>
      <c r="C1463" t="s">
        <v>4729</v>
      </c>
      <c r="D1463" t="s">
        <v>46</v>
      </c>
      <c r="E1463" s="71">
        <v>45153</v>
      </c>
      <c r="F1463" t="s">
        <v>193</v>
      </c>
      <c r="G1463" t="s">
        <v>2989</v>
      </c>
      <c r="H1463" t="s">
        <v>351</v>
      </c>
      <c r="I1463" t="s">
        <v>312</v>
      </c>
      <c r="J1463" t="s">
        <v>3000</v>
      </c>
      <c r="K1463" s="57" t="s">
        <v>610</v>
      </c>
      <c r="L1463" t="s">
        <v>2</v>
      </c>
      <c r="M1463" t="s">
        <v>2</v>
      </c>
      <c r="N1463"/>
      <c r="O1463" t="s">
        <v>350</v>
      </c>
    </row>
    <row r="1464" spans="1:15" x14ac:dyDescent="0.25">
      <c r="A1464" t="s">
        <v>4728</v>
      </c>
      <c r="B1464" t="s">
        <v>45</v>
      </c>
      <c r="C1464" t="s">
        <v>4729</v>
      </c>
      <c r="D1464" t="s">
        <v>46</v>
      </c>
      <c r="E1464" s="71">
        <v>45153</v>
      </c>
      <c r="F1464" t="s">
        <v>193</v>
      </c>
      <c r="G1464" t="s">
        <v>2989</v>
      </c>
      <c r="H1464" t="s">
        <v>351</v>
      </c>
      <c r="I1464" t="s">
        <v>313</v>
      </c>
      <c r="J1464" t="s">
        <v>4735</v>
      </c>
      <c r="K1464" s="57" t="s">
        <v>610</v>
      </c>
      <c r="L1464" t="s">
        <v>2</v>
      </c>
      <c r="M1464" t="s">
        <v>2</v>
      </c>
      <c r="N1464"/>
      <c r="O1464" t="s">
        <v>350</v>
      </c>
    </row>
    <row r="1465" spans="1:15" x14ac:dyDescent="0.25">
      <c r="A1465" t="s">
        <v>4728</v>
      </c>
      <c r="B1465" t="s">
        <v>45</v>
      </c>
      <c r="C1465" t="s">
        <v>4729</v>
      </c>
      <c r="D1465" t="s">
        <v>46</v>
      </c>
      <c r="E1465" s="71">
        <v>45153</v>
      </c>
      <c r="F1465" t="s">
        <v>193</v>
      </c>
      <c r="G1465" t="s">
        <v>2989</v>
      </c>
      <c r="H1465" t="s">
        <v>351</v>
      </c>
      <c r="I1465" t="s">
        <v>314</v>
      </c>
      <c r="J1465" t="s">
        <v>4736</v>
      </c>
      <c r="K1465" s="57" t="s">
        <v>610</v>
      </c>
      <c r="L1465" t="s">
        <v>2</v>
      </c>
      <c r="M1465" t="s">
        <v>2</v>
      </c>
      <c r="N1465"/>
      <c r="O1465" t="s">
        <v>350</v>
      </c>
    </row>
    <row r="1466" spans="1:15" x14ac:dyDescent="0.25">
      <c r="A1466" t="s">
        <v>4728</v>
      </c>
      <c r="B1466" t="s">
        <v>45</v>
      </c>
      <c r="C1466" t="s">
        <v>4729</v>
      </c>
      <c r="D1466" t="s">
        <v>46</v>
      </c>
      <c r="E1466" s="71">
        <v>45153</v>
      </c>
      <c r="F1466" t="s">
        <v>193</v>
      </c>
      <c r="G1466" t="s">
        <v>2989</v>
      </c>
      <c r="H1466" t="s">
        <v>351</v>
      </c>
      <c r="I1466" t="s">
        <v>315</v>
      </c>
      <c r="J1466" t="s">
        <v>4737</v>
      </c>
      <c r="K1466" s="57" t="s">
        <v>610</v>
      </c>
      <c r="L1466" t="s">
        <v>2</v>
      </c>
      <c r="M1466" t="s">
        <v>2</v>
      </c>
      <c r="N1466"/>
      <c r="O1466" t="s">
        <v>350</v>
      </c>
    </row>
    <row r="1467" spans="1:15" x14ac:dyDescent="0.25">
      <c r="A1467" t="s">
        <v>1456</v>
      </c>
      <c r="B1467" t="s">
        <v>66</v>
      </c>
      <c r="C1467" t="s">
        <v>3256</v>
      </c>
      <c r="D1467" t="s">
        <v>126</v>
      </c>
      <c r="E1467" s="71">
        <v>45153</v>
      </c>
      <c r="F1467" t="s">
        <v>193</v>
      </c>
      <c r="G1467" t="s">
        <v>2989</v>
      </c>
      <c r="H1467" t="s">
        <v>350</v>
      </c>
      <c r="I1467">
        <v>1</v>
      </c>
      <c r="J1467" t="s">
        <v>82</v>
      </c>
      <c r="K1467" s="57" t="s">
        <v>13</v>
      </c>
      <c r="L1467" t="s">
        <v>3395</v>
      </c>
      <c r="M1467" t="s">
        <v>3395</v>
      </c>
      <c r="N1467"/>
      <c r="O1467" t="s">
        <v>350</v>
      </c>
    </row>
    <row r="1468" spans="1:15" x14ac:dyDescent="0.25">
      <c r="A1468" t="s">
        <v>1456</v>
      </c>
      <c r="B1468" t="s">
        <v>66</v>
      </c>
      <c r="C1468" t="s">
        <v>3256</v>
      </c>
      <c r="D1468" t="s">
        <v>126</v>
      </c>
      <c r="E1468" s="71">
        <v>45153</v>
      </c>
      <c r="F1468" t="s">
        <v>193</v>
      </c>
      <c r="G1468" t="s">
        <v>2989</v>
      </c>
      <c r="H1468" t="s">
        <v>351</v>
      </c>
      <c r="I1468">
        <v>2</v>
      </c>
      <c r="J1468" t="s">
        <v>67</v>
      </c>
      <c r="K1468" s="57" t="s">
        <v>13</v>
      </c>
      <c r="L1468" t="s">
        <v>2</v>
      </c>
      <c r="M1468" t="s">
        <v>2</v>
      </c>
      <c r="N1468"/>
      <c r="O1468" t="s">
        <v>350</v>
      </c>
    </row>
    <row r="1469" spans="1:15" x14ac:dyDescent="0.25">
      <c r="A1469" t="s">
        <v>1456</v>
      </c>
      <c r="B1469" t="s">
        <v>66</v>
      </c>
      <c r="C1469" t="s">
        <v>3256</v>
      </c>
      <c r="D1469" t="s">
        <v>126</v>
      </c>
      <c r="E1469" s="71">
        <v>45153</v>
      </c>
      <c r="F1469" t="s">
        <v>193</v>
      </c>
      <c r="G1469" t="s">
        <v>2989</v>
      </c>
      <c r="H1469" t="s">
        <v>351</v>
      </c>
      <c r="I1469">
        <v>3</v>
      </c>
      <c r="J1469" t="s">
        <v>68</v>
      </c>
      <c r="K1469" s="57" t="s">
        <v>13</v>
      </c>
      <c r="L1469" t="s">
        <v>2</v>
      </c>
      <c r="M1469" t="s">
        <v>2</v>
      </c>
      <c r="N1469"/>
      <c r="O1469" t="s">
        <v>350</v>
      </c>
    </row>
    <row r="1470" spans="1:15" x14ac:dyDescent="0.25">
      <c r="A1470" t="s">
        <v>1456</v>
      </c>
      <c r="B1470" t="s">
        <v>66</v>
      </c>
      <c r="C1470" t="s">
        <v>3256</v>
      </c>
      <c r="D1470" t="s">
        <v>126</v>
      </c>
      <c r="E1470" s="71">
        <v>45153</v>
      </c>
      <c r="F1470" t="s">
        <v>193</v>
      </c>
      <c r="G1470" t="s">
        <v>2989</v>
      </c>
      <c r="H1470" t="s">
        <v>351</v>
      </c>
      <c r="I1470">
        <v>4</v>
      </c>
      <c r="J1470" t="s">
        <v>69</v>
      </c>
      <c r="K1470" s="57" t="s">
        <v>13</v>
      </c>
      <c r="L1470" t="s">
        <v>2</v>
      </c>
      <c r="M1470" t="s">
        <v>2</v>
      </c>
      <c r="N1470"/>
      <c r="O1470" t="s">
        <v>350</v>
      </c>
    </row>
    <row r="1471" spans="1:15" x14ac:dyDescent="0.25">
      <c r="A1471" t="s">
        <v>1456</v>
      </c>
      <c r="B1471" t="s">
        <v>66</v>
      </c>
      <c r="C1471" t="s">
        <v>3256</v>
      </c>
      <c r="D1471" t="s">
        <v>126</v>
      </c>
      <c r="E1471" s="71">
        <v>45153</v>
      </c>
      <c r="F1471" t="s">
        <v>193</v>
      </c>
      <c r="G1471" t="s">
        <v>2989</v>
      </c>
      <c r="H1471" t="s">
        <v>350</v>
      </c>
      <c r="I1471">
        <v>5</v>
      </c>
      <c r="J1471" t="s">
        <v>2980</v>
      </c>
      <c r="K1471" s="57" t="s">
        <v>13</v>
      </c>
      <c r="L1471" t="s">
        <v>3395</v>
      </c>
      <c r="M1471" t="s">
        <v>3395</v>
      </c>
      <c r="N1471"/>
      <c r="O1471" t="s">
        <v>350</v>
      </c>
    </row>
    <row r="1472" spans="1:15" x14ac:dyDescent="0.25">
      <c r="A1472" t="s">
        <v>1456</v>
      </c>
      <c r="B1472" t="s">
        <v>66</v>
      </c>
      <c r="C1472" t="s">
        <v>3256</v>
      </c>
      <c r="D1472" t="s">
        <v>126</v>
      </c>
      <c r="E1472" s="71">
        <v>45153</v>
      </c>
      <c r="F1472" t="s">
        <v>193</v>
      </c>
      <c r="G1472" t="s">
        <v>2989</v>
      </c>
      <c r="H1472" t="s">
        <v>351</v>
      </c>
      <c r="I1472">
        <v>6</v>
      </c>
      <c r="J1472" t="s">
        <v>70</v>
      </c>
      <c r="K1472" s="57" t="s">
        <v>13</v>
      </c>
      <c r="L1472" t="s">
        <v>2</v>
      </c>
      <c r="M1472" t="s">
        <v>2</v>
      </c>
      <c r="N1472"/>
      <c r="O1472" t="s">
        <v>350</v>
      </c>
    </row>
    <row r="1473" spans="1:15" x14ac:dyDescent="0.25">
      <c r="A1473" t="s">
        <v>1456</v>
      </c>
      <c r="B1473" t="s">
        <v>66</v>
      </c>
      <c r="C1473" t="s">
        <v>3256</v>
      </c>
      <c r="D1473" t="s">
        <v>126</v>
      </c>
      <c r="E1473" s="71">
        <v>45153</v>
      </c>
      <c r="F1473" t="s">
        <v>193</v>
      </c>
      <c r="G1473" t="s">
        <v>2989</v>
      </c>
      <c r="H1473" t="s">
        <v>351</v>
      </c>
      <c r="I1473">
        <v>7</v>
      </c>
      <c r="J1473" t="s">
        <v>4738</v>
      </c>
      <c r="K1473" s="57" t="s">
        <v>13</v>
      </c>
      <c r="L1473" t="s">
        <v>2</v>
      </c>
      <c r="M1473" t="s">
        <v>2</v>
      </c>
      <c r="N1473"/>
      <c r="O1473" t="s">
        <v>350</v>
      </c>
    </row>
    <row r="1474" spans="1:15" x14ac:dyDescent="0.25">
      <c r="A1474" t="s">
        <v>1456</v>
      </c>
      <c r="B1474" t="s">
        <v>66</v>
      </c>
      <c r="C1474" t="s">
        <v>3256</v>
      </c>
      <c r="D1474" t="s">
        <v>126</v>
      </c>
      <c r="E1474" s="71">
        <v>45153</v>
      </c>
      <c r="F1474" t="s">
        <v>193</v>
      </c>
      <c r="G1474" t="s">
        <v>2989</v>
      </c>
      <c r="H1474" t="s">
        <v>351</v>
      </c>
      <c r="I1474">
        <v>8</v>
      </c>
      <c r="J1474" t="s">
        <v>2988</v>
      </c>
      <c r="K1474" s="57" t="s">
        <v>13</v>
      </c>
      <c r="L1474" t="s">
        <v>2</v>
      </c>
      <c r="M1474" t="s">
        <v>2</v>
      </c>
      <c r="N1474"/>
      <c r="O1474" t="s">
        <v>350</v>
      </c>
    </row>
    <row r="1475" spans="1:15" x14ac:dyDescent="0.25">
      <c r="A1475" t="s">
        <v>1456</v>
      </c>
      <c r="B1475" t="s">
        <v>66</v>
      </c>
      <c r="C1475" t="s">
        <v>3256</v>
      </c>
      <c r="D1475" t="s">
        <v>126</v>
      </c>
      <c r="E1475" s="71">
        <v>45153</v>
      </c>
      <c r="F1475" t="s">
        <v>193</v>
      </c>
      <c r="G1475" t="s">
        <v>2989</v>
      </c>
      <c r="H1475" t="s">
        <v>350</v>
      </c>
      <c r="I1475">
        <v>9</v>
      </c>
      <c r="J1475" t="s">
        <v>83</v>
      </c>
      <c r="K1475" s="57" t="s">
        <v>13</v>
      </c>
      <c r="L1475" t="s">
        <v>3395</v>
      </c>
      <c r="M1475" t="s">
        <v>3395</v>
      </c>
      <c r="N1475"/>
      <c r="O1475" t="s">
        <v>350</v>
      </c>
    </row>
    <row r="1476" spans="1:15" x14ac:dyDescent="0.25">
      <c r="A1476" t="s">
        <v>4739</v>
      </c>
      <c r="B1476" t="s">
        <v>127</v>
      </c>
      <c r="C1476" t="s">
        <v>4740</v>
      </c>
      <c r="D1476" t="s">
        <v>46</v>
      </c>
      <c r="E1476" s="71">
        <v>45154</v>
      </c>
      <c r="F1476" t="s">
        <v>193</v>
      </c>
      <c r="G1476" t="s">
        <v>2989</v>
      </c>
      <c r="H1476" t="s">
        <v>350</v>
      </c>
      <c r="I1476">
        <v>1</v>
      </c>
      <c r="J1476" t="s">
        <v>1084</v>
      </c>
      <c r="K1476" s="57" t="s">
        <v>608</v>
      </c>
      <c r="L1476" t="s">
        <v>3395</v>
      </c>
      <c r="M1476" t="s">
        <v>3395</v>
      </c>
      <c r="N1476"/>
      <c r="O1476" t="s">
        <v>350</v>
      </c>
    </row>
    <row r="1477" spans="1:15" x14ac:dyDescent="0.25">
      <c r="A1477" t="s">
        <v>4739</v>
      </c>
      <c r="B1477" t="s">
        <v>127</v>
      </c>
      <c r="C1477" t="s">
        <v>4740</v>
      </c>
      <c r="D1477" t="s">
        <v>46</v>
      </c>
      <c r="E1477" s="71">
        <v>45154</v>
      </c>
      <c r="F1477" t="s">
        <v>193</v>
      </c>
      <c r="G1477" t="s">
        <v>2989</v>
      </c>
      <c r="H1477" t="s">
        <v>351</v>
      </c>
      <c r="I1477">
        <v>2</v>
      </c>
      <c r="J1477" t="s">
        <v>4741</v>
      </c>
      <c r="K1477" s="57" t="s">
        <v>609</v>
      </c>
      <c r="L1477" t="s">
        <v>2</v>
      </c>
      <c r="M1477" t="s">
        <v>2</v>
      </c>
      <c r="N1477"/>
      <c r="O1477" t="s">
        <v>350</v>
      </c>
    </row>
    <row r="1478" spans="1:15" x14ac:dyDescent="0.25">
      <c r="A1478" t="s">
        <v>4739</v>
      </c>
      <c r="B1478" t="s">
        <v>127</v>
      </c>
      <c r="C1478" t="s">
        <v>4740</v>
      </c>
      <c r="D1478" t="s">
        <v>46</v>
      </c>
      <c r="E1478" s="71">
        <v>45154</v>
      </c>
      <c r="F1478" t="s">
        <v>193</v>
      </c>
      <c r="G1478" t="s">
        <v>2989</v>
      </c>
      <c r="H1478" t="s">
        <v>351</v>
      </c>
      <c r="I1478">
        <v>3.1</v>
      </c>
      <c r="J1478" t="s">
        <v>4742</v>
      </c>
      <c r="K1478" s="57" t="s">
        <v>610</v>
      </c>
      <c r="L1478" t="s">
        <v>2</v>
      </c>
      <c r="M1478" t="s">
        <v>2</v>
      </c>
      <c r="N1478"/>
      <c r="O1478" t="s">
        <v>350</v>
      </c>
    </row>
    <row r="1479" spans="1:15" x14ac:dyDescent="0.25">
      <c r="A1479" t="s">
        <v>4739</v>
      </c>
      <c r="B1479" t="s">
        <v>127</v>
      </c>
      <c r="C1479" t="s">
        <v>4740</v>
      </c>
      <c r="D1479" t="s">
        <v>46</v>
      </c>
      <c r="E1479" s="71">
        <v>45154</v>
      </c>
      <c r="F1479" t="s">
        <v>193</v>
      </c>
      <c r="G1479" t="s">
        <v>2989</v>
      </c>
      <c r="H1479" t="s">
        <v>351</v>
      </c>
      <c r="I1479">
        <v>3.2</v>
      </c>
      <c r="J1479" t="s">
        <v>4743</v>
      </c>
      <c r="K1479" s="57" t="s">
        <v>610</v>
      </c>
      <c r="L1479" t="s">
        <v>2</v>
      </c>
      <c r="M1479" t="s">
        <v>2</v>
      </c>
      <c r="N1479"/>
      <c r="O1479" t="s">
        <v>350</v>
      </c>
    </row>
    <row r="1480" spans="1:15" x14ac:dyDescent="0.25">
      <c r="A1480" t="s">
        <v>4739</v>
      </c>
      <c r="B1480" t="s">
        <v>127</v>
      </c>
      <c r="C1480" t="s">
        <v>4740</v>
      </c>
      <c r="D1480" t="s">
        <v>46</v>
      </c>
      <c r="E1480" s="71">
        <v>45154</v>
      </c>
      <c r="F1480" t="s">
        <v>193</v>
      </c>
      <c r="G1480" t="s">
        <v>2989</v>
      </c>
      <c r="H1480" t="s">
        <v>351</v>
      </c>
      <c r="I1480">
        <v>3.3</v>
      </c>
      <c r="J1480" t="s">
        <v>4744</v>
      </c>
      <c r="K1480" s="57" t="s">
        <v>610</v>
      </c>
      <c r="L1480" t="s">
        <v>2</v>
      </c>
      <c r="M1480" t="s">
        <v>4</v>
      </c>
      <c r="N1480" t="s">
        <v>3417</v>
      </c>
      <c r="O1480" t="s">
        <v>351</v>
      </c>
    </row>
    <row r="1481" spans="1:15" x14ac:dyDescent="0.25">
      <c r="A1481" t="s">
        <v>4739</v>
      </c>
      <c r="B1481" t="s">
        <v>127</v>
      </c>
      <c r="C1481" t="s">
        <v>4740</v>
      </c>
      <c r="D1481" t="s">
        <v>46</v>
      </c>
      <c r="E1481" s="71">
        <v>45154</v>
      </c>
      <c r="F1481" t="s">
        <v>193</v>
      </c>
      <c r="G1481" t="s">
        <v>2989</v>
      </c>
      <c r="H1481" t="s">
        <v>351</v>
      </c>
      <c r="I1481">
        <v>4.0999999999999996</v>
      </c>
      <c r="J1481" t="s">
        <v>4745</v>
      </c>
      <c r="K1481" s="57" t="s">
        <v>610</v>
      </c>
      <c r="L1481" t="s">
        <v>2</v>
      </c>
      <c r="M1481" t="s">
        <v>2</v>
      </c>
      <c r="N1481"/>
      <c r="O1481" t="s">
        <v>350</v>
      </c>
    </row>
    <row r="1482" spans="1:15" x14ac:dyDescent="0.25">
      <c r="A1482" t="s">
        <v>4739</v>
      </c>
      <c r="B1482" t="s">
        <v>127</v>
      </c>
      <c r="C1482" t="s">
        <v>4740</v>
      </c>
      <c r="D1482" t="s">
        <v>46</v>
      </c>
      <c r="E1482" s="71">
        <v>45154</v>
      </c>
      <c r="F1482" t="s">
        <v>193</v>
      </c>
      <c r="G1482" t="s">
        <v>2989</v>
      </c>
      <c r="H1482" t="s">
        <v>351</v>
      </c>
      <c r="I1482">
        <v>4.2</v>
      </c>
      <c r="J1482" t="s">
        <v>4746</v>
      </c>
      <c r="K1482" s="57" t="s">
        <v>610</v>
      </c>
      <c r="L1482" t="s">
        <v>2</v>
      </c>
      <c r="M1482" t="s">
        <v>4</v>
      </c>
      <c r="N1482" t="s">
        <v>3417</v>
      </c>
      <c r="O1482" t="s">
        <v>351</v>
      </c>
    </row>
    <row r="1483" spans="1:15" x14ac:dyDescent="0.25">
      <c r="A1483" t="s">
        <v>4739</v>
      </c>
      <c r="B1483" t="s">
        <v>127</v>
      </c>
      <c r="C1483" t="s">
        <v>4740</v>
      </c>
      <c r="D1483" t="s">
        <v>46</v>
      </c>
      <c r="E1483" s="71">
        <v>45154</v>
      </c>
      <c r="F1483" t="s">
        <v>193</v>
      </c>
      <c r="G1483" t="s">
        <v>2989</v>
      </c>
      <c r="H1483" t="s">
        <v>351</v>
      </c>
      <c r="I1483">
        <v>4.3</v>
      </c>
      <c r="J1483" t="s">
        <v>4747</v>
      </c>
      <c r="K1483" s="57" t="s">
        <v>610</v>
      </c>
      <c r="L1483" t="s">
        <v>2</v>
      </c>
      <c r="M1483" t="s">
        <v>2</v>
      </c>
      <c r="N1483"/>
      <c r="O1483" t="s">
        <v>350</v>
      </c>
    </row>
    <row r="1484" spans="1:15" x14ac:dyDescent="0.25">
      <c r="A1484" t="s">
        <v>4739</v>
      </c>
      <c r="B1484" t="s">
        <v>127</v>
      </c>
      <c r="C1484" t="s">
        <v>4740</v>
      </c>
      <c r="D1484" t="s">
        <v>46</v>
      </c>
      <c r="E1484" s="71">
        <v>45154</v>
      </c>
      <c r="F1484" t="s">
        <v>193</v>
      </c>
      <c r="G1484" t="s">
        <v>2989</v>
      </c>
      <c r="H1484" t="s">
        <v>351</v>
      </c>
      <c r="I1484">
        <v>4.4000000000000004</v>
      </c>
      <c r="J1484" t="s">
        <v>4748</v>
      </c>
      <c r="K1484" s="57" t="s">
        <v>610</v>
      </c>
      <c r="L1484" t="s">
        <v>2</v>
      </c>
      <c r="M1484" t="s">
        <v>2</v>
      </c>
      <c r="N1484"/>
      <c r="O1484" t="s">
        <v>350</v>
      </c>
    </row>
    <row r="1485" spans="1:15" x14ac:dyDescent="0.25">
      <c r="A1485" t="s">
        <v>4739</v>
      </c>
      <c r="B1485" t="s">
        <v>127</v>
      </c>
      <c r="C1485" t="s">
        <v>4740</v>
      </c>
      <c r="D1485" t="s">
        <v>46</v>
      </c>
      <c r="E1485" s="71">
        <v>45154</v>
      </c>
      <c r="F1485" t="s">
        <v>193</v>
      </c>
      <c r="G1485" t="s">
        <v>2989</v>
      </c>
      <c r="H1485" t="s">
        <v>351</v>
      </c>
      <c r="I1485">
        <v>5</v>
      </c>
      <c r="J1485" t="s">
        <v>4749</v>
      </c>
      <c r="K1485" s="57" t="s">
        <v>13</v>
      </c>
      <c r="L1485" t="s">
        <v>2</v>
      </c>
      <c r="M1485" t="s">
        <v>2</v>
      </c>
      <c r="N1485"/>
      <c r="O1485" t="s">
        <v>350</v>
      </c>
    </row>
    <row r="1486" spans="1:15" x14ac:dyDescent="0.25">
      <c r="A1486" t="s">
        <v>4739</v>
      </c>
      <c r="B1486" t="s">
        <v>127</v>
      </c>
      <c r="C1486" t="s">
        <v>4740</v>
      </c>
      <c r="D1486" t="s">
        <v>46</v>
      </c>
      <c r="E1486" s="71">
        <v>45154</v>
      </c>
      <c r="F1486" t="s">
        <v>193</v>
      </c>
      <c r="G1486" t="s">
        <v>2989</v>
      </c>
      <c r="H1486" t="s">
        <v>351</v>
      </c>
      <c r="I1486" t="s">
        <v>422</v>
      </c>
      <c r="J1486" t="s">
        <v>129</v>
      </c>
      <c r="K1486" s="57" t="s">
        <v>13</v>
      </c>
      <c r="L1486" t="s">
        <v>72</v>
      </c>
      <c r="M1486" t="s">
        <v>3</v>
      </c>
      <c r="N1486"/>
      <c r="O1486" t="s">
        <v>350</v>
      </c>
    </row>
    <row r="1487" spans="1:15" x14ac:dyDescent="0.25">
      <c r="A1487" t="s">
        <v>4739</v>
      </c>
      <c r="B1487" t="s">
        <v>127</v>
      </c>
      <c r="C1487" t="s">
        <v>4740</v>
      </c>
      <c r="D1487" t="s">
        <v>46</v>
      </c>
      <c r="E1487" s="71">
        <v>45154</v>
      </c>
      <c r="F1487" t="s">
        <v>193</v>
      </c>
      <c r="G1487" t="s">
        <v>2989</v>
      </c>
      <c r="H1487" t="s">
        <v>351</v>
      </c>
      <c r="I1487" t="s">
        <v>636</v>
      </c>
      <c r="J1487" t="s">
        <v>637</v>
      </c>
      <c r="K1487" s="57" t="s">
        <v>13</v>
      </c>
      <c r="L1487" t="s">
        <v>72</v>
      </c>
      <c r="M1487" t="s">
        <v>3</v>
      </c>
      <c r="N1487"/>
      <c r="O1487" t="s">
        <v>350</v>
      </c>
    </row>
    <row r="1488" spans="1:15" x14ac:dyDescent="0.25">
      <c r="A1488" t="s">
        <v>4739</v>
      </c>
      <c r="B1488" t="s">
        <v>127</v>
      </c>
      <c r="C1488" t="s">
        <v>4740</v>
      </c>
      <c r="D1488" t="s">
        <v>46</v>
      </c>
      <c r="E1488" s="71">
        <v>45154</v>
      </c>
      <c r="F1488" t="s">
        <v>193</v>
      </c>
      <c r="G1488" t="s">
        <v>2989</v>
      </c>
      <c r="H1488" t="s">
        <v>351</v>
      </c>
      <c r="I1488" t="s">
        <v>638</v>
      </c>
      <c r="J1488" t="s">
        <v>639</v>
      </c>
      <c r="K1488" s="57" t="s">
        <v>13</v>
      </c>
      <c r="L1488" t="s">
        <v>72</v>
      </c>
      <c r="M1488" t="s">
        <v>3</v>
      </c>
      <c r="N1488"/>
      <c r="O1488" t="s">
        <v>350</v>
      </c>
    </row>
    <row r="1489" spans="1:15" x14ac:dyDescent="0.25">
      <c r="A1489" t="s">
        <v>4739</v>
      </c>
      <c r="B1489" t="s">
        <v>127</v>
      </c>
      <c r="C1489" t="s">
        <v>4740</v>
      </c>
      <c r="D1489" t="s">
        <v>46</v>
      </c>
      <c r="E1489" s="71">
        <v>45154</v>
      </c>
      <c r="F1489" t="s">
        <v>193</v>
      </c>
      <c r="G1489" t="s">
        <v>2989</v>
      </c>
      <c r="H1489" t="s">
        <v>351</v>
      </c>
      <c r="I1489" t="s">
        <v>640</v>
      </c>
      <c r="J1489" t="s">
        <v>641</v>
      </c>
      <c r="K1489" s="57" t="s">
        <v>13</v>
      </c>
      <c r="L1489" t="s">
        <v>72</v>
      </c>
      <c r="M1489" t="s">
        <v>2</v>
      </c>
      <c r="N1489"/>
      <c r="O1489" t="s">
        <v>350</v>
      </c>
    </row>
    <row r="1490" spans="1:15" x14ac:dyDescent="0.25">
      <c r="A1490" t="s">
        <v>4750</v>
      </c>
      <c r="B1490" t="s">
        <v>45</v>
      </c>
      <c r="C1490" t="s">
        <v>4751</v>
      </c>
      <c r="D1490" t="s">
        <v>46</v>
      </c>
      <c r="E1490" s="71">
        <v>45154</v>
      </c>
      <c r="F1490" t="s">
        <v>193</v>
      </c>
      <c r="G1490" t="s">
        <v>2989</v>
      </c>
      <c r="H1490" t="s">
        <v>351</v>
      </c>
      <c r="I1490">
        <v>2</v>
      </c>
      <c r="J1490" t="s">
        <v>96</v>
      </c>
      <c r="K1490" s="57" t="s">
        <v>609</v>
      </c>
      <c r="L1490" t="s">
        <v>2</v>
      </c>
      <c r="M1490" t="s">
        <v>2</v>
      </c>
      <c r="N1490"/>
      <c r="O1490" t="s">
        <v>350</v>
      </c>
    </row>
    <row r="1491" spans="1:15" x14ac:dyDescent="0.25">
      <c r="A1491" t="s">
        <v>4750</v>
      </c>
      <c r="B1491" t="s">
        <v>45</v>
      </c>
      <c r="C1491" t="s">
        <v>4751</v>
      </c>
      <c r="D1491" t="s">
        <v>46</v>
      </c>
      <c r="E1491" s="71">
        <v>45154</v>
      </c>
      <c r="F1491" t="s">
        <v>193</v>
      </c>
      <c r="G1491" t="s">
        <v>2989</v>
      </c>
      <c r="H1491" t="s">
        <v>351</v>
      </c>
      <c r="I1491">
        <v>3</v>
      </c>
      <c r="J1491" t="s">
        <v>50</v>
      </c>
      <c r="K1491" s="57" t="s">
        <v>13</v>
      </c>
      <c r="L1491" t="s">
        <v>2</v>
      </c>
      <c r="M1491" t="s">
        <v>2</v>
      </c>
      <c r="N1491"/>
      <c r="O1491" t="s">
        <v>350</v>
      </c>
    </row>
    <row r="1492" spans="1:15" x14ac:dyDescent="0.25">
      <c r="A1492" t="s">
        <v>4750</v>
      </c>
      <c r="B1492" t="s">
        <v>45</v>
      </c>
      <c r="C1492" t="s">
        <v>4751</v>
      </c>
      <c r="D1492" t="s">
        <v>46</v>
      </c>
      <c r="E1492" s="71">
        <v>45154</v>
      </c>
      <c r="F1492" t="s">
        <v>193</v>
      </c>
      <c r="G1492" t="s">
        <v>2989</v>
      </c>
      <c r="H1492" t="s">
        <v>351</v>
      </c>
      <c r="I1492">
        <v>4</v>
      </c>
      <c r="J1492" t="s">
        <v>179</v>
      </c>
      <c r="K1492" s="57" t="s">
        <v>13</v>
      </c>
      <c r="L1492" t="s">
        <v>180</v>
      </c>
      <c r="M1492" t="s">
        <v>180</v>
      </c>
      <c r="N1492"/>
      <c r="O1492" t="s">
        <v>350</v>
      </c>
    </row>
    <row r="1493" spans="1:15" x14ac:dyDescent="0.25">
      <c r="A1493" t="s">
        <v>4750</v>
      </c>
      <c r="B1493" t="s">
        <v>45</v>
      </c>
      <c r="C1493" t="s">
        <v>4751</v>
      </c>
      <c r="D1493" t="s">
        <v>46</v>
      </c>
      <c r="E1493" s="71">
        <v>45154</v>
      </c>
      <c r="F1493" t="s">
        <v>193</v>
      </c>
      <c r="G1493" t="s">
        <v>2989</v>
      </c>
      <c r="H1493" t="s">
        <v>351</v>
      </c>
      <c r="I1493" t="s">
        <v>307</v>
      </c>
      <c r="J1493" t="s">
        <v>4752</v>
      </c>
      <c r="K1493" s="57" t="s">
        <v>610</v>
      </c>
      <c r="L1493" t="s">
        <v>2</v>
      </c>
      <c r="M1493" t="s">
        <v>2</v>
      </c>
      <c r="N1493"/>
      <c r="O1493" t="s">
        <v>350</v>
      </c>
    </row>
    <row r="1494" spans="1:15" x14ac:dyDescent="0.25">
      <c r="A1494" t="s">
        <v>4750</v>
      </c>
      <c r="B1494" t="s">
        <v>45</v>
      </c>
      <c r="C1494" t="s">
        <v>4751</v>
      </c>
      <c r="D1494" t="s">
        <v>46</v>
      </c>
      <c r="E1494" s="71">
        <v>45154</v>
      </c>
      <c r="F1494" t="s">
        <v>193</v>
      </c>
      <c r="G1494" t="s">
        <v>2989</v>
      </c>
      <c r="H1494" t="s">
        <v>351</v>
      </c>
      <c r="I1494" t="s">
        <v>308</v>
      </c>
      <c r="J1494" t="s">
        <v>4753</v>
      </c>
      <c r="K1494" s="57" t="s">
        <v>610</v>
      </c>
      <c r="L1494" t="s">
        <v>2</v>
      </c>
      <c r="M1494" t="s">
        <v>2</v>
      </c>
      <c r="N1494"/>
      <c r="O1494" t="s">
        <v>350</v>
      </c>
    </row>
    <row r="1495" spans="1:15" x14ac:dyDescent="0.25">
      <c r="A1495" t="s">
        <v>4750</v>
      </c>
      <c r="B1495" t="s">
        <v>45</v>
      </c>
      <c r="C1495" t="s">
        <v>4751</v>
      </c>
      <c r="D1495" t="s">
        <v>46</v>
      </c>
      <c r="E1495" s="71">
        <v>45154</v>
      </c>
      <c r="F1495" t="s">
        <v>193</v>
      </c>
      <c r="G1495" t="s">
        <v>2989</v>
      </c>
      <c r="H1495" t="s">
        <v>351</v>
      </c>
      <c r="I1495" t="s">
        <v>309</v>
      </c>
      <c r="J1495" t="s">
        <v>4754</v>
      </c>
      <c r="K1495" s="57" t="s">
        <v>610</v>
      </c>
      <c r="L1495" t="s">
        <v>2</v>
      </c>
      <c r="M1495" t="s">
        <v>2</v>
      </c>
      <c r="N1495"/>
      <c r="O1495" t="s">
        <v>350</v>
      </c>
    </row>
    <row r="1496" spans="1:15" x14ac:dyDescent="0.25">
      <c r="A1496" t="s">
        <v>4750</v>
      </c>
      <c r="B1496" t="s">
        <v>45</v>
      </c>
      <c r="C1496" t="s">
        <v>4751</v>
      </c>
      <c r="D1496" t="s">
        <v>46</v>
      </c>
      <c r="E1496" s="71">
        <v>45154</v>
      </c>
      <c r="F1496" t="s">
        <v>193</v>
      </c>
      <c r="G1496" t="s">
        <v>2989</v>
      </c>
      <c r="H1496" t="s">
        <v>351</v>
      </c>
      <c r="I1496" t="s">
        <v>310</v>
      </c>
      <c r="J1496" t="s">
        <v>3180</v>
      </c>
      <c r="K1496" s="57" t="s">
        <v>610</v>
      </c>
      <c r="L1496" t="s">
        <v>2</v>
      </c>
      <c r="M1496" t="s">
        <v>2</v>
      </c>
      <c r="N1496"/>
      <c r="O1496" t="s">
        <v>350</v>
      </c>
    </row>
    <row r="1497" spans="1:15" x14ac:dyDescent="0.25">
      <c r="A1497" t="s">
        <v>4750</v>
      </c>
      <c r="B1497" t="s">
        <v>45</v>
      </c>
      <c r="C1497" t="s">
        <v>4751</v>
      </c>
      <c r="D1497" t="s">
        <v>46</v>
      </c>
      <c r="E1497" s="71">
        <v>45154</v>
      </c>
      <c r="F1497" t="s">
        <v>193</v>
      </c>
      <c r="G1497" t="s">
        <v>2989</v>
      </c>
      <c r="H1497" t="s">
        <v>351</v>
      </c>
      <c r="I1497" t="s">
        <v>311</v>
      </c>
      <c r="J1497" t="s">
        <v>4755</v>
      </c>
      <c r="K1497" s="57" t="s">
        <v>610</v>
      </c>
      <c r="L1497" t="s">
        <v>2</v>
      </c>
      <c r="M1497" t="s">
        <v>2</v>
      </c>
      <c r="N1497"/>
      <c r="O1497" t="s">
        <v>350</v>
      </c>
    </row>
    <row r="1498" spans="1:15" x14ac:dyDescent="0.25">
      <c r="A1498" t="s">
        <v>4750</v>
      </c>
      <c r="B1498" t="s">
        <v>45</v>
      </c>
      <c r="C1498" t="s">
        <v>4751</v>
      </c>
      <c r="D1498" t="s">
        <v>46</v>
      </c>
      <c r="E1498" s="71">
        <v>45154</v>
      </c>
      <c r="F1498" t="s">
        <v>193</v>
      </c>
      <c r="G1498" t="s">
        <v>2989</v>
      </c>
      <c r="H1498" t="s">
        <v>351</v>
      </c>
      <c r="I1498" t="s">
        <v>312</v>
      </c>
      <c r="J1498" t="s">
        <v>4756</v>
      </c>
      <c r="K1498" s="57" t="s">
        <v>610</v>
      </c>
      <c r="L1498" t="s">
        <v>2</v>
      </c>
      <c r="M1498" t="s">
        <v>2</v>
      </c>
      <c r="N1498"/>
      <c r="O1498" t="s">
        <v>350</v>
      </c>
    </row>
    <row r="1499" spans="1:15" x14ac:dyDescent="0.25">
      <c r="A1499" t="s">
        <v>4750</v>
      </c>
      <c r="B1499" t="s">
        <v>45</v>
      </c>
      <c r="C1499" t="s">
        <v>4751</v>
      </c>
      <c r="D1499" t="s">
        <v>46</v>
      </c>
      <c r="E1499" s="71">
        <v>45154</v>
      </c>
      <c r="F1499" t="s">
        <v>193</v>
      </c>
      <c r="G1499" t="s">
        <v>2989</v>
      </c>
      <c r="H1499" t="s">
        <v>351</v>
      </c>
      <c r="I1499" t="s">
        <v>313</v>
      </c>
      <c r="J1499" t="s">
        <v>4757</v>
      </c>
      <c r="K1499" s="57" t="s">
        <v>610</v>
      </c>
      <c r="L1499" t="s">
        <v>2</v>
      </c>
      <c r="M1499" t="s">
        <v>3</v>
      </c>
      <c r="N1499" t="s">
        <v>3426</v>
      </c>
      <c r="O1499" t="s">
        <v>351</v>
      </c>
    </row>
    <row r="1500" spans="1:15" x14ac:dyDescent="0.25">
      <c r="A1500" t="s">
        <v>4750</v>
      </c>
      <c r="B1500" t="s">
        <v>45</v>
      </c>
      <c r="C1500" t="s">
        <v>4751</v>
      </c>
      <c r="D1500" t="s">
        <v>46</v>
      </c>
      <c r="E1500" s="71">
        <v>45154</v>
      </c>
      <c r="F1500" t="s">
        <v>193</v>
      </c>
      <c r="G1500" t="s">
        <v>2989</v>
      </c>
      <c r="H1500" t="s">
        <v>351</v>
      </c>
      <c r="I1500" t="s">
        <v>314</v>
      </c>
      <c r="J1500" t="s">
        <v>3170</v>
      </c>
      <c r="K1500" s="57" t="s">
        <v>610</v>
      </c>
      <c r="L1500" t="s">
        <v>2</v>
      </c>
      <c r="M1500" t="s">
        <v>3</v>
      </c>
      <c r="N1500" t="s">
        <v>3061</v>
      </c>
      <c r="O1500" t="s">
        <v>351</v>
      </c>
    </row>
    <row r="1501" spans="1:15" x14ac:dyDescent="0.25">
      <c r="A1501" t="s">
        <v>4750</v>
      </c>
      <c r="B1501" t="s">
        <v>45</v>
      </c>
      <c r="C1501" t="s">
        <v>4751</v>
      </c>
      <c r="D1501" t="s">
        <v>46</v>
      </c>
      <c r="E1501" s="71">
        <v>45154</v>
      </c>
      <c r="F1501" t="s">
        <v>193</v>
      </c>
      <c r="G1501" t="s">
        <v>2989</v>
      </c>
      <c r="H1501" t="s">
        <v>351</v>
      </c>
      <c r="I1501" t="s">
        <v>315</v>
      </c>
      <c r="J1501" t="s">
        <v>4758</v>
      </c>
      <c r="K1501" s="57" t="s">
        <v>610</v>
      </c>
      <c r="L1501" t="s">
        <v>2</v>
      </c>
      <c r="M1501" t="s">
        <v>2</v>
      </c>
      <c r="N1501"/>
      <c r="O1501" t="s">
        <v>350</v>
      </c>
    </row>
    <row r="1502" spans="1:15" x14ac:dyDescent="0.25">
      <c r="A1502" t="s">
        <v>4750</v>
      </c>
      <c r="B1502" t="s">
        <v>45</v>
      </c>
      <c r="C1502" t="s">
        <v>4751</v>
      </c>
      <c r="D1502" t="s">
        <v>46</v>
      </c>
      <c r="E1502" s="71">
        <v>45154</v>
      </c>
      <c r="F1502" t="s">
        <v>193</v>
      </c>
      <c r="G1502" t="s">
        <v>2989</v>
      </c>
      <c r="H1502" t="s">
        <v>351</v>
      </c>
      <c r="I1502" t="s">
        <v>316</v>
      </c>
      <c r="J1502" t="s">
        <v>3025</v>
      </c>
      <c r="K1502" s="57" t="s">
        <v>610</v>
      </c>
      <c r="L1502" t="s">
        <v>2</v>
      </c>
      <c r="M1502" t="s">
        <v>2</v>
      </c>
      <c r="N1502"/>
      <c r="O1502" t="s">
        <v>350</v>
      </c>
    </row>
    <row r="1503" spans="1:15" x14ac:dyDescent="0.25">
      <c r="A1503" t="s">
        <v>4759</v>
      </c>
      <c r="B1503" t="s">
        <v>115</v>
      </c>
      <c r="C1503" t="s">
        <v>4760</v>
      </c>
      <c r="D1503" t="s">
        <v>178</v>
      </c>
      <c r="E1503" s="71">
        <v>45155</v>
      </c>
      <c r="F1503" t="s">
        <v>193</v>
      </c>
      <c r="G1503" t="s">
        <v>2989</v>
      </c>
      <c r="H1503" t="s">
        <v>351</v>
      </c>
      <c r="I1503">
        <v>1</v>
      </c>
      <c r="J1503" t="s">
        <v>4761</v>
      </c>
      <c r="K1503" s="57" t="s">
        <v>13</v>
      </c>
      <c r="L1503" t="s">
        <v>2</v>
      </c>
      <c r="M1503" t="s">
        <v>2</v>
      </c>
      <c r="N1503"/>
      <c r="O1503" t="s">
        <v>350</v>
      </c>
    </row>
    <row r="1504" spans="1:15" x14ac:dyDescent="0.25">
      <c r="A1504" t="s">
        <v>4759</v>
      </c>
      <c r="B1504" t="s">
        <v>115</v>
      </c>
      <c r="C1504" t="s">
        <v>4760</v>
      </c>
      <c r="D1504" t="s">
        <v>178</v>
      </c>
      <c r="E1504" s="71">
        <v>45155</v>
      </c>
      <c r="F1504" t="s">
        <v>193</v>
      </c>
      <c r="G1504" t="s">
        <v>2989</v>
      </c>
      <c r="H1504" t="s">
        <v>351</v>
      </c>
      <c r="I1504">
        <v>2</v>
      </c>
      <c r="J1504" t="s">
        <v>4762</v>
      </c>
      <c r="K1504" s="57" t="s">
        <v>610</v>
      </c>
      <c r="L1504" t="s">
        <v>2</v>
      </c>
      <c r="M1504" t="s">
        <v>2</v>
      </c>
      <c r="N1504"/>
      <c r="O1504" t="s">
        <v>350</v>
      </c>
    </row>
    <row r="1505" spans="1:15" x14ac:dyDescent="0.25">
      <c r="A1505" t="s">
        <v>4759</v>
      </c>
      <c r="B1505" t="s">
        <v>115</v>
      </c>
      <c r="C1505" t="s">
        <v>4760</v>
      </c>
      <c r="D1505" t="s">
        <v>178</v>
      </c>
      <c r="E1505" s="71">
        <v>45155</v>
      </c>
      <c r="F1505" t="s">
        <v>193</v>
      </c>
      <c r="G1505" t="s">
        <v>2989</v>
      </c>
      <c r="H1505" t="s">
        <v>351</v>
      </c>
      <c r="I1505">
        <v>3.1</v>
      </c>
      <c r="J1505" t="s">
        <v>4763</v>
      </c>
      <c r="K1505" s="57" t="s">
        <v>610</v>
      </c>
      <c r="L1505" t="s">
        <v>2</v>
      </c>
      <c r="M1505" t="s">
        <v>2</v>
      </c>
      <c r="N1505"/>
      <c r="O1505" t="s">
        <v>350</v>
      </c>
    </row>
    <row r="1506" spans="1:15" x14ac:dyDescent="0.25">
      <c r="A1506" t="s">
        <v>4759</v>
      </c>
      <c r="B1506" t="s">
        <v>115</v>
      </c>
      <c r="C1506" t="s">
        <v>4760</v>
      </c>
      <c r="D1506" t="s">
        <v>178</v>
      </c>
      <c r="E1506" s="71">
        <v>45155</v>
      </c>
      <c r="F1506" t="s">
        <v>193</v>
      </c>
      <c r="G1506" t="s">
        <v>2989</v>
      </c>
      <c r="H1506" t="s">
        <v>351</v>
      </c>
      <c r="I1506">
        <v>3.2</v>
      </c>
      <c r="J1506" t="s">
        <v>4764</v>
      </c>
      <c r="K1506" s="57" t="s">
        <v>610</v>
      </c>
      <c r="L1506" t="s">
        <v>2</v>
      </c>
      <c r="M1506" t="s">
        <v>2</v>
      </c>
      <c r="N1506"/>
      <c r="O1506" t="s">
        <v>350</v>
      </c>
    </row>
    <row r="1507" spans="1:15" x14ac:dyDescent="0.25">
      <c r="A1507" t="s">
        <v>4759</v>
      </c>
      <c r="B1507" t="s">
        <v>115</v>
      </c>
      <c r="C1507" t="s">
        <v>4760</v>
      </c>
      <c r="D1507" t="s">
        <v>178</v>
      </c>
      <c r="E1507" s="71">
        <v>45155</v>
      </c>
      <c r="F1507" t="s">
        <v>193</v>
      </c>
      <c r="G1507" t="s">
        <v>2989</v>
      </c>
      <c r="H1507" t="s">
        <v>351</v>
      </c>
      <c r="I1507">
        <v>4.0999999999999996</v>
      </c>
      <c r="J1507" t="s">
        <v>4765</v>
      </c>
      <c r="K1507" s="57" t="s">
        <v>610</v>
      </c>
      <c r="L1507" t="s">
        <v>2</v>
      </c>
      <c r="M1507" t="s">
        <v>2</v>
      </c>
      <c r="N1507"/>
      <c r="O1507" t="s">
        <v>350</v>
      </c>
    </row>
    <row r="1508" spans="1:15" x14ac:dyDescent="0.25">
      <c r="A1508" t="s">
        <v>4759</v>
      </c>
      <c r="B1508" t="s">
        <v>115</v>
      </c>
      <c r="C1508" t="s">
        <v>4760</v>
      </c>
      <c r="D1508" t="s">
        <v>178</v>
      </c>
      <c r="E1508" s="71">
        <v>45155</v>
      </c>
      <c r="F1508" t="s">
        <v>193</v>
      </c>
      <c r="G1508" t="s">
        <v>2989</v>
      </c>
      <c r="H1508" t="s">
        <v>351</v>
      </c>
      <c r="I1508">
        <v>4.2</v>
      </c>
      <c r="J1508" t="s">
        <v>4766</v>
      </c>
      <c r="K1508" s="57" t="s">
        <v>610</v>
      </c>
      <c r="L1508" t="s">
        <v>2</v>
      </c>
      <c r="M1508" t="s">
        <v>2</v>
      </c>
      <c r="N1508"/>
      <c r="O1508" t="s">
        <v>350</v>
      </c>
    </row>
    <row r="1509" spans="1:15" x14ac:dyDescent="0.25">
      <c r="A1509" t="s">
        <v>4759</v>
      </c>
      <c r="B1509" t="s">
        <v>115</v>
      </c>
      <c r="C1509" t="s">
        <v>4760</v>
      </c>
      <c r="D1509" t="s">
        <v>178</v>
      </c>
      <c r="E1509" s="71">
        <v>45155</v>
      </c>
      <c r="F1509" t="s">
        <v>193</v>
      </c>
      <c r="G1509" t="s">
        <v>2989</v>
      </c>
      <c r="H1509" t="s">
        <v>351</v>
      </c>
      <c r="I1509">
        <v>5</v>
      </c>
      <c r="J1509" t="s">
        <v>4767</v>
      </c>
      <c r="K1509" s="57" t="s">
        <v>610</v>
      </c>
      <c r="L1509" t="s">
        <v>2</v>
      </c>
      <c r="M1509" t="s">
        <v>2</v>
      </c>
      <c r="N1509"/>
      <c r="O1509" t="s">
        <v>350</v>
      </c>
    </row>
    <row r="1510" spans="1:15" x14ac:dyDescent="0.25">
      <c r="A1510" t="s">
        <v>4768</v>
      </c>
      <c r="B1510" t="s">
        <v>4769</v>
      </c>
      <c r="C1510" t="s">
        <v>4770</v>
      </c>
      <c r="D1510" t="s">
        <v>46</v>
      </c>
      <c r="E1510" s="71">
        <v>45155</v>
      </c>
      <c r="F1510" t="s">
        <v>193</v>
      </c>
      <c r="G1510" t="s">
        <v>2989</v>
      </c>
      <c r="H1510" t="s">
        <v>351</v>
      </c>
      <c r="I1510">
        <v>1</v>
      </c>
      <c r="J1510" t="s">
        <v>4771</v>
      </c>
      <c r="K1510" s="57" t="s">
        <v>610</v>
      </c>
      <c r="L1510" t="s">
        <v>2</v>
      </c>
      <c r="M1510" t="s">
        <v>2</v>
      </c>
      <c r="N1510"/>
      <c r="O1510" t="s">
        <v>350</v>
      </c>
    </row>
    <row r="1511" spans="1:15" x14ac:dyDescent="0.25">
      <c r="A1511" t="s">
        <v>4768</v>
      </c>
      <c r="B1511" t="s">
        <v>4769</v>
      </c>
      <c r="C1511" t="s">
        <v>4770</v>
      </c>
      <c r="D1511" t="s">
        <v>46</v>
      </c>
      <c r="E1511" s="71">
        <v>45155</v>
      </c>
      <c r="F1511" t="s">
        <v>193</v>
      </c>
      <c r="G1511" t="s">
        <v>2989</v>
      </c>
      <c r="H1511" t="s">
        <v>351</v>
      </c>
      <c r="I1511">
        <v>2</v>
      </c>
      <c r="J1511" t="s">
        <v>4772</v>
      </c>
      <c r="K1511" s="57" t="s">
        <v>610</v>
      </c>
      <c r="L1511" t="s">
        <v>2</v>
      </c>
      <c r="M1511" t="s">
        <v>2</v>
      </c>
      <c r="N1511"/>
      <c r="O1511" t="s">
        <v>350</v>
      </c>
    </row>
    <row r="1512" spans="1:15" x14ac:dyDescent="0.25">
      <c r="A1512" t="s">
        <v>4768</v>
      </c>
      <c r="B1512" t="s">
        <v>4769</v>
      </c>
      <c r="C1512" t="s">
        <v>4770</v>
      </c>
      <c r="D1512" t="s">
        <v>46</v>
      </c>
      <c r="E1512" s="71">
        <v>45155</v>
      </c>
      <c r="F1512" t="s">
        <v>193</v>
      </c>
      <c r="G1512" t="s">
        <v>2989</v>
      </c>
      <c r="H1512" t="s">
        <v>351</v>
      </c>
      <c r="I1512">
        <v>3</v>
      </c>
      <c r="J1512" t="s">
        <v>4773</v>
      </c>
      <c r="K1512" s="57" t="s">
        <v>13</v>
      </c>
      <c r="L1512" t="s">
        <v>2</v>
      </c>
      <c r="M1512" t="s">
        <v>2</v>
      </c>
      <c r="N1512"/>
      <c r="O1512" t="s">
        <v>350</v>
      </c>
    </row>
    <row r="1513" spans="1:15" x14ac:dyDescent="0.25">
      <c r="A1513" t="s">
        <v>4768</v>
      </c>
      <c r="B1513" t="s">
        <v>4769</v>
      </c>
      <c r="C1513" t="s">
        <v>4770</v>
      </c>
      <c r="D1513" t="s">
        <v>46</v>
      </c>
      <c r="E1513" s="71">
        <v>45155</v>
      </c>
      <c r="F1513" t="s">
        <v>193</v>
      </c>
      <c r="G1513" t="s">
        <v>2989</v>
      </c>
      <c r="H1513" t="s">
        <v>351</v>
      </c>
      <c r="I1513">
        <v>4</v>
      </c>
      <c r="J1513" t="s">
        <v>4774</v>
      </c>
      <c r="K1513" s="57" t="s">
        <v>13</v>
      </c>
      <c r="L1513" t="s">
        <v>2</v>
      </c>
      <c r="M1513" t="s">
        <v>2</v>
      </c>
      <c r="N1513"/>
      <c r="O1513" t="s">
        <v>350</v>
      </c>
    </row>
    <row r="1514" spans="1:15" x14ac:dyDescent="0.25">
      <c r="A1514" t="s">
        <v>4768</v>
      </c>
      <c r="B1514" t="s">
        <v>4769</v>
      </c>
      <c r="C1514" t="s">
        <v>4770</v>
      </c>
      <c r="D1514" t="s">
        <v>46</v>
      </c>
      <c r="E1514" s="71">
        <v>45155</v>
      </c>
      <c r="F1514" t="s">
        <v>193</v>
      </c>
      <c r="G1514" t="s">
        <v>2989</v>
      </c>
      <c r="H1514" t="s">
        <v>351</v>
      </c>
      <c r="I1514">
        <v>5</v>
      </c>
      <c r="J1514" t="s">
        <v>4775</v>
      </c>
      <c r="K1514" s="57" t="s">
        <v>610</v>
      </c>
      <c r="L1514" t="s">
        <v>2</v>
      </c>
      <c r="M1514" t="s">
        <v>3</v>
      </c>
      <c r="N1514" t="s">
        <v>3083</v>
      </c>
      <c r="O1514" t="s">
        <v>351</v>
      </c>
    </row>
    <row r="1515" spans="1:15" x14ac:dyDescent="0.25">
      <c r="A1515" t="s">
        <v>4768</v>
      </c>
      <c r="B1515" t="s">
        <v>4769</v>
      </c>
      <c r="C1515" t="s">
        <v>4770</v>
      </c>
      <c r="D1515" t="s">
        <v>46</v>
      </c>
      <c r="E1515" s="71">
        <v>45155</v>
      </c>
      <c r="F1515" t="s">
        <v>193</v>
      </c>
      <c r="G1515" t="s">
        <v>2989</v>
      </c>
      <c r="H1515" t="s">
        <v>351</v>
      </c>
      <c r="I1515">
        <v>6</v>
      </c>
      <c r="J1515" t="s">
        <v>4776</v>
      </c>
      <c r="K1515" s="57" t="s">
        <v>609</v>
      </c>
      <c r="L1515" t="s">
        <v>2</v>
      </c>
      <c r="M1515" t="s">
        <v>2</v>
      </c>
      <c r="N1515"/>
      <c r="O1515" t="s">
        <v>350</v>
      </c>
    </row>
    <row r="1516" spans="1:15" x14ac:dyDescent="0.25">
      <c r="A1516" t="s">
        <v>1197</v>
      </c>
      <c r="B1516" t="s">
        <v>194</v>
      </c>
      <c r="C1516" t="s">
        <v>3208</v>
      </c>
      <c r="D1516" t="s">
        <v>178</v>
      </c>
      <c r="E1516" s="71">
        <v>45155</v>
      </c>
      <c r="F1516" t="s">
        <v>193</v>
      </c>
      <c r="G1516" t="s">
        <v>2989</v>
      </c>
      <c r="H1516" t="s">
        <v>351</v>
      </c>
      <c r="I1516">
        <v>1</v>
      </c>
      <c r="J1516" t="s">
        <v>4777</v>
      </c>
      <c r="K1516" s="57" t="s">
        <v>13</v>
      </c>
      <c r="L1516" t="s">
        <v>2</v>
      </c>
      <c r="M1516" t="s">
        <v>2</v>
      </c>
      <c r="N1516"/>
      <c r="O1516" t="s">
        <v>350</v>
      </c>
    </row>
    <row r="1517" spans="1:15" x14ac:dyDescent="0.25">
      <c r="A1517" t="s">
        <v>1197</v>
      </c>
      <c r="B1517" t="s">
        <v>194</v>
      </c>
      <c r="C1517" t="s">
        <v>3208</v>
      </c>
      <c r="D1517" t="s">
        <v>178</v>
      </c>
      <c r="E1517" s="71">
        <v>45155</v>
      </c>
      <c r="F1517" t="s">
        <v>193</v>
      </c>
      <c r="G1517" t="s">
        <v>2989</v>
      </c>
      <c r="H1517" t="s">
        <v>351</v>
      </c>
      <c r="I1517">
        <v>2.1</v>
      </c>
      <c r="J1517" t="s">
        <v>825</v>
      </c>
      <c r="K1517" s="57" t="s">
        <v>13</v>
      </c>
      <c r="L1517" t="s">
        <v>2</v>
      </c>
      <c r="M1517" t="s">
        <v>2</v>
      </c>
      <c r="N1517"/>
      <c r="O1517" t="s">
        <v>350</v>
      </c>
    </row>
    <row r="1518" spans="1:15" x14ac:dyDescent="0.25">
      <c r="A1518" t="s">
        <v>1197</v>
      </c>
      <c r="B1518" t="s">
        <v>194</v>
      </c>
      <c r="C1518" t="s">
        <v>3208</v>
      </c>
      <c r="D1518" t="s">
        <v>178</v>
      </c>
      <c r="E1518" s="71">
        <v>45155</v>
      </c>
      <c r="F1518" t="s">
        <v>193</v>
      </c>
      <c r="G1518" t="s">
        <v>2989</v>
      </c>
      <c r="H1518" t="s">
        <v>351</v>
      </c>
      <c r="I1518">
        <v>2.2000000000000002</v>
      </c>
      <c r="J1518" t="s">
        <v>1444</v>
      </c>
      <c r="K1518" s="57" t="s">
        <v>13</v>
      </c>
      <c r="L1518" t="s">
        <v>2</v>
      </c>
      <c r="M1518" t="s">
        <v>2</v>
      </c>
      <c r="N1518"/>
      <c r="O1518" t="s">
        <v>350</v>
      </c>
    </row>
    <row r="1519" spans="1:15" x14ac:dyDescent="0.25">
      <c r="A1519" t="s">
        <v>1197</v>
      </c>
      <c r="B1519" t="s">
        <v>194</v>
      </c>
      <c r="C1519" t="s">
        <v>3208</v>
      </c>
      <c r="D1519" t="s">
        <v>178</v>
      </c>
      <c r="E1519" s="71">
        <v>45155</v>
      </c>
      <c r="F1519" t="s">
        <v>193</v>
      </c>
      <c r="G1519" t="s">
        <v>2989</v>
      </c>
      <c r="H1519" t="s">
        <v>351</v>
      </c>
      <c r="I1519">
        <v>2.2999999999999998</v>
      </c>
      <c r="J1519" t="s">
        <v>785</v>
      </c>
      <c r="K1519" s="57" t="s">
        <v>13</v>
      </c>
      <c r="L1519" t="s">
        <v>2</v>
      </c>
      <c r="M1519" t="s">
        <v>2</v>
      </c>
      <c r="N1519"/>
      <c r="O1519" t="s">
        <v>350</v>
      </c>
    </row>
    <row r="1520" spans="1:15" x14ac:dyDescent="0.25">
      <c r="A1520" t="s">
        <v>1197</v>
      </c>
      <c r="B1520" t="s">
        <v>194</v>
      </c>
      <c r="C1520" t="s">
        <v>3208</v>
      </c>
      <c r="D1520" t="s">
        <v>178</v>
      </c>
      <c r="E1520" s="71">
        <v>45155</v>
      </c>
      <c r="F1520" t="s">
        <v>193</v>
      </c>
      <c r="G1520" t="s">
        <v>2989</v>
      </c>
      <c r="H1520" t="s">
        <v>351</v>
      </c>
      <c r="I1520">
        <v>2.4</v>
      </c>
      <c r="J1520" t="s">
        <v>453</v>
      </c>
      <c r="K1520" s="57" t="s">
        <v>13</v>
      </c>
      <c r="L1520" t="s">
        <v>2</v>
      </c>
      <c r="M1520" t="s">
        <v>2</v>
      </c>
      <c r="N1520"/>
      <c r="O1520" t="s">
        <v>350</v>
      </c>
    </row>
    <row r="1521" spans="1:15" x14ac:dyDescent="0.25">
      <c r="A1521" t="s">
        <v>1197</v>
      </c>
      <c r="B1521" t="s">
        <v>194</v>
      </c>
      <c r="C1521" t="s">
        <v>3208</v>
      </c>
      <c r="D1521" t="s">
        <v>178</v>
      </c>
      <c r="E1521" s="71">
        <v>45155</v>
      </c>
      <c r="F1521" t="s">
        <v>193</v>
      </c>
      <c r="G1521" t="s">
        <v>2989</v>
      </c>
      <c r="H1521" t="s">
        <v>351</v>
      </c>
      <c r="I1521">
        <v>2.5</v>
      </c>
      <c r="J1521" t="s">
        <v>4778</v>
      </c>
      <c r="K1521" s="57" t="s">
        <v>13</v>
      </c>
      <c r="L1521" t="s">
        <v>2</v>
      </c>
      <c r="M1521" t="s">
        <v>2</v>
      </c>
      <c r="N1521"/>
      <c r="O1521" t="s">
        <v>350</v>
      </c>
    </row>
    <row r="1522" spans="1:15" x14ac:dyDescent="0.25">
      <c r="A1522" t="s">
        <v>1197</v>
      </c>
      <c r="B1522" t="s">
        <v>194</v>
      </c>
      <c r="C1522" t="s">
        <v>3208</v>
      </c>
      <c r="D1522" t="s">
        <v>178</v>
      </c>
      <c r="E1522" s="71">
        <v>45155</v>
      </c>
      <c r="F1522" t="s">
        <v>193</v>
      </c>
      <c r="G1522" t="s">
        <v>2989</v>
      </c>
      <c r="H1522" t="s">
        <v>351</v>
      </c>
      <c r="I1522">
        <v>2.6</v>
      </c>
      <c r="J1522" t="s">
        <v>1443</v>
      </c>
      <c r="K1522" s="57" t="s">
        <v>13</v>
      </c>
      <c r="L1522" t="s">
        <v>2</v>
      </c>
      <c r="M1522" t="s">
        <v>2</v>
      </c>
      <c r="N1522"/>
      <c r="O1522" t="s">
        <v>350</v>
      </c>
    </row>
    <row r="1523" spans="1:15" x14ac:dyDescent="0.25">
      <c r="A1523" t="s">
        <v>1197</v>
      </c>
      <c r="B1523" t="s">
        <v>194</v>
      </c>
      <c r="C1523" t="s">
        <v>3208</v>
      </c>
      <c r="D1523" t="s">
        <v>178</v>
      </c>
      <c r="E1523" s="71">
        <v>45155</v>
      </c>
      <c r="F1523" t="s">
        <v>193</v>
      </c>
      <c r="G1523" t="s">
        <v>2989</v>
      </c>
      <c r="H1523" t="s">
        <v>351</v>
      </c>
      <c r="I1523">
        <v>2.7</v>
      </c>
      <c r="J1523" t="s">
        <v>4779</v>
      </c>
      <c r="K1523" s="57" t="s">
        <v>13</v>
      </c>
      <c r="L1523" t="s">
        <v>2</v>
      </c>
      <c r="M1523" t="s">
        <v>2</v>
      </c>
      <c r="N1523"/>
      <c r="O1523" t="s">
        <v>350</v>
      </c>
    </row>
    <row r="1524" spans="1:15" x14ac:dyDescent="0.25">
      <c r="A1524" t="s">
        <v>1197</v>
      </c>
      <c r="B1524" t="s">
        <v>194</v>
      </c>
      <c r="C1524" t="s">
        <v>3208</v>
      </c>
      <c r="D1524" t="s">
        <v>178</v>
      </c>
      <c r="E1524" s="71">
        <v>45155</v>
      </c>
      <c r="F1524" t="s">
        <v>193</v>
      </c>
      <c r="G1524" t="s">
        <v>2989</v>
      </c>
      <c r="H1524" t="s">
        <v>351</v>
      </c>
      <c r="I1524">
        <v>3</v>
      </c>
      <c r="J1524" t="s">
        <v>4780</v>
      </c>
      <c r="K1524" s="57" t="s">
        <v>13</v>
      </c>
      <c r="L1524" t="s">
        <v>2</v>
      </c>
      <c r="M1524" t="s">
        <v>2</v>
      </c>
      <c r="N1524"/>
      <c r="O1524" t="s">
        <v>350</v>
      </c>
    </row>
    <row r="1525" spans="1:15" x14ac:dyDescent="0.25">
      <c r="A1525" t="s">
        <v>1197</v>
      </c>
      <c r="B1525" t="s">
        <v>194</v>
      </c>
      <c r="C1525" t="s">
        <v>3208</v>
      </c>
      <c r="D1525" t="s">
        <v>178</v>
      </c>
      <c r="E1525" s="71">
        <v>45155</v>
      </c>
      <c r="F1525" t="s">
        <v>193</v>
      </c>
      <c r="G1525" t="s">
        <v>2989</v>
      </c>
      <c r="H1525" t="s">
        <v>351</v>
      </c>
      <c r="I1525">
        <v>4</v>
      </c>
      <c r="J1525" t="s">
        <v>786</v>
      </c>
      <c r="K1525" s="57" t="s">
        <v>13</v>
      </c>
      <c r="L1525" t="s">
        <v>2</v>
      </c>
      <c r="M1525" t="s">
        <v>2</v>
      </c>
      <c r="N1525"/>
      <c r="O1525" t="s">
        <v>350</v>
      </c>
    </row>
    <row r="1526" spans="1:15" x14ac:dyDescent="0.25">
      <c r="A1526" t="s">
        <v>1197</v>
      </c>
      <c r="B1526" t="s">
        <v>194</v>
      </c>
      <c r="C1526" t="s">
        <v>3208</v>
      </c>
      <c r="D1526" t="s">
        <v>178</v>
      </c>
      <c r="E1526" s="71">
        <v>45155</v>
      </c>
      <c r="F1526" t="s">
        <v>193</v>
      </c>
      <c r="G1526" t="s">
        <v>2989</v>
      </c>
      <c r="H1526" t="s">
        <v>351</v>
      </c>
      <c r="I1526">
        <v>5</v>
      </c>
      <c r="J1526" t="s">
        <v>767</v>
      </c>
      <c r="K1526" s="57" t="s">
        <v>13</v>
      </c>
      <c r="L1526" t="s">
        <v>2</v>
      </c>
      <c r="M1526" t="s">
        <v>2</v>
      </c>
      <c r="N1526"/>
      <c r="O1526" t="s">
        <v>350</v>
      </c>
    </row>
    <row r="1527" spans="1:15" x14ac:dyDescent="0.25">
      <c r="A1527" t="s">
        <v>1197</v>
      </c>
      <c r="B1527" t="s">
        <v>194</v>
      </c>
      <c r="C1527" t="s">
        <v>3208</v>
      </c>
      <c r="D1527" t="s">
        <v>178</v>
      </c>
      <c r="E1527" s="71">
        <v>45155</v>
      </c>
      <c r="F1527" t="s">
        <v>193</v>
      </c>
      <c r="G1527" t="s">
        <v>2989</v>
      </c>
      <c r="H1527" t="s">
        <v>351</v>
      </c>
      <c r="I1527">
        <v>6</v>
      </c>
      <c r="J1527" t="s">
        <v>788</v>
      </c>
      <c r="K1527" s="57" t="s">
        <v>608</v>
      </c>
      <c r="L1527" t="s">
        <v>2</v>
      </c>
      <c r="M1527" t="s">
        <v>2</v>
      </c>
      <c r="N1527"/>
      <c r="O1527" t="s">
        <v>350</v>
      </c>
    </row>
    <row r="1528" spans="1:15" x14ac:dyDescent="0.25">
      <c r="A1528" t="s">
        <v>1197</v>
      </c>
      <c r="B1528" t="s">
        <v>194</v>
      </c>
      <c r="C1528" t="s">
        <v>3208</v>
      </c>
      <c r="D1528" t="s">
        <v>178</v>
      </c>
      <c r="E1528" s="71">
        <v>45155</v>
      </c>
      <c r="F1528" t="s">
        <v>193</v>
      </c>
      <c r="G1528" t="s">
        <v>2989</v>
      </c>
      <c r="H1528" t="s">
        <v>351</v>
      </c>
      <c r="I1528">
        <v>7</v>
      </c>
      <c r="J1528" t="s">
        <v>4781</v>
      </c>
      <c r="K1528" s="57" t="s">
        <v>13</v>
      </c>
      <c r="L1528" t="s">
        <v>2</v>
      </c>
      <c r="M1528" t="s">
        <v>2</v>
      </c>
      <c r="N1528"/>
      <c r="O1528" t="s">
        <v>350</v>
      </c>
    </row>
    <row r="1529" spans="1:15" x14ac:dyDescent="0.25">
      <c r="A1529" t="s">
        <v>1197</v>
      </c>
      <c r="B1529" t="s">
        <v>194</v>
      </c>
      <c r="C1529" t="s">
        <v>3208</v>
      </c>
      <c r="D1529" t="s">
        <v>178</v>
      </c>
      <c r="E1529" s="71">
        <v>45155</v>
      </c>
      <c r="F1529" t="s">
        <v>193</v>
      </c>
      <c r="G1529" t="s">
        <v>2989</v>
      </c>
      <c r="H1529" t="s">
        <v>351</v>
      </c>
      <c r="I1529">
        <v>8</v>
      </c>
      <c r="J1529" t="s">
        <v>4782</v>
      </c>
      <c r="K1529" s="57" t="s">
        <v>13</v>
      </c>
      <c r="L1529" t="s">
        <v>2</v>
      </c>
      <c r="M1529" t="s">
        <v>2</v>
      </c>
      <c r="N1529"/>
      <c r="O1529" t="s">
        <v>350</v>
      </c>
    </row>
    <row r="1530" spans="1:15" x14ac:dyDescent="0.25">
      <c r="A1530" t="s">
        <v>1197</v>
      </c>
      <c r="B1530" t="s">
        <v>194</v>
      </c>
      <c r="C1530" t="s">
        <v>3208</v>
      </c>
      <c r="D1530" t="s">
        <v>178</v>
      </c>
      <c r="E1530" s="71">
        <v>45155</v>
      </c>
      <c r="F1530" t="s">
        <v>193</v>
      </c>
      <c r="G1530" t="s">
        <v>2989</v>
      </c>
      <c r="H1530" t="s">
        <v>351</v>
      </c>
      <c r="I1530">
        <v>9</v>
      </c>
      <c r="J1530" t="s">
        <v>4783</v>
      </c>
      <c r="K1530" s="57" t="s">
        <v>13</v>
      </c>
      <c r="L1530" t="s">
        <v>2</v>
      </c>
      <c r="M1530" t="s">
        <v>2</v>
      </c>
      <c r="N1530"/>
      <c r="O1530" t="s">
        <v>350</v>
      </c>
    </row>
    <row r="1531" spans="1:15" x14ac:dyDescent="0.25">
      <c r="A1531" t="s">
        <v>1197</v>
      </c>
      <c r="B1531" t="s">
        <v>194</v>
      </c>
      <c r="C1531" t="s">
        <v>3208</v>
      </c>
      <c r="D1531" t="s">
        <v>178</v>
      </c>
      <c r="E1531" s="71">
        <v>45155</v>
      </c>
      <c r="F1531" t="s">
        <v>193</v>
      </c>
      <c r="G1531" t="s">
        <v>2989</v>
      </c>
      <c r="H1531" t="s">
        <v>351</v>
      </c>
      <c r="I1531">
        <v>10</v>
      </c>
      <c r="J1531" t="s">
        <v>630</v>
      </c>
      <c r="K1531" s="57" t="s">
        <v>609</v>
      </c>
      <c r="L1531" t="s">
        <v>2</v>
      </c>
      <c r="M1531" t="s">
        <v>2</v>
      </c>
      <c r="N1531"/>
      <c r="O1531" t="s">
        <v>350</v>
      </c>
    </row>
    <row r="1532" spans="1:15" x14ac:dyDescent="0.25">
      <c r="A1532" t="s">
        <v>4784</v>
      </c>
      <c r="B1532" t="s">
        <v>4769</v>
      </c>
      <c r="C1532" t="s">
        <v>4785</v>
      </c>
      <c r="D1532" t="s">
        <v>46</v>
      </c>
      <c r="E1532" s="71">
        <v>45155</v>
      </c>
      <c r="F1532" t="s">
        <v>193</v>
      </c>
      <c r="G1532" t="s">
        <v>2989</v>
      </c>
      <c r="H1532" t="s">
        <v>351</v>
      </c>
      <c r="I1532">
        <v>1</v>
      </c>
      <c r="J1532" t="s">
        <v>4776</v>
      </c>
      <c r="K1532" s="57" t="s">
        <v>609</v>
      </c>
      <c r="L1532" t="s">
        <v>2</v>
      </c>
      <c r="M1532" t="s">
        <v>2</v>
      </c>
      <c r="N1532"/>
      <c r="O1532" t="s">
        <v>350</v>
      </c>
    </row>
    <row r="1533" spans="1:15" x14ac:dyDescent="0.25">
      <c r="A1533" t="s">
        <v>4784</v>
      </c>
      <c r="B1533" t="s">
        <v>4769</v>
      </c>
      <c r="C1533" t="s">
        <v>4785</v>
      </c>
      <c r="D1533" t="s">
        <v>46</v>
      </c>
      <c r="E1533" s="71">
        <v>45155</v>
      </c>
      <c r="F1533" t="s">
        <v>193</v>
      </c>
      <c r="G1533" t="s">
        <v>2989</v>
      </c>
      <c r="H1533" t="s">
        <v>351</v>
      </c>
      <c r="I1533">
        <v>2</v>
      </c>
      <c r="J1533" t="s">
        <v>4786</v>
      </c>
      <c r="K1533" s="57" t="s">
        <v>610</v>
      </c>
      <c r="L1533" t="s">
        <v>2</v>
      </c>
      <c r="M1533" t="s">
        <v>2</v>
      </c>
      <c r="N1533"/>
      <c r="O1533" t="s">
        <v>350</v>
      </c>
    </row>
    <row r="1534" spans="1:15" x14ac:dyDescent="0.25">
      <c r="A1534" t="s">
        <v>4784</v>
      </c>
      <c r="B1534" t="s">
        <v>4769</v>
      </c>
      <c r="C1534" t="s">
        <v>4785</v>
      </c>
      <c r="D1534" t="s">
        <v>46</v>
      </c>
      <c r="E1534" s="71">
        <v>45155</v>
      </c>
      <c r="F1534" t="s">
        <v>193</v>
      </c>
      <c r="G1534" t="s">
        <v>2989</v>
      </c>
      <c r="H1534" t="s">
        <v>351</v>
      </c>
      <c r="I1534">
        <v>3</v>
      </c>
      <c r="J1534" t="s">
        <v>4787</v>
      </c>
      <c r="K1534" s="57" t="s">
        <v>610</v>
      </c>
      <c r="L1534" t="s">
        <v>2</v>
      </c>
      <c r="M1534" t="s">
        <v>2</v>
      </c>
      <c r="N1534"/>
      <c r="O1534" t="s">
        <v>350</v>
      </c>
    </row>
    <row r="1535" spans="1:15" x14ac:dyDescent="0.25">
      <c r="A1535" t="s">
        <v>4784</v>
      </c>
      <c r="B1535" t="s">
        <v>4769</v>
      </c>
      <c r="C1535" t="s">
        <v>4785</v>
      </c>
      <c r="D1535" t="s">
        <v>46</v>
      </c>
      <c r="E1535" s="71">
        <v>45155</v>
      </c>
      <c r="F1535" t="s">
        <v>193</v>
      </c>
      <c r="G1535" t="s">
        <v>2989</v>
      </c>
      <c r="H1535" t="s">
        <v>351</v>
      </c>
      <c r="I1535">
        <v>4</v>
      </c>
      <c r="J1535" t="s">
        <v>4788</v>
      </c>
      <c r="K1535" s="57" t="s">
        <v>13</v>
      </c>
      <c r="L1535" t="s">
        <v>2</v>
      </c>
      <c r="M1535" t="s">
        <v>2</v>
      </c>
      <c r="N1535"/>
      <c r="O1535" t="s">
        <v>350</v>
      </c>
    </row>
    <row r="1536" spans="1:15" x14ac:dyDescent="0.25">
      <c r="A1536" t="s">
        <v>4784</v>
      </c>
      <c r="B1536" t="s">
        <v>4769</v>
      </c>
      <c r="C1536" t="s">
        <v>4785</v>
      </c>
      <c r="D1536" t="s">
        <v>46</v>
      </c>
      <c r="E1536" s="71">
        <v>45155</v>
      </c>
      <c r="F1536" t="s">
        <v>193</v>
      </c>
      <c r="G1536" t="s">
        <v>2989</v>
      </c>
      <c r="H1536" t="s">
        <v>351</v>
      </c>
      <c r="I1536">
        <v>5</v>
      </c>
      <c r="J1536" t="s">
        <v>4789</v>
      </c>
      <c r="K1536" s="57" t="s">
        <v>610</v>
      </c>
      <c r="L1536" t="s">
        <v>72</v>
      </c>
      <c r="M1536" t="s">
        <v>2</v>
      </c>
      <c r="N1536"/>
      <c r="O1536" t="s">
        <v>350</v>
      </c>
    </row>
    <row r="1537" spans="1:15" x14ac:dyDescent="0.25">
      <c r="A1537" t="s">
        <v>1641</v>
      </c>
      <c r="B1537" t="s">
        <v>289</v>
      </c>
      <c r="C1537" t="s">
        <v>3271</v>
      </c>
      <c r="D1537" t="s">
        <v>178</v>
      </c>
      <c r="E1537" s="71">
        <v>45156</v>
      </c>
      <c r="F1537" t="s">
        <v>193</v>
      </c>
      <c r="G1537" t="s">
        <v>2989</v>
      </c>
      <c r="H1537" t="s">
        <v>351</v>
      </c>
      <c r="I1537">
        <v>1</v>
      </c>
      <c r="J1537" t="s">
        <v>4790</v>
      </c>
      <c r="K1537" s="57" t="s">
        <v>13</v>
      </c>
      <c r="L1537" t="s">
        <v>2</v>
      </c>
      <c r="M1537" t="s">
        <v>2</v>
      </c>
      <c r="N1537"/>
      <c r="O1537" t="s">
        <v>350</v>
      </c>
    </row>
    <row r="1538" spans="1:15" x14ac:dyDescent="0.25">
      <c r="A1538" t="s">
        <v>1641</v>
      </c>
      <c r="B1538" t="s">
        <v>289</v>
      </c>
      <c r="C1538" t="s">
        <v>3271</v>
      </c>
      <c r="D1538" t="s">
        <v>178</v>
      </c>
      <c r="E1538" s="71">
        <v>45156</v>
      </c>
      <c r="F1538" t="s">
        <v>193</v>
      </c>
      <c r="G1538" t="s">
        <v>2989</v>
      </c>
      <c r="H1538" t="s">
        <v>351</v>
      </c>
      <c r="I1538">
        <v>1</v>
      </c>
      <c r="J1538" t="s">
        <v>293</v>
      </c>
      <c r="K1538" s="57" t="s">
        <v>13</v>
      </c>
      <c r="L1538" t="s">
        <v>2</v>
      </c>
      <c r="M1538" t="s">
        <v>2</v>
      </c>
      <c r="N1538"/>
      <c r="O1538" t="s">
        <v>350</v>
      </c>
    </row>
    <row r="1539" spans="1:15" x14ac:dyDescent="0.25">
      <c r="A1539" t="s">
        <v>1641</v>
      </c>
      <c r="B1539" t="s">
        <v>289</v>
      </c>
      <c r="C1539" t="s">
        <v>3271</v>
      </c>
      <c r="D1539" t="s">
        <v>178</v>
      </c>
      <c r="E1539" s="71">
        <v>45156</v>
      </c>
      <c r="F1539" t="s">
        <v>193</v>
      </c>
      <c r="G1539" t="s">
        <v>2989</v>
      </c>
      <c r="H1539" t="s">
        <v>351</v>
      </c>
      <c r="I1539">
        <v>2</v>
      </c>
      <c r="J1539" t="s">
        <v>4791</v>
      </c>
      <c r="K1539" s="57" t="s">
        <v>13</v>
      </c>
      <c r="L1539" t="s">
        <v>2</v>
      </c>
      <c r="M1539" t="s">
        <v>2</v>
      </c>
      <c r="N1539"/>
      <c r="O1539" t="s">
        <v>350</v>
      </c>
    </row>
    <row r="1540" spans="1:15" x14ac:dyDescent="0.25">
      <c r="A1540" t="s">
        <v>1641</v>
      </c>
      <c r="B1540" t="s">
        <v>289</v>
      </c>
      <c r="C1540" t="s">
        <v>3271</v>
      </c>
      <c r="D1540" t="s">
        <v>178</v>
      </c>
      <c r="E1540" s="71">
        <v>45156</v>
      </c>
      <c r="F1540" t="s">
        <v>193</v>
      </c>
      <c r="G1540" t="s">
        <v>2989</v>
      </c>
      <c r="H1540" t="s">
        <v>351</v>
      </c>
      <c r="I1540">
        <v>3</v>
      </c>
      <c r="J1540" t="s">
        <v>4792</v>
      </c>
      <c r="K1540" s="57" t="s">
        <v>13</v>
      </c>
      <c r="L1540" t="s">
        <v>2</v>
      </c>
      <c r="M1540" t="s">
        <v>2</v>
      </c>
      <c r="N1540"/>
      <c r="O1540" t="s">
        <v>350</v>
      </c>
    </row>
    <row r="1541" spans="1:15" x14ac:dyDescent="0.25">
      <c r="A1541" t="s">
        <v>3364</v>
      </c>
      <c r="B1541" t="s">
        <v>196</v>
      </c>
      <c r="C1541" t="s">
        <v>3365</v>
      </c>
      <c r="D1541" t="s">
        <v>46</v>
      </c>
      <c r="E1541" s="71">
        <v>45156</v>
      </c>
      <c r="F1541" t="s">
        <v>193</v>
      </c>
      <c r="G1541" t="s">
        <v>2989</v>
      </c>
      <c r="H1541" t="s">
        <v>351</v>
      </c>
      <c r="I1541">
        <v>1</v>
      </c>
      <c r="J1541" t="s">
        <v>53</v>
      </c>
      <c r="K1541" s="57" t="s">
        <v>608</v>
      </c>
      <c r="L1541" t="s">
        <v>2</v>
      </c>
      <c r="M1541" t="s">
        <v>2</v>
      </c>
      <c r="N1541"/>
      <c r="O1541" t="s">
        <v>350</v>
      </c>
    </row>
    <row r="1542" spans="1:15" x14ac:dyDescent="0.25">
      <c r="A1542" t="s">
        <v>3364</v>
      </c>
      <c r="B1542" t="s">
        <v>196</v>
      </c>
      <c r="C1542" t="s">
        <v>3365</v>
      </c>
      <c r="D1542" t="s">
        <v>46</v>
      </c>
      <c r="E1542" s="71">
        <v>45156</v>
      </c>
      <c r="F1542" t="s">
        <v>193</v>
      </c>
      <c r="G1542" t="s">
        <v>2989</v>
      </c>
      <c r="H1542" t="s">
        <v>351</v>
      </c>
      <c r="I1542">
        <v>2</v>
      </c>
      <c r="J1542" t="s">
        <v>3006</v>
      </c>
      <c r="K1542" s="57" t="s">
        <v>13</v>
      </c>
      <c r="L1542" t="s">
        <v>2</v>
      </c>
      <c r="M1542" t="s">
        <v>2</v>
      </c>
      <c r="N1542"/>
      <c r="O1542" t="s">
        <v>350</v>
      </c>
    </row>
    <row r="1543" spans="1:15" x14ac:dyDescent="0.25">
      <c r="A1543" t="s">
        <v>3364</v>
      </c>
      <c r="B1543" t="s">
        <v>196</v>
      </c>
      <c r="C1543" t="s">
        <v>3365</v>
      </c>
      <c r="D1543" t="s">
        <v>46</v>
      </c>
      <c r="E1543" s="71">
        <v>45156</v>
      </c>
      <c r="F1543" t="s">
        <v>193</v>
      </c>
      <c r="G1543" t="s">
        <v>2989</v>
      </c>
      <c r="H1543" t="s">
        <v>351</v>
      </c>
      <c r="I1543">
        <v>3</v>
      </c>
      <c r="J1543" t="s">
        <v>4793</v>
      </c>
      <c r="K1543" s="57" t="s">
        <v>610</v>
      </c>
      <c r="L1543" t="s">
        <v>2</v>
      </c>
      <c r="M1543" t="s">
        <v>2</v>
      </c>
      <c r="N1543"/>
      <c r="O1543" t="s">
        <v>350</v>
      </c>
    </row>
    <row r="1544" spans="1:15" x14ac:dyDescent="0.25">
      <c r="A1544" t="s">
        <v>3364</v>
      </c>
      <c r="B1544" t="s">
        <v>196</v>
      </c>
      <c r="C1544" t="s">
        <v>3365</v>
      </c>
      <c r="D1544" t="s">
        <v>46</v>
      </c>
      <c r="E1544" s="71">
        <v>45156</v>
      </c>
      <c r="F1544" t="s">
        <v>193</v>
      </c>
      <c r="G1544" t="s">
        <v>2989</v>
      </c>
      <c r="H1544" t="s">
        <v>351</v>
      </c>
      <c r="I1544">
        <v>4</v>
      </c>
      <c r="J1544" t="s">
        <v>4794</v>
      </c>
      <c r="K1544" s="57" t="s">
        <v>609</v>
      </c>
      <c r="L1544" t="s">
        <v>2</v>
      </c>
      <c r="M1544" t="s">
        <v>2</v>
      </c>
      <c r="N1544"/>
      <c r="O1544" t="s">
        <v>350</v>
      </c>
    </row>
    <row r="1545" spans="1:15" x14ac:dyDescent="0.25">
      <c r="A1545" t="s">
        <v>3364</v>
      </c>
      <c r="B1545" t="s">
        <v>196</v>
      </c>
      <c r="C1545" t="s">
        <v>3365</v>
      </c>
      <c r="D1545" t="s">
        <v>46</v>
      </c>
      <c r="E1545" s="71">
        <v>45156</v>
      </c>
      <c r="F1545" t="s">
        <v>193</v>
      </c>
      <c r="G1545" t="s">
        <v>2989</v>
      </c>
      <c r="H1545" t="s">
        <v>351</v>
      </c>
      <c r="I1545">
        <v>5</v>
      </c>
      <c r="J1545" t="s">
        <v>4795</v>
      </c>
      <c r="K1545" s="57" t="s">
        <v>610</v>
      </c>
      <c r="L1545" t="s">
        <v>2</v>
      </c>
      <c r="M1545" t="s">
        <v>2</v>
      </c>
      <c r="N1545"/>
      <c r="O1545" t="s">
        <v>350</v>
      </c>
    </row>
    <row r="1546" spans="1:15" x14ac:dyDescent="0.25">
      <c r="A1546" t="s">
        <v>3364</v>
      </c>
      <c r="B1546" t="s">
        <v>196</v>
      </c>
      <c r="C1546" t="s">
        <v>3365</v>
      </c>
      <c r="D1546" t="s">
        <v>46</v>
      </c>
      <c r="E1546" s="71">
        <v>45156</v>
      </c>
      <c r="F1546" t="s">
        <v>193</v>
      </c>
      <c r="G1546" t="s">
        <v>2989</v>
      </c>
      <c r="H1546" t="s">
        <v>351</v>
      </c>
      <c r="I1546">
        <v>6</v>
      </c>
      <c r="J1546" t="s">
        <v>4796</v>
      </c>
      <c r="K1546" s="57" t="s">
        <v>610</v>
      </c>
      <c r="L1546" t="s">
        <v>2</v>
      </c>
      <c r="M1546" t="s">
        <v>2</v>
      </c>
      <c r="N1546"/>
      <c r="O1546" t="s">
        <v>350</v>
      </c>
    </row>
    <row r="1547" spans="1:15" x14ac:dyDescent="0.25">
      <c r="A1547" t="s">
        <v>3364</v>
      </c>
      <c r="B1547" t="s">
        <v>196</v>
      </c>
      <c r="C1547" t="s">
        <v>3365</v>
      </c>
      <c r="D1547" t="s">
        <v>46</v>
      </c>
      <c r="E1547" s="71">
        <v>45156</v>
      </c>
      <c r="F1547" t="s">
        <v>193</v>
      </c>
      <c r="G1547" t="s">
        <v>2989</v>
      </c>
      <c r="H1547" t="s">
        <v>351</v>
      </c>
      <c r="I1547">
        <v>7</v>
      </c>
      <c r="J1547" t="s">
        <v>4797</v>
      </c>
      <c r="K1547" s="57" t="s">
        <v>610</v>
      </c>
      <c r="L1547" t="s">
        <v>2</v>
      </c>
      <c r="M1547" t="s">
        <v>2</v>
      </c>
      <c r="N1547"/>
      <c r="O1547" t="s">
        <v>350</v>
      </c>
    </row>
    <row r="1548" spans="1:15" x14ac:dyDescent="0.25">
      <c r="A1548" t="s">
        <v>3364</v>
      </c>
      <c r="B1548" t="s">
        <v>196</v>
      </c>
      <c r="C1548" t="s">
        <v>3365</v>
      </c>
      <c r="D1548" t="s">
        <v>46</v>
      </c>
      <c r="E1548" s="71">
        <v>45156</v>
      </c>
      <c r="F1548" t="s">
        <v>193</v>
      </c>
      <c r="G1548" t="s">
        <v>2989</v>
      </c>
      <c r="H1548" t="s">
        <v>351</v>
      </c>
      <c r="I1548">
        <v>8</v>
      </c>
      <c r="J1548" t="s">
        <v>4798</v>
      </c>
      <c r="K1548" s="57" t="s">
        <v>13</v>
      </c>
      <c r="L1548" t="s">
        <v>2</v>
      </c>
      <c r="M1548" t="s">
        <v>2</v>
      </c>
      <c r="N1548"/>
      <c r="O1548" t="s">
        <v>350</v>
      </c>
    </row>
    <row r="1549" spans="1:15" x14ac:dyDescent="0.25">
      <c r="A1549" t="s">
        <v>4250</v>
      </c>
      <c r="B1549" t="s">
        <v>196</v>
      </c>
      <c r="C1549" t="s">
        <v>4251</v>
      </c>
      <c r="D1549" t="s">
        <v>46</v>
      </c>
      <c r="E1549" s="71">
        <v>45156</v>
      </c>
      <c r="F1549" t="s">
        <v>193</v>
      </c>
      <c r="G1549" t="s">
        <v>2989</v>
      </c>
      <c r="H1549" t="s">
        <v>351</v>
      </c>
      <c r="I1549">
        <v>1</v>
      </c>
      <c r="J1549" t="s">
        <v>3333</v>
      </c>
      <c r="K1549" s="57" t="s">
        <v>608</v>
      </c>
      <c r="L1549" t="s">
        <v>2</v>
      </c>
      <c r="M1549" t="s">
        <v>2</v>
      </c>
      <c r="N1549"/>
      <c r="O1549" t="s">
        <v>350</v>
      </c>
    </row>
    <row r="1550" spans="1:15" x14ac:dyDescent="0.25">
      <c r="A1550" t="s">
        <v>4250</v>
      </c>
      <c r="B1550" t="s">
        <v>196</v>
      </c>
      <c r="C1550" t="s">
        <v>4251</v>
      </c>
      <c r="D1550" t="s">
        <v>46</v>
      </c>
      <c r="E1550" s="71">
        <v>45156</v>
      </c>
      <c r="F1550" t="s">
        <v>193</v>
      </c>
      <c r="G1550" t="s">
        <v>2989</v>
      </c>
      <c r="H1550" t="s">
        <v>351</v>
      </c>
      <c r="I1550">
        <v>2</v>
      </c>
      <c r="J1550" t="s">
        <v>3334</v>
      </c>
      <c r="K1550" s="57" t="s">
        <v>608</v>
      </c>
      <c r="L1550" t="s">
        <v>2</v>
      </c>
      <c r="M1550" t="s">
        <v>2</v>
      </c>
      <c r="N1550"/>
      <c r="O1550" t="s">
        <v>350</v>
      </c>
    </row>
    <row r="1551" spans="1:15" x14ac:dyDescent="0.25">
      <c r="A1551" t="s">
        <v>4250</v>
      </c>
      <c r="B1551" t="s">
        <v>196</v>
      </c>
      <c r="C1551" t="s">
        <v>4251</v>
      </c>
      <c r="D1551" t="s">
        <v>46</v>
      </c>
      <c r="E1551" s="71">
        <v>45156</v>
      </c>
      <c r="F1551" t="s">
        <v>193</v>
      </c>
      <c r="G1551" t="s">
        <v>2989</v>
      </c>
      <c r="H1551" t="s">
        <v>351</v>
      </c>
      <c r="I1551">
        <v>3</v>
      </c>
      <c r="J1551" t="s">
        <v>3006</v>
      </c>
      <c r="K1551" s="57" t="s">
        <v>13</v>
      </c>
      <c r="L1551" t="s">
        <v>2</v>
      </c>
      <c r="M1551" t="s">
        <v>2</v>
      </c>
      <c r="N1551"/>
      <c r="O1551" t="s">
        <v>350</v>
      </c>
    </row>
    <row r="1552" spans="1:15" x14ac:dyDescent="0.25">
      <c r="A1552" t="s">
        <v>4250</v>
      </c>
      <c r="B1552" t="s">
        <v>196</v>
      </c>
      <c r="C1552" t="s">
        <v>4251</v>
      </c>
      <c r="D1552" t="s">
        <v>46</v>
      </c>
      <c r="E1552" s="71">
        <v>45156</v>
      </c>
      <c r="F1552" t="s">
        <v>193</v>
      </c>
      <c r="G1552" t="s">
        <v>2989</v>
      </c>
      <c r="H1552" t="s">
        <v>351</v>
      </c>
      <c r="I1552">
        <v>4</v>
      </c>
      <c r="J1552" t="s">
        <v>4799</v>
      </c>
      <c r="K1552" s="57" t="s">
        <v>610</v>
      </c>
      <c r="L1552" t="s">
        <v>2</v>
      </c>
      <c r="M1552" t="s">
        <v>2</v>
      </c>
      <c r="N1552"/>
      <c r="O1552" t="s">
        <v>350</v>
      </c>
    </row>
    <row r="1553" spans="1:15" x14ac:dyDescent="0.25">
      <c r="A1553" t="s">
        <v>4250</v>
      </c>
      <c r="B1553" t="s">
        <v>196</v>
      </c>
      <c r="C1553" t="s">
        <v>4251</v>
      </c>
      <c r="D1553" t="s">
        <v>46</v>
      </c>
      <c r="E1553" s="71">
        <v>45156</v>
      </c>
      <c r="F1553" t="s">
        <v>193</v>
      </c>
      <c r="G1553" t="s">
        <v>2989</v>
      </c>
      <c r="H1553" t="s">
        <v>351</v>
      </c>
      <c r="I1553">
        <v>5</v>
      </c>
      <c r="J1553" t="s">
        <v>3007</v>
      </c>
      <c r="K1553" s="57" t="s">
        <v>609</v>
      </c>
      <c r="L1553" t="s">
        <v>2</v>
      </c>
      <c r="M1553" t="s">
        <v>2</v>
      </c>
      <c r="N1553"/>
      <c r="O1553" t="s">
        <v>350</v>
      </c>
    </row>
    <row r="1554" spans="1:15" x14ac:dyDescent="0.25">
      <c r="A1554" t="s">
        <v>4250</v>
      </c>
      <c r="B1554" t="s">
        <v>196</v>
      </c>
      <c r="C1554" t="s">
        <v>4251</v>
      </c>
      <c r="D1554" t="s">
        <v>46</v>
      </c>
      <c r="E1554" s="71">
        <v>45156</v>
      </c>
      <c r="F1554" t="s">
        <v>193</v>
      </c>
      <c r="G1554" t="s">
        <v>2989</v>
      </c>
      <c r="H1554" t="s">
        <v>351</v>
      </c>
      <c r="I1554">
        <v>6</v>
      </c>
      <c r="J1554" t="s">
        <v>4800</v>
      </c>
      <c r="K1554" s="57" t="s">
        <v>610</v>
      </c>
      <c r="L1554" t="s">
        <v>2</v>
      </c>
      <c r="M1554" t="s">
        <v>2</v>
      </c>
      <c r="N1554"/>
      <c r="O1554" t="s">
        <v>350</v>
      </c>
    </row>
    <row r="1555" spans="1:15" x14ac:dyDescent="0.25">
      <c r="A1555" t="s">
        <v>4801</v>
      </c>
      <c r="B1555" t="s">
        <v>196</v>
      </c>
      <c r="C1555" t="s">
        <v>4802</v>
      </c>
      <c r="D1555" t="s">
        <v>46</v>
      </c>
      <c r="E1555" s="71">
        <v>45157</v>
      </c>
      <c r="F1555" t="s">
        <v>193</v>
      </c>
      <c r="G1555" t="s">
        <v>2989</v>
      </c>
      <c r="H1555" t="s">
        <v>351</v>
      </c>
      <c r="I1555">
        <v>1</v>
      </c>
      <c r="J1555" t="s">
        <v>3333</v>
      </c>
      <c r="K1555" s="57" t="s">
        <v>608</v>
      </c>
      <c r="L1555" t="s">
        <v>2</v>
      </c>
      <c r="M1555" t="s">
        <v>2</v>
      </c>
      <c r="N1555"/>
      <c r="O1555" t="s">
        <v>350</v>
      </c>
    </row>
    <row r="1556" spans="1:15" x14ac:dyDescent="0.25">
      <c r="A1556" t="s">
        <v>4801</v>
      </c>
      <c r="B1556" t="s">
        <v>196</v>
      </c>
      <c r="C1556" t="s">
        <v>4802</v>
      </c>
      <c r="D1556" t="s">
        <v>46</v>
      </c>
      <c r="E1556" s="71">
        <v>45157</v>
      </c>
      <c r="F1556" t="s">
        <v>193</v>
      </c>
      <c r="G1556" t="s">
        <v>2989</v>
      </c>
      <c r="H1556" t="s">
        <v>351</v>
      </c>
      <c r="I1556">
        <v>2</v>
      </c>
      <c r="J1556" t="s">
        <v>3334</v>
      </c>
      <c r="K1556" s="57" t="s">
        <v>608</v>
      </c>
      <c r="L1556" t="s">
        <v>2</v>
      </c>
      <c r="M1556" t="s">
        <v>2</v>
      </c>
      <c r="N1556"/>
      <c r="O1556" t="s">
        <v>350</v>
      </c>
    </row>
    <row r="1557" spans="1:15" x14ac:dyDescent="0.25">
      <c r="A1557" t="s">
        <v>4801</v>
      </c>
      <c r="B1557" t="s">
        <v>196</v>
      </c>
      <c r="C1557" t="s">
        <v>4802</v>
      </c>
      <c r="D1557" t="s">
        <v>46</v>
      </c>
      <c r="E1557" s="71">
        <v>45157</v>
      </c>
      <c r="F1557" t="s">
        <v>193</v>
      </c>
      <c r="G1557" t="s">
        <v>2989</v>
      </c>
      <c r="H1557" t="s">
        <v>351</v>
      </c>
      <c r="I1557">
        <v>3</v>
      </c>
      <c r="J1557" t="s">
        <v>4803</v>
      </c>
      <c r="K1557" s="57" t="s">
        <v>13</v>
      </c>
      <c r="L1557" t="s">
        <v>2</v>
      </c>
      <c r="M1557" t="s">
        <v>2</v>
      </c>
      <c r="N1557"/>
      <c r="O1557" t="s">
        <v>350</v>
      </c>
    </row>
    <row r="1558" spans="1:15" x14ac:dyDescent="0.25">
      <c r="A1558" t="s">
        <v>4801</v>
      </c>
      <c r="B1558" t="s">
        <v>196</v>
      </c>
      <c r="C1558" t="s">
        <v>4802</v>
      </c>
      <c r="D1558" t="s">
        <v>46</v>
      </c>
      <c r="E1558" s="71">
        <v>45157</v>
      </c>
      <c r="F1558" t="s">
        <v>193</v>
      </c>
      <c r="G1558" t="s">
        <v>2989</v>
      </c>
      <c r="H1558" t="s">
        <v>351</v>
      </c>
      <c r="I1558">
        <v>4</v>
      </c>
      <c r="J1558" t="s">
        <v>3370</v>
      </c>
      <c r="K1558" s="57" t="s">
        <v>13</v>
      </c>
      <c r="L1558" t="s">
        <v>2</v>
      </c>
      <c r="M1558" t="s">
        <v>2</v>
      </c>
      <c r="N1558"/>
      <c r="O1558" t="s">
        <v>350</v>
      </c>
    </row>
    <row r="1559" spans="1:15" x14ac:dyDescent="0.25">
      <c r="A1559" t="s">
        <v>4801</v>
      </c>
      <c r="B1559" t="s">
        <v>196</v>
      </c>
      <c r="C1559" t="s">
        <v>4802</v>
      </c>
      <c r="D1559" t="s">
        <v>46</v>
      </c>
      <c r="E1559" s="71">
        <v>45157</v>
      </c>
      <c r="F1559" t="s">
        <v>193</v>
      </c>
      <c r="G1559" t="s">
        <v>2989</v>
      </c>
      <c r="H1559" t="s">
        <v>351</v>
      </c>
      <c r="I1559">
        <v>5</v>
      </c>
      <c r="J1559" t="s">
        <v>4804</v>
      </c>
      <c r="K1559" s="57" t="s">
        <v>610</v>
      </c>
      <c r="L1559" t="s">
        <v>2</v>
      </c>
      <c r="M1559" t="s">
        <v>2</v>
      </c>
      <c r="N1559"/>
      <c r="O1559" t="s">
        <v>350</v>
      </c>
    </row>
    <row r="1560" spans="1:15" x14ac:dyDescent="0.25">
      <c r="A1560" t="s">
        <v>4801</v>
      </c>
      <c r="B1560" t="s">
        <v>196</v>
      </c>
      <c r="C1560" t="s">
        <v>4802</v>
      </c>
      <c r="D1560" t="s">
        <v>46</v>
      </c>
      <c r="E1560" s="71">
        <v>45157</v>
      </c>
      <c r="F1560" t="s">
        <v>193</v>
      </c>
      <c r="G1560" t="s">
        <v>2989</v>
      </c>
      <c r="H1560" t="s">
        <v>351</v>
      </c>
      <c r="I1560">
        <v>6</v>
      </c>
      <c r="J1560" t="s">
        <v>4805</v>
      </c>
      <c r="K1560" s="57" t="s">
        <v>610</v>
      </c>
      <c r="L1560" t="s">
        <v>2</v>
      </c>
      <c r="M1560" t="s">
        <v>3</v>
      </c>
      <c r="N1560" t="s">
        <v>3074</v>
      </c>
      <c r="O1560" t="s">
        <v>351</v>
      </c>
    </row>
    <row r="1561" spans="1:15" x14ac:dyDescent="0.25">
      <c r="A1561" t="s">
        <v>4801</v>
      </c>
      <c r="B1561" t="s">
        <v>196</v>
      </c>
      <c r="C1561" t="s">
        <v>4802</v>
      </c>
      <c r="D1561" t="s">
        <v>46</v>
      </c>
      <c r="E1561" s="71">
        <v>45157</v>
      </c>
      <c r="F1561" t="s">
        <v>193</v>
      </c>
      <c r="G1561" t="s">
        <v>2989</v>
      </c>
      <c r="H1561" t="s">
        <v>351</v>
      </c>
      <c r="I1561">
        <v>7</v>
      </c>
      <c r="J1561" t="s">
        <v>4806</v>
      </c>
      <c r="K1561" s="57" t="s">
        <v>609</v>
      </c>
      <c r="L1561" t="s">
        <v>2</v>
      </c>
      <c r="M1561" t="s">
        <v>2</v>
      </c>
      <c r="N1561"/>
      <c r="O1561" t="s">
        <v>350</v>
      </c>
    </row>
    <row r="1562" spans="1:15" x14ac:dyDescent="0.25">
      <c r="A1562" t="s">
        <v>1608</v>
      </c>
      <c r="B1562" t="s">
        <v>194</v>
      </c>
      <c r="C1562" t="s">
        <v>3299</v>
      </c>
      <c r="D1562" t="s">
        <v>178</v>
      </c>
      <c r="E1562" s="71">
        <v>45159</v>
      </c>
      <c r="F1562" t="s">
        <v>2964</v>
      </c>
      <c r="G1562" t="s">
        <v>2989</v>
      </c>
      <c r="H1562" t="s">
        <v>351</v>
      </c>
      <c r="I1562">
        <v>1</v>
      </c>
      <c r="J1562" t="s">
        <v>4807</v>
      </c>
      <c r="K1562" s="57" t="s">
        <v>610</v>
      </c>
      <c r="L1562" t="s">
        <v>2</v>
      </c>
      <c r="M1562" t="s">
        <v>2</v>
      </c>
      <c r="N1562"/>
      <c r="O1562" t="s">
        <v>350</v>
      </c>
    </row>
    <row r="1563" spans="1:15" x14ac:dyDescent="0.25">
      <c r="A1563" t="s">
        <v>4808</v>
      </c>
      <c r="B1563" t="s">
        <v>115</v>
      </c>
      <c r="C1563" t="s">
        <v>4809</v>
      </c>
      <c r="D1563" t="s">
        <v>46</v>
      </c>
      <c r="E1563" s="71">
        <v>45160</v>
      </c>
      <c r="F1563" t="s">
        <v>193</v>
      </c>
      <c r="G1563" t="s">
        <v>2989</v>
      </c>
      <c r="H1563" t="s">
        <v>351</v>
      </c>
      <c r="I1563">
        <v>1.1000000000000001</v>
      </c>
      <c r="J1563" t="s">
        <v>4810</v>
      </c>
      <c r="K1563" s="57" t="s">
        <v>610</v>
      </c>
      <c r="L1563" t="s">
        <v>2</v>
      </c>
      <c r="M1563" t="s">
        <v>2</v>
      </c>
      <c r="N1563"/>
      <c r="O1563" t="s">
        <v>350</v>
      </c>
    </row>
    <row r="1564" spans="1:15" x14ac:dyDescent="0.25">
      <c r="A1564" t="s">
        <v>4808</v>
      </c>
      <c r="B1564" t="s">
        <v>115</v>
      </c>
      <c r="C1564" t="s">
        <v>4809</v>
      </c>
      <c r="D1564" t="s">
        <v>46</v>
      </c>
      <c r="E1564" s="71">
        <v>45160</v>
      </c>
      <c r="F1564" t="s">
        <v>193</v>
      </c>
      <c r="G1564" t="s">
        <v>2989</v>
      </c>
      <c r="H1564" t="s">
        <v>351</v>
      </c>
      <c r="I1564">
        <v>1.2</v>
      </c>
      <c r="J1564" t="s">
        <v>4811</v>
      </c>
      <c r="K1564" s="57" t="s">
        <v>610</v>
      </c>
      <c r="L1564" t="s">
        <v>2</v>
      </c>
      <c r="M1564" t="s">
        <v>2</v>
      </c>
      <c r="N1564"/>
      <c r="O1564" t="s">
        <v>350</v>
      </c>
    </row>
    <row r="1565" spans="1:15" x14ac:dyDescent="0.25">
      <c r="A1565" t="s">
        <v>4808</v>
      </c>
      <c r="B1565" t="s">
        <v>115</v>
      </c>
      <c r="C1565" t="s">
        <v>4809</v>
      </c>
      <c r="D1565" t="s">
        <v>46</v>
      </c>
      <c r="E1565" s="71">
        <v>45160</v>
      </c>
      <c r="F1565" t="s">
        <v>193</v>
      </c>
      <c r="G1565" t="s">
        <v>2989</v>
      </c>
      <c r="H1565" t="s">
        <v>351</v>
      </c>
      <c r="I1565">
        <v>1.3</v>
      </c>
      <c r="J1565" t="s">
        <v>4812</v>
      </c>
      <c r="K1565" s="57" t="s">
        <v>610</v>
      </c>
      <c r="L1565" t="s">
        <v>2</v>
      </c>
      <c r="M1565" t="s">
        <v>2</v>
      </c>
      <c r="N1565"/>
      <c r="O1565" t="s">
        <v>350</v>
      </c>
    </row>
    <row r="1566" spans="1:15" x14ac:dyDescent="0.25">
      <c r="A1566" t="s">
        <v>4808</v>
      </c>
      <c r="B1566" t="s">
        <v>115</v>
      </c>
      <c r="C1566" t="s">
        <v>4809</v>
      </c>
      <c r="D1566" t="s">
        <v>46</v>
      </c>
      <c r="E1566" s="71">
        <v>45160</v>
      </c>
      <c r="F1566" t="s">
        <v>193</v>
      </c>
      <c r="G1566" t="s">
        <v>2989</v>
      </c>
      <c r="H1566" t="s">
        <v>351</v>
      </c>
      <c r="I1566">
        <v>2.1</v>
      </c>
      <c r="J1566" t="s">
        <v>4813</v>
      </c>
      <c r="K1566" s="57" t="s">
        <v>610</v>
      </c>
      <c r="L1566" t="s">
        <v>2</v>
      </c>
      <c r="M1566" t="s">
        <v>2</v>
      </c>
      <c r="N1566"/>
      <c r="O1566" t="s">
        <v>350</v>
      </c>
    </row>
    <row r="1567" spans="1:15" x14ac:dyDescent="0.25">
      <c r="A1567" t="s">
        <v>4808</v>
      </c>
      <c r="B1567" t="s">
        <v>115</v>
      </c>
      <c r="C1567" t="s">
        <v>4809</v>
      </c>
      <c r="D1567" t="s">
        <v>46</v>
      </c>
      <c r="E1567" s="71">
        <v>45160</v>
      </c>
      <c r="F1567" t="s">
        <v>193</v>
      </c>
      <c r="G1567" t="s">
        <v>2989</v>
      </c>
      <c r="H1567" t="s">
        <v>351</v>
      </c>
      <c r="I1567">
        <v>2.2000000000000002</v>
      </c>
      <c r="J1567" t="s">
        <v>4814</v>
      </c>
      <c r="K1567" s="57" t="s">
        <v>610</v>
      </c>
      <c r="L1567" t="s">
        <v>2</v>
      </c>
      <c r="M1567" t="s">
        <v>2</v>
      </c>
      <c r="N1567"/>
      <c r="O1567" t="s">
        <v>350</v>
      </c>
    </row>
    <row r="1568" spans="1:15" x14ac:dyDescent="0.25">
      <c r="A1568" t="s">
        <v>4808</v>
      </c>
      <c r="B1568" t="s">
        <v>115</v>
      </c>
      <c r="C1568" t="s">
        <v>4809</v>
      </c>
      <c r="D1568" t="s">
        <v>46</v>
      </c>
      <c r="E1568" s="71">
        <v>45160</v>
      </c>
      <c r="F1568" t="s">
        <v>193</v>
      </c>
      <c r="G1568" t="s">
        <v>2989</v>
      </c>
      <c r="H1568" t="s">
        <v>351</v>
      </c>
      <c r="I1568">
        <v>2.2999999999999998</v>
      </c>
      <c r="J1568" t="s">
        <v>4815</v>
      </c>
      <c r="K1568" s="57" t="s">
        <v>610</v>
      </c>
      <c r="L1568" t="s">
        <v>2</v>
      </c>
      <c r="M1568" t="s">
        <v>2</v>
      </c>
      <c r="N1568"/>
      <c r="O1568" t="s">
        <v>350</v>
      </c>
    </row>
    <row r="1569" spans="1:15" x14ac:dyDescent="0.25">
      <c r="A1569" t="s">
        <v>4808</v>
      </c>
      <c r="B1569" t="s">
        <v>115</v>
      </c>
      <c r="C1569" t="s">
        <v>4809</v>
      </c>
      <c r="D1569" t="s">
        <v>46</v>
      </c>
      <c r="E1569" s="71">
        <v>45160</v>
      </c>
      <c r="F1569" t="s">
        <v>193</v>
      </c>
      <c r="G1569" t="s">
        <v>2989</v>
      </c>
      <c r="H1569" t="s">
        <v>351</v>
      </c>
      <c r="I1569">
        <v>3</v>
      </c>
      <c r="J1569" t="s">
        <v>4816</v>
      </c>
      <c r="K1569" s="57" t="s">
        <v>610</v>
      </c>
      <c r="L1569" t="s">
        <v>2</v>
      </c>
      <c r="M1569" t="s">
        <v>2</v>
      </c>
      <c r="N1569"/>
      <c r="O1569" t="s">
        <v>350</v>
      </c>
    </row>
    <row r="1570" spans="1:15" x14ac:dyDescent="0.25">
      <c r="A1570" t="s">
        <v>4808</v>
      </c>
      <c r="B1570" t="s">
        <v>115</v>
      </c>
      <c r="C1570" t="s">
        <v>4809</v>
      </c>
      <c r="D1570" t="s">
        <v>46</v>
      </c>
      <c r="E1570" s="71">
        <v>45160</v>
      </c>
      <c r="F1570" t="s">
        <v>193</v>
      </c>
      <c r="G1570" t="s">
        <v>2989</v>
      </c>
      <c r="H1570" t="s">
        <v>351</v>
      </c>
      <c r="I1570">
        <v>4</v>
      </c>
      <c r="J1570" t="s">
        <v>3031</v>
      </c>
      <c r="K1570" s="57" t="s">
        <v>13</v>
      </c>
      <c r="L1570" t="s">
        <v>2</v>
      </c>
      <c r="M1570" t="s">
        <v>3</v>
      </c>
      <c r="N1570" t="s">
        <v>3092</v>
      </c>
      <c r="O1570" t="s">
        <v>351</v>
      </c>
    </row>
    <row r="1571" spans="1:15" x14ac:dyDescent="0.25">
      <c r="A1571" t="s">
        <v>4817</v>
      </c>
      <c r="B1571" t="s">
        <v>196</v>
      </c>
      <c r="C1571" t="s">
        <v>4818</v>
      </c>
      <c r="D1571" t="s">
        <v>46</v>
      </c>
      <c r="E1571" s="71">
        <v>45160</v>
      </c>
      <c r="F1571" t="s">
        <v>193</v>
      </c>
      <c r="G1571" t="s">
        <v>2989</v>
      </c>
      <c r="H1571" t="s">
        <v>351</v>
      </c>
      <c r="I1571">
        <v>1</v>
      </c>
      <c r="J1571" t="s">
        <v>53</v>
      </c>
      <c r="K1571" s="57" t="s">
        <v>608</v>
      </c>
      <c r="L1571" t="s">
        <v>2</v>
      </c>
      <c r="M1571" t="s">
        <v>2</v>
      </c>
      <c r="N1571"/>
      <c r="O1571" t="s">
        <v>350</v>
      </c>
    </row>
    <row r="1572" spans="1:15" x14ac:dyDescent="0.25">
      <c r="A1572" t="s">
        <v>4817</v>
      </c>
      <c r="B1572" t="s">
        <v>196</v>
      </c>
      <c r="C1572" t="s">
        <v>4818</v>
      </c>
      <c r="D1572" t="s">
        <v>46</v>
      </c>
      <c r="E1572" s="71">
        <v>45160</v>
      </c>
      <c r="F1572" t="s">
        <v>193</v>
      </c>
      <c r="G1572" t="s">
        <v>2989</v>
      </c>
      <c r="H1572" t="s">
        <v>351</v>
      </c>
      <c r="I1572">
        <v>2</v>
      </c>
      <c r="J1572" t="s">
        <v>4819</v>
      </c>
      <c r="K1572" s="57" t="s">
        <v>610</v>
      </c>
      <c r="L1572" t="s">
        <v>2</v>
      </c>
      <c r="M1572" t="s">
        <v>2</v>
      </c>
      <c r="N1572"/>
      <c r="O1572" t="s">
        <v>350</v>
      </c>
    </row>
    <row r="1573" spans="1:15" x14ac:dyDescent="0.25">
      <c r="A1573" t="s">
        <v>4820</v>
      </c>
      <c r="B1573" t="s">
        <v>196</v>
      </c>
      <c r="C1573" t="s">
        <v>4821</v>
      </c>
      <c r="D1573" t="s">
        <v>46</v>
      </c>
      <c r="E1573" s="71">
        <v>45160</v>
      </c>
      <c r="F1573" t="s">
        <v>193</v>
      </c>
      <c r="G1573" t="s">
        <v>2989</v>
      </c>
      <c r="H1573" t="s">
        <v>351</v>
      </c>
      <c r="I1573">
        <v>1</v>
      </c>
      <c r="J1573" t="s">
        <v>53</v>
      </c>
      <c r="K1573" s="57" t="s">
        <v>608</v>
      </c>
      <c r="L1573" t="s">
        <v>2</v>
      </c>
      <c r="M1573" t="s">
        <v>2</v>
      </c>
      <c r="N1573"/>
      <c r="O1573" t="s">
        <v>350</v>
      </c>
    </row>
    <row r="1574" spans="1:15" x14ac:dyDescent="0.25">
      <c r="A1574" t="s">
        <v>4820</v>
      </c>
      <c r="B1574" t="s">
        <v>196</v>
      </c>
      <c r="C1574" t="s">
        <v>4821</v>
      </c>
      <c r="D1574" t="s">
        <v>46</v>
      </c>
      <c r="E1574" s="71">
        <v>45160</v>
      </c>
      <c r="F1574" t="s">
        <v>193</v>
      </c>
      <c r="G1574" t="s">
        <v>2989</v>
      </c>
      <c r="H1574" t="s">
        <v>351</v>
      </c>
      <c r="I1574">
        <v>2</v>
      </c>
      <c r="J1574" t="s">
        <v>3006</v>
      </c>
      <c r="K1574" s="57" t="s">
        <v>13</v>
      </c>
      <c r="L1574" t="s">
        <v>2</v>
      </c>
      <c r="M1574" t="s">
        <v>2</v>
      </c>
      <c r="N1574"/>
      <c r="O1574" t="s">
        <v>350</v>
      </c>
    </row>
    <row r="1575" spans="1:15" x14ac:dyDescent="0.25">
      <c r="A1575" t="s">
        <v>4820</v>
      </c>
      <c r="B1575" t="s">
        <v>196</v>
      </c>
      <c r="C1575" t="s">
        <v>4821</v>
      </c>
      <c r="D1575" t="s">
        <v>46</v>
      </c>
      <c r="E1575" s="71">
        <v>45160</v>
      </c>
      <c r="F1575" t="s">
        <v>193</v>
      </c>
      <c r="G1575" t="s">
        <v>2989</v>
      </c>
      <c r="H1575" t="s">
        <v>351</v>
      </c>
      <c r="I1575">
        <v>3</v>
      </c>
      <c r="J1575" t="s">
        <v>4822</v>
      </c>
      <c r="K1575" s="57" t="s">
        <v>609</v>
      </c>
      <c r="L1575" t="s">
        <v>2</v>
      </c>
      <c r="M1575" t="s">
        <v>2</v>
      </c>
      <c r="N1575"/>
      <c r="O1575" t="s">
        <v>350</v>
      </c>
    </row>
    <row r="1576" spans="1:15" x14ac:dyDescent="0.25">
      <c r="A1576" t="s">
        <v>4820</v>
      </c>
      <c r="B1576" t="s">
        <v>196</v>
      </c>
      <c r="C1576" t="s">
        <v>4821</v>
      </c>
      <c r="D1576" t="s">
        <v>46</v>
      </c>
      <c r="E1576" s="71">
        <v>45160</v>
      </c>
      <c r="F1576" t="s">
        <v>193</v>
      </c>
      <c r="G1576" t="s">
        <v>2989</v>
      </c>
      <c r="H1576" t="s">
        <v>351</v>
      </c>
      <c r="I1576">
        <v>4</v>
      </c>
      <c r="J1576" t="s">
        <v>4720</v>
      </c>
      <c r="K1576" s="57" t="s">
        <v>610</v>
      </c>
      <c r="L1576" t="s">
        <v>2</v>
      </c>
      <c r="M1576" t="s">
        <v>3</v>
      </c>
      <c r="N1576" t="s">
        <v>3086</v>
      </c>
      <c r="O1576" t="s">
        <v>351</v>
      </c>
    </row>
    <row r="1577" spans="1:15" x14ac:dyDescent="0.25">
      <c r="A1577" t="s">
        <v>4820</v>
      </c>
      <c r="B1577" t="s">
        <v>196</v>
      </c>
      <c r="C1577" t="s">
        <v>4821</v>
      </c>
      <c r="D1577" t="s">
        <v>46</v>
      </c>
      <c r="E1577" s="71">
        <v>45160</v>
      </c>
      <c r="F1577" t="s">
        <v>193</v>
      </c>
      <c r="G1577" t="s">
        <v>2989</v>
      </c>
      <c r="H1577" t="s">
        <v>351</v>
      </c>
      <c r="I1577">
        <v>5</v>
      </c>
      <c r="J1577" t="s">
        <v>3007</v>
      </c>
      <c r="K1577" s="57" t="s">
        <v>609</v>
      </c>
      <c r="L1577" t="s">
        <v>2</v>
      </c>
      <c r="M1577" t="s">
        <v>2</v>
      </c>
      <c r="N1577"/>
      <c r="O1577" t="s">
        <v>350</v>
      </c>
    </row>
    <row r="1578" spans="1:15" x14ac:dyDescent="0.25">
      <c r="A1578" t="s">
        <v>4820</v>
      </c>
      <c r="B1578" t="s">
        <v>196</v>
      </c>
      <c r="C1578" t="s">
        <v>4821</v>
      </c>
      <c r="D1578" t="s">
        <v>46</v>
      </c>
      <c r="E1578" s="71">
        <v>45160</v>
      </c>
      <c r="F1578" t="s">
        <v>193</v>
      </c>
      <c r="G1578" t="s">
        <v>2989</v>
      </c>
      <c r="H1578" t="s">
        <v>351</v>
      </c>
      <c r="I1578">
        <v>6</v>
      </c>
      <c r="J1578" t="s">
        <v>4823</v>
      </c>
      <c r="K1578" s="57" t="s">
        <v>610</v>
      </c>
      <c r="L1578" t="s">
        <v>2</v>
      </c>
      <c r="M1578" t="s">
        <v>2</v>
      </c>
      <c r="N1578"/>
      <c r="O1578" t="s">
        <v>350</v>
      </c>
    </row>
    <row r="1579" spans="1:15" x14ac:dyDescent="0.25">
      <c r="A1579" t="s">
        <v>4820</v>
      </c>
      <c r="B1579" t="s">
        <v>196</v>
      </c>
      <c r="C1579" t="s">
        <v>4821</v>
      </c>
      <c r="D1579" t="s">
        <v>46</v>
      </c>
      <c r="E1579" s="71">
        <v>45160</v>
      </c>
      <c r="F1579" t="s">
        <v>193</v>
      </c>
      <c r="G1579" t="s">
        <v>2989</v>
      </c>
      <c r="H1579" t="s">
        <v>351</v>
      </c>
      <c r="I1579">
        <v>7</v>
      </c>
      <c r="J1579" t="s">
        <v>4824</v>
      </c>
      <c r="K1579" s="57" t="s">
        <v>13</v>
      </c>
      <c r="L1579" t="s">
        <v>2</v>
      </c>
      <c r="M1579" t="s">
        <v>2</v>
      </c>
      <c r="N1579"/>
      <c r="O1579" t="s">
        <v>350</v>
      </c>
    </row>
    <row r="1580" spans="1:15" x14ac:dyDescent="0.25">
      <c r="A1580" t="s">
        <v>4825</v>
      </c>
      <c r="B1580" t="s">
        <v>115</v>
      </c>
      <c r="C1580" t="s">
        <v>4826</v>
      </c>
      <c r="D1580" t="s">
        <v>178</v>
      </c>
      <c r="E1580" s="71">
        <v>45160</v>
      </c>
      <c r="F1580" t="s">
        <v>193</v>
      </c>
      <c r="G1580" t="s">
        <v>2989</v>
      </c>
      <c r="H1580" t="s">
        <v>351</v>
      </c>
      <c r="I1580">
        <v>1</v>
      </c>
      <c r="J1580" t="s">
        <v>4827</v>
      </c>
      <c r="K1580" s="57" t="s">
        <v>13</v>
      </c>
      <c r="L1580" t="s">
        <v>2</v>
      </c>
      <c r="M1580" t="s">
        <v>2</v>
      </c>
      <c r="N1580"/>
      <c r="O1580" t="s">
        <v>350</v>
      </c>
    </row>
    <row r="1581" spans="1:15" x14ac:dyDescent="0.25">
      <c r="A1581" t="s">
        <v>4825</v>
      </c>
      <c r="B1581" t="s">
        <v>115</v>
      </c>
      <c r="C1581" t="s">
        <v>4826</v>
      </c>
      <c r="D1581" t="s">
        <v>178</v>
      </c>
      <c r="E1581" s="71">
        <v>45160</v>
      </c>
      <c r="F1581" t="s">
        <v>193</v>
      </c>
      <c r="G1581" t="s">
        <v>2989</v>
      </c>
      <c r="H1581" t="s">
        <v>351</v>
      </c>
      <c r="I1581">
        <v>2</v>
      </c>
      <c r="J1581" t="s">
        <v>4828</v>
      </c>
      <c r="K1581" s="57" t="s">
        <v>609</v>
      </c>
      <c r="L1581" t="s">
        <v>2</v>
      </c>
      <c r="M1581" t="s">
        <v>2</v>
      </c>
      <c r="N1581"/>
      <c r="O1581" t="s">
        <v>350</v>
      </c>
    </row>
    <row r="1582" spans="1:15" x14ac:dyDescent="0.25">
      <c r="A1582" t="s">
        <v>4825</v>
      </c>
      <c r="B1582" t="s">
        <v>115</v>
      </c>
      <c r="C1582" t="s">
        <v>4826</v>
      </c>
      <c r="D1582" t="s">
        <v>178</v>
      </c>
      <c r="E1582" s="71">
        <v>45160</v>
      </c>
      <c r="F1582" t="s">
        <v>193</v>
      </c>
      <c r="G1582" t="s">
        <v>2989</v>
      </c>
      <c r="H1582" t="s">
        <v>351</v>
      </c>
      <c r="I1582">
        <v>3</v>
      </c>
      <c r="J1582" t="s">
        <v>4829</v>
      </c>
      <c r="K1582" s="57" t="s">
        <v>610</v>
      </c>
      <c r="L1582" t="s">
        <v>2</v>
      </c>
      <c r="M1582" t="s">
        <v>2</v>
      </c>
      <c r="N1582"/>
      <c r="O1582" t="s">
        <v>350</v>
      </c>
    </row>
    <row r="1583" spans="1:15" x14ac:dyDescent="0.25">
      <c r="A1583" t="s">
        <v>4825</v>
      </c>
      <c r="B1583" t="s">
        <v>115</v>
      </c>
      <c r="C1583" t="s">
        <v>4826</v>
      </c>
      <c r="D1583" t="s">
        <v>178</v>
      </c>
      <c r="E1583" s="71">
        <v>45160</v>
      </c>
      <c r="F1583" t="s">
        <v>193</v>
      </c>
      <c r="G1583" t="s">
        <v>2989</v>
      </c>
      <c r="H1583" t="s">
        <v>351</v>
      </c>
      <c r="I1583">
        <v>4</v>
      </c>
      <c r="J1583" t="s">
        <v>4830</v>
      </c>
      <c r="K1583" s="57" t="s">
        <v>610</v>
      </c>
      <c r="L1583" t="s">
        <v>2</v>
      </c>
      <c r="M1583" t="s">
        <v>2</v>
      </c>
      <c r="N1583"/>
      <c r="O1583" t="s">
        <v>350</v>
      </c>
    </row>
    <row r="1584" spans="1:15" x14ac:dyDescent="0.25">
      <c r="A1584" t="s">
        <v>4825</v>
      </c>
      <c r="B1584" t="s">
        <v>115</v>
      </c>
      <c r="C1584" t="s">
        <v>4826</v>
      </c>
      <c r="D1584" t="s">
        <v>178</v>
      </c>
      <c r="E1584" s="71">
        <v>45160</v>
      </c>
      <c r="F1584" t="s">
        <v>193</v>
      </c>
      <c r="G1584" t="s">
        <v>2989</v>
      </c>
      <c r="H1584" t="s">
        <v>351</v>
      </c>
      <c r="I1584">
        <v>5.0999999999999996</v>
      </c>
      <c r="J1584" t="s">
        <v>4831</v>
      </c>
      <c r="K1584" s="57" t="s">
        <v>610</v>
      </c>
      <c r="L1584" t="s">
        <v>2</v>
      </c>
      <c r="M1584" t="s">
        <v>2</v>
      </c>
      <c r="N1584"/>
      <c r="O1584" t="s">
        <v>350</v>
      </c>
    </row>
    <row r="1585" spans="1:15" x14ac:dyDescent="0.25">
      <c r="A1585" t="s">
        <v>4825</v>
      </c>
      <c r="B1585" t="s">
        <v>115</v>
      </c>
      <c r="C1585" t="s">
        <v>4826</v>
      </c>
      <c r="D1585" t="s">
        <v>178</v>
      </c>
      <c r="E1585" s="71">
        <v>45160</v>
      </c>
      <c r="F1585" t="s">
        <v>193</v>
      </c>
      <c r="G1585" t="s">
        <v>2989</v>
      </c>
      <c r="H1585" t="s">
        <v>351</v>
      </c>
      <c r="I1585">
        <v>5.2</v>
      </c>
      <c r="J1585" t="s">
        <v>4832</v>
      </c>
      <c r="K1585" s="57" t="s">
        <v>610</v>
      </c>
      <c r="L1585" t="s">
        <v>2</v>
      </c>
      <c r="M1585" t="s">
        <v>2</v>
      </c>
      <c r="N1585"/>
      <c r="O1585" t="s">
        <v>350</v>
      </c>
    </row>
    <row r="1586" spans="1:15" x14ac:dyDescent="0.25">
      <c r="A1586" t="s">
        <v>4825</v>
      </c>
      <c r="B1586" t="s">
        <v>115</v>
      </c>
      <c r="C1586" t="s">
        <v>4826</v>
      </c>
      <c r="D1586" t="s">
        <v>178</v>
      </c>
      <c r="E1586" s="71">
        <v>45160</v>
      </c>
      <c r="F1586" t="s">
        <v>193</v>
      </c>
      <c r="G1586" t="s">
        <v>2989</v>
      </c>
      <c r="H1586" t="s">
        <v>351</v>
      </c>
      <c r="I1586">
        <v>5.3</v>
      </c>
      <c r="J1586" t="s">
        <v>4833</v>
      </c>
      <c r="K1586" s="57" t="s">
        <v>610</v>
      </c>
      <c r="L1586" t="s">
        <v>2</v>
      </c>
      <c r="M1586" t="s">
        <v>2</v>
      </c>
      <c r="N1586"/>
      <c r="O1586" t="s">
        <v>350</v>
      </c>
    </row>
    <row r="1587" spans="1:15" x14ac:dyDescent="0.25">
      <c r="A1587" t="s">
        <v>4825</v>
      </c>
      <c r="B1587" t="s">
        <v>115</v>
      </c>
      <c r="C1587" t="s">
        <v>4826</v>
      </c>
      <c r="D1587" t="s">
        <v>178</v>
      </c>
      <c r="E1587" s="71">
        <v>45160</v>
      </c>
      <c r="F1587" t="s">
        <v>193</v>
      </c>
      <c r="G1587" t="s">
        <v>2989</v>
      </c>
      <c r="H1587" t="s">
        <v>351</v>
      </c>
      <c r="I1587">
        <v>5.4</v>
      </c>
      <c r="J1587" t="s">
        <v>4834</v>
      </c>
      <c r="K1587" s="57" t="s">
        <v>610</v>
      </c>
      <c r="L1587" t="s">
        <v>2</v>
      </c>
      <c r="M1587" t="s">
        <v>2</v>
      </c>
      <c r="N1587"/>
      <c r="O1587" t="s">
        <v>350</v>
      </c>
    </row>
    <row r="1588" spans="1:15" x14ac:dyDescent="0.25">
      <c r="A1588" t="s">
        <v>4835</v>
      </c>
      <c r="B1588" t="s">
        <v>45</v>
      </c>
      <c r="C1588" t="s">
        <v>4836</v>
      </c>
      <c r="D1588" t="s">
        <v>46</v>
      </c>
      <c r="E1588" s="71">
        <v>45160</v>
      </c>
      <c r="F1588" t="s">
        <v>193</v>
      </c>
      <c r="G1588" t="s">
        <v>2989</v>
      </c>
      <c r="H1588" t="s">
        <v>351</v>
      </c>
      <c r="I1588">
        <v>1.1000000000000001</v>
      </c>
      <c r="J1588" t="s">
        <v>4837</v>
      </c>
      <c r="K1588" s="57" t="s">
        <v>610</v>
      </c>
      <c r="L1588" t="s">
        <v>2</v>
      </c>
      <c r="M1588" t="s">
        <v>3</v>
      </c>
      <c r="N1588" t="s">
        <v>3414</v>
      </c>
      <c r="O1588" t="s">
        <v>351</v>
      </c>
    </row>
    <row r="1589" spans="1:15" x14ac:dyDescent="0.25">
      <c r="A1589" t="s">
        <v>4835</v>
      </c>
      <c r="B1589" t="s">
        <v>45</v>
      </c>
      <c r="C1589" t="s">
        <v>4836</v>
      </c>
      <c r="D1589" t="s">
        <v>46</v>
      </c>
      <c r="E1589" s="71">
        <v>45160</v>
      </c>
      <c r="F1589" t="s">
        <v>193</v>
      </c>
      <c r="G1589" t="s">
        <v>2989</v>
      </c>
      <c r="H1589" t="s">
        <v>351</v>
      </c>
      <c r="I1589">
        <v>1.2</v>
      </c>
      <c r="J1589" t="s">
        <v>4838</v>
      </c>
      <c r="K1589" s="57" t="s">
        <v>610</v>
      </c>
      <c r="L1589" t="s">
        <v>2</v>
      </c>
      <c r="M1589" t="s">
        <v>2</v>
      </c>
      <c r="N1589"/>
      <c r="O1589" t="s">
        <v>350</v>
      </c>
    </row>
    <row r="1590" spans="1:15" x14ac:dyDescent="0.25">
      <c r="A1590" t="s">
        <v>4835</v>
      </c>
      <c r="B1590" t="s">
        <v>45</v>
      </c>
      <c r="C1590" t="s">
        <v>4836</v>
      </c>
      <c r="D1590" t="s">
        <v>46</v>
      </c>
      <c r="E1590" s="71">
        <v>45160</v>
      </c>
      <c r="F1590" t="s">
        <v>193</v>
      </c>
      <c r="G1590" t="s">
        <v>2989</v>
      </c>
      <c r="H1590" t="s">
        <v>351</v>
      </c>
      <c r="I1590">
        <v>1.3</v>
      </c>
      <c r="J1590" t="s">
        <v>4839</v>
      </c>
      <c r="K1590" s="57" t="s">
        <v>610</v>
      </c>
      <c r="L1590" t="s">
        <v>2</v>
      </c>
      <c r="M1590" t="s">
        <v>3</v>
      </c>
      <c r="N1590" t="s">
        <v>5595</v>
      </c>
      <c r="O1590" t="s">
        <v>351</v>
      </c>
    </row>
    <row r="1591" spans="1:15" x14ac:dyDescent="0.25">
      <c r="A1591" t="s">
        <v>4835</v>
      </c>
      <c r="B1591" t="s">
        <v>45</v>
      </c>
      <c r="C1591" t="s">
        <v>4836</v>
      </c>
      <c r="D1591" t="s">
        <v>46</v>
      </c>
      <c r="E1591" s="71">
        <v>45160</v>
      </c>
      <c r="F1591" t="s">
        <v>193</v>
      </c>
      <c r="G1591" t="s">
        <v>2989</v>
      </c>
      <c r="H1591" t="s">
        <v>351</v>
      </c>
      <c r="I1591">
        <v>1.4</v>
      </c>
      <c r="J1591" t="s">
        <v>4840</v>
      </c>
      <c r="K1591" s="57" t="s">
        <v>610</v>
      </c>
      <c r="L1591" t="s">
        <v>2</v>
      </c>
      <c r="M1591" t="s">
        <v>2</v>
      </c>
      <c r="N1591"/>
      <c r="O1591" t="s">
        <v>350</v>
      </c>
    </row>
    <row r="1592" spans="1:15" x14ac:dyDescent="0.25">
      <c r="A1592" t="s">
        <v>4835</v>
      </c>
      <c r="B1592" t="s">
        <v>45</v>
      </c>
      <c r="C1592" t="s">
        <v>4836</v>
      </c>
      <c r="D1592" t="s">
        <v>46</v>
      </c>
      <c r="E1592" s="71">
        <v>45160</v>
      </c>
      <c r="F1592" t="s">
        <v>193</v>
      </c>
      <c r="G1592" t="s">
        <v>2989</v>
      </c>
      <c r="H1592" t="s">
        <v>351</v>
      </c>
      <c r="I1592">
        <v>1.5</v>
      </c>
      <c r="J1592" t="s">
        <v>4841</v>
      </c>
      <c r="K1592" s="57" t="s">
        <v>610</v>
      </c>
      <c r="L1592" t="s">
        <v>2</v>
      </c>
      <c r="M1592" t="s">
        <v>2</v>
      </c>
      <c r="N1592"/>
      <c r="O1592" t="s">
        <v>350</v>
      </c>
    </row>
    <row r="1593" spans="1:15" x14ac:dyDescent="0.25">
      <c r="A1593" t="s">
        <v>4835</v>
      </c>
      <c r="B1593" t="s">
        <v>45</v>
      </c>
      <c r="C1593" t="s">
        <v>4836</v>
      </c>
      <c r="D1593" t="s">
        <v>46</v>
      </c>
      <c r="E1593" s="71">
        <v>45160</v>
      </c>
      <c r="F1593" t="s">
        <v>193</v>
      </c>
      <c r="G1593" t="s">
        <v>2989</v>
      </c>
      <c r="H1593" t="s">
        <v>351</v>
      </c>
      <c r="I1593">
        <v>1.6</v>
      </c>
      <c r="J1593" t="s">
        <v>4842</v>
      </c>
      <c r="K1593" s="57" t="s">
        <v>610</v>
      </c>
      <c r="L1593" t="s">
        <v>2</v>
      </c>
      <c r="M1593" t="s">
        <v>3</v>
      </c>
      <c r="N1593" t="s">
        <v>3080</v>
      </c>
      <c r="O1593" t="s">
        <v>351</v>
      </c>
    </row>
    <row r="1594" spans="1:15" x14ac:dyDescent="0.25">
      <c r="A1594" t="s">
        <v>4835</v>
      </c>
      <c r="B1594" t="s">
        <v>45</v>
      </c>
      <c r="C1594" t="s">
        <v>4836</v>
      </c>
      <c r="D1594" t="s">
        <v>46</v>
      </c>
      <c r="E1594" s="71">
        <v>45160</v>
      </c>
      <c r="F1594" t="s">
        <v>193</v>
      </c>
      <c r="G1594" t="s">
        <v>2989</v>
      </c>
      <c r="H1594" t="s">
        <v>351</v>
      </c>
      <c r="I1594">
        <v>1.7</v>
      </c>
      <c r="J1594" t="s">
        <v>4843</v>
      </c>
      <c r="K1594" s="57" t="s">
        <v>610</v>
      </c>
      <c r="L1594" t="s">
        <v>2</v>
      </c>
      <c r="M1594" t="s">
        <v>3</v>
      </c>
      <c r="N1594" t="s">
        <v>3061</v>
      </c>
      <c r="O1594" t="s">
        <v>351</v>
      </c>
    </row>
    <row r="1595" spans="1:15" x14ac:dyDescent="0.25">
      <c r="A1595" t="s">
        <v>4835</v>
      </c>
      <c r="B1595" t="s">
        <v>45</v>
      </c>
      <c r="C1595" t="s">
        <v>4836</v>
      </c>
      <c r="D1595" t="s">
        <v>46</v>
      </c>
      <c r="E1595" s="71">
        <v>45160</v>
      </c>
      <c r="F1595" t="s">
        <v>193</v>
      </c>
      <c r="G1595" t="s">
        <v>2989</v>
      </c>
      <c r="H1595" t="s">
        <v>351</v>
      </c>
      <c r="I1595">
        <v>2</v>
      </c>
      <c r="J1595" t="s">
        <v>86</v>
      </c>
      <c r="K1595" s="57" t="s">
        <v>13</v>
      </c>
      <c r="L1595" t="s">
        <v>2</v>
      </c>
      <c r="M1595" t="s">
        <v>2</v>
      </c>
      <c r="N1595"/>
      <c r="O1595" t="s">
        <v>350</v>
      </c>
    </row>
    <row r="1596" spans="1:15" x14ac:dyDescent="0.25">
      <c r="A1596" t="s">
        <v>4835</v>
      </c>
      <c r="B1596" t="s">
        <v>45</v>
      </c>
      <c r="C1596" t="s">
        <v>4836</v>
      </c>
      <c r="D1596" t="s">
        <v>46</v>
      </c>
      <c r="E1596" s="71">
        <v>45160</v>
      </c>
      <c r="F1596" t="s">
        <v>193</v>
      </c>
      <c r="G1596" t="s">
        <v>2989</v>
      </c>
      <c r="H1596" t="s">
        <v>351</v>
      </c>
      <c r="I1596">
        <v>3</v>
      </c>
      <c r="J1596" t="s">
        <v>3008</v>
      </c>
      <c r="K1596" s="57" t="s">
        <v>13</v>
      </c>
      <c r="L1596" t="s">
        <v>2</v>
      </c>
      <c r="M1596" t="s">
        <v>2</v>
      </c>
      <c r="N1596"/>
      <c r="O1596" t="s">
        <v>350</v>
      </c>
    </row>
    <row r="1597" spans="1:15" x14ac:dyDescent="0.25">
      <c r="A1597" t="s">
        <v>4835</v>
      </c>
      <c r="B1597" t="s">
        <v>45</v>
      </c>
      <c r="C1597" t="s">
        <v>4836</v>
      </c>
      <c r="D1597" t="s">
        <v>46</v>
      </c>
      <c r="E1597" s="71">
        <v>45160</v>
      </c>
      <c r="F1597" t="s">
        <v>193</v>
      </c>
      <c r="G1597" t="s">
        <v>2989</v>
      </c>
      <c r="H1597" t="s">
        <v>351</v>
      </c>
      <c r="I1597">
        <v>4</v>
      </c>
      <c r="J1597" t="s">
        <v>96</v>
      </c>
      <c r="K1597" s="57" t="s">
        <v>609</v>
      </c>
      <c r="L1597" t="s">
        <v>2</v>
      </c>
      <c r="M1597" t="s">
        <v>2</v>
      </c>
      <c r="N1597"/>
      <c r="O1597" t="s">
        <v>350</v>
      </c>
    </row>
    <row r="1598" spans="1:15" x14ac:dyDescent="0.25">
      <c r="A1598" t="s">
        <v>4835</v>
      </c>
      <c r="B1598" t="s">
        <v>45</v>
      </c>
      <c r="C1598" t="s">
        <v>4836</v>
      </c>
      <c r="D1598" t="s">
        <v>46</v>
      </c>
      <c r="E1598" s="71">
        <v>45160</v>
      </c>
      <c r="F1598" t="s">
        <v>193</v>
      </c>
      <c r="G1598" t="s">
        <v>2989</v>
      </c>
      <c r="H1598" t="s">
        <v>351</v>
      </c>
      <c r="I1598">
        <v>5</v>
      </c>
      <c r="J1598" t="s">
        <v>50</v>
      </c>
      <c r="K1598" s="57" t="s">
        <v>13</v>
      </c>
      <c r="L1598" t="s">
        <v>2</v>
      </c>
      <c r="M1598" t="s">
        <v>3</v>
      </c>
      <c r="N1598" t="s">
        <v>3398</v>
      </c>
      <c r="O1598" t="s">
        <v>351</v>
      </c>
    </row>
    <row r="1599" spans="1:15" x14ac:dyDescent="0.25">
      <c r="A1599" t="s">
        <v>4835</v>
      </c>
      <c r="B1599" t="s">
        <v>45</v>
      </c>
      <c r="C1599" t="s">
        <v>4836</v>
      </c>
      <c r="D1599" t="s">
        <v>46</v>
      </c>
      <c r="E1599" s="71">
        <v>45160</v>
      </c>
      <c r="F1599" t="s">
        <v>193</v>
      </c>
      <c r="G1599" t="s">
        <v>2989</v>
      </c>
      <c r="H1599" t="s">
        <v>351</v>
      </c>
      <c r="I1599">
        <v>6</v>
      </c>
      <c r="J1599" t="s">
        <v>179</v>
      </c>
      <c r="K1599" s="57" t="s">
        <v>13</v>
      </c>
      <c r="L1599" t="s">
        <v>180</v>
      </c>
      <c r="M1599" t="s">
        <v>180</v>
      </c>
      <c r="N1599"/>
      <c r="O1599" t="s">
        <v>350</v>
      </c>
    </row>
    <row r="1600" spans="1:15" x14ac:dyDescent="0.25">
      <c r="A1600" t="s">
        <v>4835</v>
      </c>
      <c r="B1600" t="s">
        <v>45</v>
      </c>
      <c r="C1600" t="s">
        <v>4836</v>
      </c>
      <c r="D1600" t="s">
        <v>46</v>
      </c>
      <c r="E1600" s="71">
        <v>45160</v>
      </c>
      <c r="F1600" t="s">
        <v>2964</v>
      </c>
      <c r="G1600" t="s">
        <v>2994</v>
      </c>
      <c r="H1600" t="s">
        <v>351</v>
      </c>
      <c r="I1600">
        <v>7</v>
      </c>
      <c r="J1600" t="s">
        <v>3209</v>
      </c>
      <c r="K1600" s="57" t="s">
        <v>608</v>
      </c>
      <c r="L1600" t="s">
        <v>3</v>
      </c>
      <c r="M1600" t="s">
        <v>3</v>
      </c>
      <c r="N1600"/>
      <c r="O1600" t="s">
        <v>350</v>
      </c>
    </row>
    <row r="1601" spans="1:15" x14ac:dyDescent="0.25">
      <c r="A1601" t="s">
        <v>4844</v>
      </c>
      <c r="B1601" t="s">
        <v>162</v>
      </c>
      <c r="C1601" t="s">
        <v>4845</v>
      </c>
      <c r="D1601" t="s">
        <v>46</v>
      </c>
      <c r="E1601" s="71">
        <v>45160</v>
      </c>
      <c r="F1601" t="s">
        <v>193</v>
      </c>
      <c r="G1601" t="s">
        <v>2989</v>
      </c>
      <c r="H1601" t="s">
        <v>351</v>
      </c>
      <c r="I1601">
        <v>1</v>
      </c>
      <c r="J1601" t="s">
        <v>53</v>
      </c>
      <c r="K1601" s="57" t="s">
        <v>608</v>
      </c>
      <c r="L1601" t="s">
        <v>2</v>
      </c>
      <c r="M1601" t="s">
        <v>2</v>
      </c>
      <c r="N1601"/>
      <c r="O1601" t="s">
        <v>350</v>
      </c>
    </row>
    <row r="1602" spans="1:15" x14ac:dyDescent="0.25">
      <c r="A1602" t="s">
        <v>4844</v>
      </c>
      <c r="B1602" t="s">
        <v>162</v>
      </c>
      <c r="C1602" t="s">
        <v>4845</v>
      </c>
      <c r="D1602" t="s">
        <v>46</v>
      </c>
      <c r="E1602" s="71">
        <v>45160</v>
      </c>
      <c r="F1602" t="s">
        <v>193</v>
      </c>
      <c r="G1602" t="s">
        <v>2989</v>
      </c>
      <c r="H1602" t="s">
        <v>351</v>
      </c>
      <c r="I1602">
        <v>2</v>
      </c>
      <c r="J1602" t="s">
        <v>91</v>
      </c>
      <c r="K1602" s="57" t="s">
        <v>13</v>
      </c>
      <c r="L1602" t="s">
        <v>2</v>
      </c>
      <c r="M1602" t="s">
        <v>2</v>
      </c>
      <c r="N1602"/>
      <c r="O1602" t="s">
        <v>350</v>
      </c>
    </row>
    <row r="1603" spans="1:15" x14ac:dyDescent="0.25">
      <c r="A1603" t="s">
        <v>4844</v>
      </c>
      <c r="B1603" t="s">
        <v>162</v>
      </c>
      <c r="C1603" t="s">
        <v>4845</v>
      </c>
      <c r="D1603" t="s">
        <v>46</v>
      </c>
      <c r="E1603" s="71">
        <v>45160</v>
      </c>
      <c r="F1603" t="s">
        <v>193</v>
      </c>
      <c r="G1603" t="s">
        <v>2989</v>
      </c>
      <c r="H1603" t="s">
        <v>351</v>
      </c>
      <c r="I1603">
        <v>4</v>
      </c>
      <c r="J1603" t="s">
        <v>3187</v>
      </c>
      <c r="K1603" s="57" t="s">
        <v>609</v>
      </c>
      <c r="L1603" t="s">
        <v>2</v>
      </c>
      <c r="M1603" t="s">
        <v>2</v>
      </c>
      <c r="N1603"/>
      <c r="O1603" t="s">
        <v>350</v>
      </c>
    </row>
    <row r="1604" spans="1:15" x14ac:dyDescent="0.25">
      <c r="A1604" t="s">
        <v>4844</v>
      </c>
      <c r="B1604" t="s">
        <v>162</v>
      </c>
      <c r="C1604" t="s">
        <v>4845</v>
      </c>
      <c r="D1604" t="s">
        <v>46</v>
      </c>
      <c r="E1604" s="71">
        <v>45160</v>
      </c>
      <c r="F1604" t="s">
        <v>193</v>
      </c>
      <c r="G1604" t="s">
        <v>2989</v>
      </c>
      <c r="H1604" t="s">
        <v>351</v>
      </c>
      <c r="I1604">
        <v>5</v>
      </c>
      <c r="J1604" t="s">
        <v>158</v>
      </c>
      <c r="K1604" s="57" t="s">
        <v>13</v>
      </c>
      <c r="L1604" t="s">
        <v>2</v>
      </c>
      <c r="M1604" t="s">
        <v>2</v>
      </c>
      <c r="N1604"/>
      <c r="O1604" t="s">
        <v>350</v>
      </c>
    </row>
    <row r="1605" spans="1:15" x14ac:dyDescent="0.25">
      <c r="A1605" t="s">
        <v>4844</v>
      </c>
      <c r="B1605" t="s">
        <v>162</v>
      </c>
      <c r="C1605" t="s">
        <v>4845</v>
      </c>
      <c r="D1605" t="s">
        <v>46</v>
      </c>
      <c r="E1605" s="71">
        <v>45160</v>
      </c>
      <c r="F1605" t="s">
        <v>193</v>
      </c>
      <c r="G1605" t="s">
        <v>2989</v>
      </c>
      <c r="H1605" t="s">
        <v>351</v>
      </c>
      <c r="I1605">
        <v>6</v>
      </c>
      <c r="J1605" t="s">
        <v>157</v>
      </c>
      <c r="K1605" s="57" t="s">
        <v>13</v>
      </c>
      <c r="L1605" t="s">
        <v>2</v>
      </c>
      <c r="M1605" t="s">
        <v>3</v>
      </c>
      <c r="N1605" t="s">
        <v>3056</v>
      </c>
      <c r="O1605" t="s">
        <v>351</v>
      </c>
    </row>
    <row r="1606" spans="1:15" x14ac:dyDescent="0.25">
      <c r="A1606" t="s">
        <v>4844</v>
      </c>
      <c r="B1606" t="s">
        <v>162</v>
      </c>
      <c r="C1606" t="s">
        <v>4845</v>
      </c>
      <c r="D1606" t="s">
        <v>46</v>
      </c>
      <c r="E1606" s="71">
        <v>45160</v>
      </c>
      <c r="F1606" t="s">
        <v>193</v>
      </c>
      <c r="G1606" t="s">
        <v>2989</v>
      </c>
      <c r="H1606" t="s">
        <v>351</v>
      </c>
      <c r="I1606">
        <v>7</v>
      </c>
      <c r="J1606" t="s">
        <v>159</v>
      </c>
      <c r="K1606" s="57" t="s">
        <v>13</v>
      </c>
      <c r="L1606" t="s">
        <v>2</v>
      </c>
      <c r="M1606" t="s">
        <v>2</v>
      </c>
      <c r="N1606"/>
      <c r="O1606" t="s">
        <v>350</v>
      </c>
    </row>
    <row r="1607" spans="1:15" x14ac:dyDescent="0.25">
      <c r="A1607" t="s">
        <v>4844</v>
      </c>
      <c r="B1607" t="s">
        <v>162</v>
      </c>
      <c r="C1607" t="s">
        <v>4845</v>
      </c>
      <c r="D1607" t="s">
        <v>46</v>
      </c>
      <c r="E1607" s="71">
        <v>45160</v>
      </c>
      <c r="F1607" t="s">
        <v>193</v>
      </c>
      <c r="G1607" t="s">
        <v>2989</v>
      </c>
      <c r="H1607" t="s">
        <v>351</v>
      </c>
      <c r="I1607" t="s">
        <v>3303</v>
      </c>
      <c r="J1607" t="s">
        <v>4846</v>
      </c>
      <c r="K1607" s="57" t="s">
        <v>610</v>
      </c>
      <c r="L1607" t="s">
        <v>2</v>
      </c>
      <c r="M1607" t="s">
        <v>2</v>
      </c>
      <c r="N1607"/>
      <c r="O1607" t="s">
        <v>350</v>
      </c>
    </row>
    <row r="1608" spans="1:15" x14ac:dyDescent="0.25">
      <c r="A1608" t="s">
        <v>4844</v>
      </c>
      <c r="B1608" t="s">
        <v>162</v>
      </c>
      <c r="C1608" t="s">
        <v>4845</v>
      </c>
      <c r="D1608" t="s">
        <v>46</v>
      </c>
      <c r="E1608" s="71">
        <v>45160</v>
      </c>
      <c r="F1608" t="s">
        <v>193</v>
      </c>
      <c r="G1608" t="s">
        <v>2989</v>
      </c>
      <c r="H1608" t="s">
        <v>351</v>
      </c>
      <c r="I1608" t="s">
        <v>3304</v>
      </c>
      <c r="J1608" t="s">
        <v>4847</v>
      </c>
      <c r="K1608" s="57" t="s">
        <v>610</v>
      </c>
      <c r="L1608" t="s">
        <v>2</v>
      </c>
      <c r="M1608" t="s">
        <v>2</v>
      </c>
      <c r="N1608"/>
      <c r="O1608" t="s">
        <v>350</v>
      </c>
    </row>
    <row r="1609" spans="1:15" x14ac:dyDescent="0.25">
      <c r="A1609" t="s">
        <v>4844</v>
      </c>
      <c r="B1609" t="s">
        <v>162</v>
      </c>
      <c r="C1609" t="s">
        <v>4845</v>
      </c>
      <c r="D1609" t="s">
        <v>46</v>
      </c>
      <c r="E1609" s="71">
        <v>45160</v>
      </c>
      <c r="F1609" t="s">
        <v>193</v>
      </c>
      <c r="G1609" t="s">
        <v>2989</v>
      </c>
      <c r="H1609" t="s">
        <v>351</v>
      </c>
      <c r="I1609" t="s">
        <v>3305</v>
      </c>
      <c r="J1609" t="s">
        <v>4848</v>
      </c>
      <c r="K1609" s="57" t="s">
        <v>610</v>
      </c>
      <c r="L1609" t="s">
        <v>2</v>
      </c>
      <c r="M1609" t="s">
        <v>2</v>
      </c>
      <c r="N1609"/>
      <c r="O1609" t="s">
        <v>350</v>
      </c>
    </row>
    <row r="1610" spans="1:15" x14ac:dyDescent="0.25">
      <c r="A1610" t="s">
        <v>4844</v>
      </c>
      <c r="B1610" t="s">
        <v>162</v>
      </c>
      <c r="C1610" t="s">
        <v>4845</v>
      </c>
      <c r="D1610" t="s">
        <v>46</v>
      </c>
      <c r="E1610" s="71">
        <v>45160</v>
      </c>
      <c r="F1610" t="s">
        <v>193</v>
      </c>
      <c r="G1610" t="s">
        <v>2989</v>
      </c>
      <c r="H1610" t="s">
        <v>351</v>
      </c>
      <c r="I1610" t="s">
        <v>3306</v>
      </c>
      <c r="J1610" t="s">
        <v>4849</v>
      </c>
      <c r="K1610" s="57" t="s">
        <v>610</v>
      </c>
      <c r="L1610" t="s">
        <v>2</v>
      </c>
      <c r="M1610" t="s">
        <v>2</v>
      </c>
      <c r="N1610"/>
      <c r="O1610" t="s">
        <v>350</v>
      </c>
    </row>
    <row r="1611" spans="1:15" x14ac:dyDescent="0.25">
      <c r="A1611" t="s">
        <v>4844</v>
      </c>
      <c r="B1611" t="s">
        <v>162</v>
      </c>
      <c r="C1611" t="s">
        <v>4845</v>
      </c>
      <c r="D1611" t="s">
        <v>46</v>
      </c>
      <c r="E1611" s="71">
        <v>45160</v>
      </c>
      <c r="F1611" t="s">
        <v>193</v>
      </c>
      <c r="G1611" t="s">
        <v>2989</v>
      </c>
      <c r="H1611" t="s">
        <v>351</v>
      </c>
      <c r="I1611" t="s">
        <v>321</v>
      </c>
      <c r="J1611" t="s">
        <v>163</v>
      </c>
      <c r="K1611" s="57" t="s">
        <v>610</v>
      </c>
      <c r="L1611" t="s">
        <v>2</v>
      </c>
      <c r="M1611" t="s">
        <v>2</v>
      </c>
      <c r="N1611"/>
      <c r="O1611" t="s">
        <v>350</v>
      </c>
    </row>
    <row r="1612" spans="1:15" x14ac:dyDescent="0.25">
      <c r="A1612" t="s">
        <v>4850</v>
      </c>
      <c r="B1612" t="s">
        <v>130</v>
      </c>
      <c r="C1612" t="s">
        <v>4851</v>
      </c>
      <c r="D1612" t="s">
        <v>46</v>
      </c>
      <c r="E1612" s="71">
        <v>45161</v>
      </c>
      <c r="F1612" t="s">
        <v>193</v>
      </c>
      <c r="G1612" t="s">
        <v>2989</v>
      </c>
      <c r="H1612" t="s">
        <v>351</v>
      </c>
      <c r="I1612">
        <v>1</v>
      </c>
      <c r="J1612" t="s">
        <v>53</v>
      </c>
      <c r="K1612" s="57" t="s">
        <v>608</v>
      </c>
      <c r="L1612" t="s">
        <v>2</v>
      </c>
      <c r="M1612" t="s">
        <v>2</v>
      </c>
      <c r="N1612"/>
      <c r="O1612" t="s">
        <v>350</v>
      </c>
    </row>
    <row r="1613" spans="1:15" x14ac:dyDescent="0.25">
      <c r="A1613" t="s">
        <v>4850</v>
      </c>
      <c r="B1613" t="s">
        <v>130</v>
      </c>
      <c r="C1613" t="s">
        <v>4851</v>
      </c>
      <c r="D1613" t="s">
        <v>46</v>
      </c>
      <c r="E1613" s="71">
        <v>45161</v>
      </c>
      <c r="F1613" t="s">
        <v>193</v>
      </c>
      <c r="G1613" t="s">
        <v>2989</v>
      </c>
      <c r="H1613" t="s">
        <v>351</v>
      </c>
      <c r="I1613">
        <v>2</v>
      </c>
      <c r="J1613" t="s">
        <v>91</v>
      </c>
      <c r="K1613" s="57" t="s">
        <v>13</v>
      </c>
      <c r="L1613" t="s">
        <v>2</v>
      </c>
      <c r="M1613" t="s">
        <v>2</v>
      </c>
      <c r="N1613"/>
      <c r="O1613" t="s">
        <v>350</v>
      </c>
    </row>
    <row r="1614" spans="1:15" x14ac:dyDescent="0.25">
      <c r="A1614" t="s">
        <v>4850</v>
      </c>
      <c r="B1614" t="s">
        <v>130</v>
      </c>
      <c r="C1614" t="s">
        <v>4851</v>
      </c>
      <c r="D1614" t="s">
        <v>46</v>
      </c>
      <c r="E1614" s="71">
        <v>45161</v>
      </c>
      <c r="F1614" t="s">
        <v>193</v>
      </c>
      <c r="G1614" t="s">
        <v>2989</v>
      </c>
      <c r="H1614" t="s">
        <v>351</v>
      </c>
      <c r="I1614">
        <v>4</v>
      </c>
      <c r="J1614" t="s">
        <v>3213</v>
      </c>
      <c r="K1614" s="57" t="s">
        <v>609</v>
      </c>
      <c r="L1614" t="s">
        <v>2</v>
      </c>
      <c r="M1614" t="s">
        <v>2</v>
      </c>
      <c r="N1614"/>
      <c r="O1614" t="s">
        <v>350</v>
      </c>
    </row>
    <row r="1615" spans="1:15" x14ac:dyDescent="0.25">
      <c r="A1615" t="s">
        <v>4850</v>
      </c>
      <c r="B1615" t="s">
        <v>130</v>
      </c>
      <c r="C1615" t="s">
        <v>4851</v>
      </c>
      <c r="D1615" t="s">
        <v>46</v>
      </c>
      <c r="E1615" s="71">
        <v>45161</v>
      </c>
      <c r="F1615" t="s">
        <v>193</v>
      </c>
      <c r="G1615" t="s">
        <v>2989</v>
      </c>
      <c r="H1615" t="s">
        <v>351</v>
      </c>
      <c r="I1615">
        <v>5</v>
      </c>
      <c r="J1615" t="s">
        <v>158</v>
      </c>
      <c r="K1615" s="57" t="s">
        <v>13</v>
      </c>
      <c r="L1615" t="s">
        <v>2</v>
      </c>
      <c r="M1615" t="s">
        <v>2</v>
      </c>
      <c r="N1615"/>
      <c r="O1615" t="s">
        <v>350</v>
      </c>
    </row>
    <row r="1616" spans="1:15" x14ac:dyDescent="0.25">
      <c r="A1616" t="s">
        <v>4850</v>
      </c>
      <c r="B1616" t="s">
        <v>130</v>
      </c>
      <c r="C1616" t="s">
        <v>4851</v>
      </c>
      <c r="D1616" t="s">
        <v>46</v>
      </c>
      <c r="E1616" s="71">
        <v>45161</v>
      </c>
      <c r="F1616" t="s">
        <v>193</v>
      </c>
      <c r="G1616" t="s">
        <v>2989</v>
      </c>
      <c r="H1616" t="s">
        <v>351</v>
      </c>
      <c r="I1616">
        <v>6</v>
      </c>
      <c r="J1616" t="s">
        <v>157</v>
      </c>
      <c r="K1616" s="57" t="s">
        <v>13</v>
      </c>
      <c r="L1616" t="s">
        <v>2</v>
      </c>
      <c r="M1616" t="s">
        <v>2</v>
      </c>
      <c r="N1616"/>
      <c r="O1616" t="s">
        <v>350</v>
      </c>
    </row>
    <row r="1617" spans="1:15" x14ac:dyDescent="0.25">
      <c r="A1617" t="s">
        <v>4850</v>
      </c>
      <c r="B1617" t="s">
        <v>130</v>
      </c>
      <c r="C1617" t="s">
        <v>4851</v>
      </c>
      <c r="D1617" t="s">
        <v>46</v>
      </c>
      <c r="E1617" s="71">
        <v>45161</v>
      </c>
      <c r="F1617" t="s">
        <v>193</v>
      </c>
      <c r="G1617" t="s">
        <v>2989</v>
      </c>
      <c r="H1617" t="s">
        <v>351</v>
      </c>
      <c r="I1617">
        <v>7</v>
      </c>
      <c r="J1617" t="s">
        <v>159</v>
      </c>
      <c r="K1617" s="57" t="s">
        <v>13</v>
      </c>
      <c r="L1617" t="s">
        <v>2</v>
      </c>
      <c r="M1617" t="s">
        <v>3</v>
      </c>
      <c r="N1617" t="s">
        <v>3056</v>
      </c>
      <c r="O1617" t="s">
        <v>351</v>
      </c>
    </row>
    <row r="1618" spans="1:15" x14ac:dyDescent="0.25">
      <c r="A1618" t="s">
        <v>4850</v>
      </c>
      <c r="B1618" t="s">
        <v>130</v>
      </c>
      <c r="C1618" t="s">
        <v>4851</v>
      </c>
      <c r="D1618" t="s">
        <v>46</v>
      </c>
      <c r="E1618" s="71">
        <v>45161</v>
      </c>
      <c r="F1618" t="s">
        <v>193</v>
      </c>
      <c r="G1618" t="s">
        <v>2989</v>
      </c>
      <c r="H1618" t="s">
        <v>351</v>
      </c>
      <c r="I1618">
        <v>8</v>
      </c>
      <c r="J1618" t="s">
        <v>4852</v>
      </c>
      <c r="K1618" s="57" t="s">
        <v>13</v>
      </c>
      <c r="L1618" t="s">
        <v>2</v>
      </c>
      <c r="M1618" t="s">
        <v>3</v>
      </c>
      <c r="N1618" t="s">
        <v>3425</v>
      </c>
      <c r="O1618" t="s">
        <v>351</v>
      </c>
    </row>
    <row r="1619" spans="1:15" x14ac:dyDescent="0.25">
      <c r="A1619" t="s">
        <v>4850</v>
      </c>
      <c r="B1619" t="s">
        <v>130</v>
      </c>
      <c r="C1619" t="s">
        <v>4851</v>
      </c>
      <c r="D1619" t="s">
        <v>46</v>
      </c>
      <c r="E1619" s="71">
        <v>45161</v>
      </c>
      <c r="F1619" t="s">
        <v>193</v>
      </c>
      <c r="G1619" t="s">
        <v>2989</v>
      </c>
      <c r="H1619" t="s">
        <v>351</v>
      </c>
      <c r="I1619">
        <v>9</v>
      </c>
      <c r="J1619" t="s">
        <v>4853</v>
      </c>
      <c r="K1619" s="57" t="s">
        <v>13</v>
      </c>
      <c r="L1619" t="s">
        <v>2</v>
      </c>
      <c r="M1619" t="s">
        <v>3</v>
      </c>
      <c r="N1619" t="s">
        <v>3425</v>
      </c>
      <c r="O1619" t="s">
        <v>351</v>
      </c>
    </row>
    <row r="1620" spans="1:15" x14ac:dyDescent="0.25">
      <c r="A1620" t="s">
        <v>4850</v>
      </c>
      <c r="B1620" t="s">
        <v>130</v>
      </c>
      <c r="C1620" t="s">
        <v>4851</v>
      </c>
      <c r="D1620" t="s">
        <v>46</v>
      </c>
      <c r="E1620" s="71">
        <v>45161</v>
      </c>
      <c r="F1620" t="s">
        <v>193</v>
      </c>
      <c r="G1620" t="s">
        <v>2989</v>
      </c>
      <c r="H1620" t="s">
        <v>351</v>
      </c>
      <c r="I1620">
        <v>10</v>
      </c>
      <c r="J1620" t="s">
        <v>3337</v>
      </c>
      <c r="K1620" s="57" t="s">
        <v>13</v>
      </c>
      <c r="L1620" t="s">
        <v>2</v>
      </c>
      <c r="M1620" t="s">
        <v>3</v>
      </c>
      <c r="N1620" t="s">
        <v>3425</v>
      </c>
      <c r="O1620" t="s">
        <v>351</v>
      </c>
    </row>
    <row r="1621" spans="1:15" x14ac:dyDescent="0.25">
      <c r="A1621" t="s">
        <v>4850</v>
      </c>
      <c r="B1621" t="s">
        <v>130</v>
      </c>
      <c r="C1621" t="s">
        <v>4851</v>
      </c>
      <c r="D1621" t="s">
        <v>46</v>
      </c>
      <c r="E1621" s="71">
        <v>45161</v>
      </c>
      <c r="F1621" t="s">
        <v>193</v>
      </c>
      <c r="G1621" t="s">
        <v>2989</v>
      </c>
      <c r="H1621" t="s">
        <v>351</v>
      </c>
      <c r="I1621" t="s">
        <v>3303</v>
      </c>
      <c r="J1621" t="s">
        <v>4854</v>
      </c>
      <c r="K1621" s="57" t="s">
        <v>610</v>
      </c>
      <c r="L1621" t="s">
        <v>2</v>
      </c>
      <c r="M1621" t="s">
        <v>3</v>
      </c>
      <c r="N1621" t="s">
        <v>5596</v>
      </c>
      <c r="O1621" t="s">
        <v>351</v>
      </c>
    </row>
    <row r="1622" spans="1:15" x14ac:dyDescent="0.25">
      <c r="A1622" t="s">
        <v>4850</v>
      </c>
      <c r="B1622" t="s">
        <v>130</v>
      </c>
      <c r="C1622" t="s">
        <v>4851</v>
      </c>
      <c r="D1622" t="s">
        <v>46</v>
      </c>
      <c r="E1622" s="71">
        <v>45161</v>
      </c>
      <c r="F1622" t="s">
        <v>193</v>
      </c>
      <c r="G1622" t="s">
        <v>2989</v>
      </c>
      <c r="H1622" t="s">
        <v>351</v>
      </c>
      <c r="I1622" t="s">
        <v>3304</v>
      </c>
      <c r="J1622" t="s">
        <v>4855</v>
      </c>
      <c r="K1622" s="57" t="s">
        <v>610</v>
      </c>
      <c r="L1622" t="s">
        <v>2</v>
      </c>
      <c r="M1622" t="s">
        <v>2</v>
      </c>
      <c r="N1622"/>
      <c r="O1622" t="s">
        <v>350</v>
      </c>
    </row>
    <row r="1623" spans="1:15" x14ac:dyDescent="0.25">
      <c r="A1623" t="s">
        <v>4850</v>
      </c>
      <c r="B1623" t="s">
        <v>130</v>
      </c>
      <c r="C1623" t="s">
        <v>4851</v>
      </c>
      <c r="D1623" t="s">
        <v>46</v>
      </c>
      <c r="E1623" s="71">
        <v>45161</v>
      </c>
      <c r="F1623" t="s">
        <v>193</v>
      </c>
      <c r="G1623" t="s">
        <v>2989</v>
      </c>
      <c r="H1623" t="s">
        <v>351</v>
      </c>
      <c r="I1623" t="s">
        <v>3305</v>
      </c>
      <c r="J1623" t="s">
        <v>4856</v>
      </c>
      <c r="K1623" s="57" t="s">
        <v>610</v>
      </c>
      <c r="L1623" t="s">
        <v>2</v>
      </c>
      <c r="M1623" t="s">
        <v>3</v>
      </c>
      <c r="N1623" t="s">
        <v>5597</v>
      </c>
      <c r="O1623" t="s">
        <v>351</v>
      </c>
    </row>
    <row r="1624" spans="1:15" x14ac:dyDescent="0.25">
      <c r="A1624" t="s">
        <v>4850</v>
      </c>
      <c r="B1624" t="s">
        <v>130</v>
      </c>
      <c r="C1624" t="s">
        <v>4851</v>
      </c>
      <c r="D1624" t="s">
        <v>46</v>
      </c>
      <c r="E1624" s="71">
        <v>45161</v>
      </c>
      <c r="F1624" t="s">
        <v>193</v>
      </c>
      <c r="G1624" t="s">
        <v>2989</v>
      </c>
      <c r="H1624" t="s">
        <v>351</v>
      </c>
      <c r="I1624" t="s">
        <v>3306</v>
      </c>
      <c r="J1624" t="s">
        <v>4857</v>
      </c>
      <c r="K1624" s="57" t="s">
        <v>610</v>
      </c>
      <c r="L1624" t="s">
        <v>2</v>
      </c>
      <c r="M1624" t="s">
        <v>3</v>
      </c>
      <c r="N1624" t="s">
        <v>3423</v>
      </c>
      <c r="O1624" t="s">
        <v>351</v>
      </c>
    </row>
    <row r="1625" spans="1:15" x14ac:dyDescent="0.25">
      <c r="A1625" t="s">
        <v>4850</v>
      </c>
      <c r="B1625" t="s">
        <v>130</v>
      </c>
      <c r="C1625" t="s">
        <v>4851</v>
      </c>
      <c r="D1625" t="s">
        <v>46</v>
      </c>
      <c r="E1625" s="71">
        <v>45161</v>
      </c>
      <c r="F1625" t="s">
        <v>193</v>
      </c>
      <c r="G1625" t="s">
        <v>2989</v>
      </c>
      <c r="H1625" t="s">
        <v>351</v>
      </c>
      <c r="I1625" t="s">
        <v>3307</v>
      </c>
      <c r="J1625" t="s">
        <v>4858</v>
      </c>
      <c r="K1625" s="57" t="s">
        <v>610</v>
      </c>
      <c r="L1625" t="s">
        <v>2</v>
      </c>
      <c r="M1625" t="s">
        <v>2</v>
      </c>
      <c r="N1625"/>
      <c r="O1625" t="s">
        <v>350</v>
      </c>
    </row>
    <row r="1626" spans="1:15" x14ac:dyDescent="0.25">
      <c r="A1626" t="s">
        <v>4850</v>
      </c>
      <c r="B1626" t="s">
        <v>130</v>
      </c>
      <c r="C1626" t="s">
        <v>4851</v>
      </c>
      <c r="D1626" t="s">
        <v>46</v>
      </c>
      <c r="E1626" s="71">
        <v>45161</v>
      </c>
      <c r="F1626" t="s">
        <v>193</v>
      </c>
      <c r="G1626" t="s">
        <v>2989</v>
      </c>
      <c r="H1626" t="s">
        <v>351</v>
      </c>
      <c r="I1626" t="s">
        <v>321</v>
      </c>
      <c r="J1626" t="s">
        <v>163</v>
      </c>
      <c r="K1626" s="57" t="s">
        <v>610</v>
      </c>
      <c r="L1626" t="s">
        <v>2</v>
      </c>
      <c r="M1626" t="s">
        <v>2</v>
      </c>
      <c r="N1626"/>
      <c r="O1626" t="s">
        <v>350</v>
      </c>
    </row>
    <row r="1627" spans="1:15" x14ac:dyDescent="0.25">
      <c r="A1627" t="s">
        <v>4859</v>
      </c>
      <c r="B1627" t="s">
        <v>196</v>
      </c>
      <c r="C1627" t="s">
        <v>4860</v>
      </c>
      <c r="D1627" t="s">
        <v>46</v>
      </c>
      <c r="E1627" s="71">
        <v>45161</v>
      </c>
      <c r="F1627" t="s">
        <v>193</v>
      </c>
      <c r="G1627" t="s">
        <v>2989</v>
      </c>
      <c r="H1627" t="s">
        <v>351</v>
      </c>
      <c r="I1627">
        <v>1</v>
      </c>
      <c r="J1627" t="s">
        <v>53</v>
      </c>
      <c r="K1627" s="57" t="s">
        <v>608</v>
      </c>
      <c r="L1627" t="s">
        <v>2</v>
      </c>
      <c r="M1627" t="s">
        <v>2</v>
      </c>
      <c r="N1627"/>
      <c r="O1627" t="s">
        <v>350</v>
      </c>
    </row>
    <row r="1628" spans="1:15" x14ac:dyDescent="0.25">
      <c r="A1628" t="s">
        <v>4859</v>
      </c>
      <c r="B1628" t="s">
        <v>196</v>
      </c>
      <c r="C1628" t="s">
        <v>4860</v>
      </c>
      <c r="D1628" t="s">
        <v>46</v>
      </c>
      <c r="E1628" s="71">
        <v>45161</v>
      </c>
      <c r="F1628" t="s">
        <v>193</v>
      </c>
      <c r="G1628" t="s">
        <v>2989</v>
      </c>
      <c r="H1628" t="s">
        <v>351</v>
      </c>
      <c r="I1628">
        <v>2</v>
      </c>
      <c r="J1628" t="s">
        <v>3006</v>
      </c>
      <c r="K1628" s="57" t="s">
        <v>13</v>
      </c>
      <c r="L1628" t="s">
        <v>2</v>
      </c>
      <c r="M1628" t="s">
        <v>2</v>
      </c>
      <c r="N1628"/>
      <c r="O1628" t="s">
        <v>350</v>
      </c>
    </row>
    <row r="1629" spans="1:15" x14ac:dyDescent="0.25">
      <c r="A1629" t="s">
        <v>4859</v>
      </c>
      <c r="B1629" t="s">
        <v>196</v>
      </c>
      <c r="C1629" t="s">
        <v>4860</v>
      </c>
      <c r="D1629" t="s">
        <v>46</v>
      </c>
      <c r="E1629" s="71">
        <v>45161</v>
      </c>
      <c r="F1629" t="s">
        <v>193</v>
      </c>
      <c r="G1629" t="s">
        <v>2989</v>
      </c>
      <c r="H1629" t="s">
        <v>351</v>
      </c>
      <c r="I1629">
        <v>3</v>
      </c>
      <c r="J1629" t="s">
        <v>4861</v>
      </c>
      <c r="K1629" s="57" t="s">
        <v>610</v>
      </c>
      <c r="L1629" t="s">
        <v>2</v>
      </c>
      <c r="M1629" t="s">
        <v>2</v>
      </c>
      <c r="N1629"/>
      <c r="O1629" t="s">
        <v>350</v>
      </c>
    </row>
    <row r="1630" spans="1:15" x14ac:dyDescent="0.25">
      <c r="A1630" t="s">
        <v>4859</v>
      </c>
      <c r="B1630" t="s">
        <v>196</v>
      </c>
      <c r="C1630" t="s">
        <v>4860</v>
      </c>
      <c r="D1630" t="s">
        <v>46</v>
      </c>
      <c r="E1630" s="71">
        <v>45161</v>
      </c>
      <c r="F1630" t="s">
        <v>193</v>
      </c>
      <c r="G1630" t="s">
        <v>2989</v>
      </c>
      <c r="H1630" t="s">
        <v>351</v>
      </c>
      <c r="I1630">
        <v>4</v>
      </c>
      <c r="J1630" t="s">
        <v>3007</v>
      </c>
      <c r="K1630" s="57" t="s">
        <v>609</v>
      </c>
      <c r="L1630" t="s">
        <v>2</v>
      </c>
      <c r="M1630" t="s">
        <v>2</v>
      </c>
      <c r="N1630"/>
      <c r="O1630" t="s">
        <v>350</v>
      </c>
    </row>
    <row r="1631" spans="1:15" x14ac:dyDescent="0.25">
      <c r="A1631" t="s">
        <v>4859</v>
      </c>
      <c r="B1631" t="s">
        <v>196</v>
      </c>
      <c r="C1631" t="s">
        <v>4860</v>
      </c>
      <c r="D1631" t="s">
        <v>46</v>
      </c>
      <c r="E1631" s="71">
        <v>45161</v>
      </c>
      <c r="F1631" t="s">
        <v>193</v>
      </c>
      <c r="G1631" t="s">
        <v>2989</v>
      </c>
      <c r="H1631" t="s">
        <v>351</v>
      </c>
      <c r="I1631">
        <v>5</v>
      </c>
      <c r="J1631" t="s">
        <v>4862</v>
      </c>
      <c r="K1631" s="57" t="s">
        <v>610</v>
      </c>
      <c r="L1631" t="s">
        <v>2</v>
      </c>
      <c r="M1631" t="s">
        <v>2</v>
      </c>
      <c r="N1631"/>
      <c r="O1631" t="s">
        <v>350</v>
      </c>
    </row>
    <row r="1632" spans="1:15" x14ac:dyDescent="0.25">
      <c r="A1632" t="s">
        <v>4859</v>
      </c>
      <c r="B1632" t="s">
        <v>196</v>
      </c>
      <c r="C1632" t="s">
        <v>4860</v>
      </c>
      <c r="D1632" t="s">
        <v>46</v>
      </c>
      <c r="E1632" s="71">
        <v>45161</v>
      </c>
      <c r="F1632" t="s">
        <v>193</v>
      </c>
      <c r="G1632" t="s">
        <v>2989</v>
      </c>
      <c r="H1632" t="s">
        <v>351</v>
      </c>
      <c r="I1632">
        <v>6</v>
      </c>
      <c r="J1632" t="s">
        <v>4863</v>
      </c>
      <c r="K1632" s="57" t="s">
        <v>610</v>
      </c>
      <c r="L1632" t="s">
        <v>2</v>
      </c>
      <c r="M1632" t="s">
        <v>2</v>
      </c>
      <c r="N1632"/>
      <c r="O1632" t="s">
        <v>350</v>
      </c>
    </row>
    <row r="1633" spans="1:15" x14ac:dyDescent="0.25">
      <c r="A1633" t="s">
        <v>4859</v>
      </c>
      <c r="B1633" t="s">
        <v>196</v>
      </c>
      <c r="C1633" t="s">
        <v>4860</v>
      </c>
      <c r="D1633" t="s">
        <v>46</v>
      </c>
      <c r="E1633" s="71">
        <v>45161</v>
      </c>
      <c r="F1633" t="s">
        <v>193</v>
      </c>
      <c r="G1633" t="s">
        <v>2989</v>
      </c>
      <c r="H1633" t="s">
        <v>351</v>
      </c>
      <c r="I1633">
        <v>7</v>
      </c>
      <c r="J1633" t="s">
        <v>4864</v>
      </c>
      <c r="K1633" s="57" t="s">
        <v>13</v>
      </c>
      <c r="L1633" t="s">
        <v>2</v>
      </c>
      <c r="M1633" t="s">
        <v>2</v>
      </c>
      <c r="N1633"/>
      <c r="O1633" t="s">
        <v>350</v>
      </c>
    </row>
    <row r="1634" spans="1:15" x14ac:dyDescent="0.25">
      <c r="A1634" t="s">
        <v>1212</v>
      </c>
      <c r="B1634" t="s">
        <v>196</v>
      </c>
      <c r="C1634" t="s">
        <v>4865</v>
      </c>
      <c r="D1634" t="s">
        <v>46</v>
      </c>
      <c r="E1634" s="71">
        <v>45161</v>
      </c>
      <c r="F1634" t="s">
        <v>193</v>
      </c>
      <c r="G1634" t="s">
        <v>2989</v>
      </c>
      <c r="H1634" t="s">
        <v>351</v>
      </c>
      <c r="I1634">
        <v>1</v>
      </c>
      <c r="J1634" t="s">
        <v>53</v>
      </c>
      <c r="K1634" s="57" t="s">
        <v>608</v>
      </c>
      <c r="L1634" t="s">
        <v>2</v>
      </c>
      <c r="M1634" t="s">
        <v>2</v>
      </c>
      <c r="N1634"/>
      <c r="O1634" t="s">
        <v>350</v>
      </c>
    </row>
    <row r="1635" spans="1:15" x14ac:dyDescent="0.25">
      <c r="A1635" t="s">
        <v>1212</v>
      </c>
      <c r="B1635" t="s">
        <v>196</v>
      </c>
      <c r="C1635" t="s">
        <v>4865</v>
      </c>
      <c r="D1635" t="s">
        <v>46</v>
      </c>
      <c r="E1635" s="71">
        <v>45161</v>
      </c>
      <c r="F1635" t="s">
        <v>193</v>
      </c>
      <c r="G1635" t="s">
        <v>2989</v>
      </c>
      <c r="H1635" t="s">
        <v>351</v>
      </c>
      <c r="I1635">
        <v>2</v>
      </c>
      <c r="J1635" t="s">
        <v>4866</v>
      </c>
      <c r="K1635" s="57" t="s">
        <v>13</v>
      </c>
      <c r="L1635" t="s">
        <v>2</v>
      </c>
      <c r="M1635" t="s">
        <v>2</v>
      </c>
      <c r="N1635"/>
      <c r="O1635" t="s">
        <v>350</v>
      </c>
    </row>
    <row r="1636" spans="1:15" x14ac:dyDescent="0.25">
      <c r="A1636" t="s">
        <v>1212</v>
      </c>
      <c r="B1636" t="s">
        <v>196</v>
      </c>
      <c r="C1636" t="s">
        <v>4865</v>
      </c>
      <c r="D1636" t="s">
        <v>46</v>
      </c>
      <c r="E1636" s="71">
        <v>45161</v>
      </c>
      <c r="F1636" t="s">
        <v>193</v>
      </c>
      <c r="G1636" t="s">
        <v>2989</v>
      </c>
      <c r="H1636" t="s">
        <v>351</v>
      </c>
      <c r="I1636">
        <v>3</v>
      </c>
      <c r="J1636" t="s">
        <v>4867</v>
      </c>
      <c r="K1636" s="57" t="s">
        <v>610</v>
      </c>
      <c r="L1636" t="s">
        <v>2</v>
      </c>
      <c r="M1636" t="s">
        <v>2</v>
      </c>
      <c r="N1636"/>
      <c r="O1636" t="s">
        <v>350</v>
      </c>
    </row>
    <row r="1637" spans="1:15" x14ac:dyDescent="0.25">
      <c r="A1637" t="s">
        <v>1212</v>
      </c>
      <c r="B1637" t="s">
        <v>196</v>
      </c>
      <c r="C1637" t="s">
        <v>4865</v>
      </c>
      <c r="D1637" t="s">
        <v>46</v>
      </c>
      <c r="E1637" s="71">
        <v>45161</v>
      </c>
      <c r="F1637" t="s">
        <v>193</v>
      </c>
      <c r="G1637" t="s">
        <v>2989</v>
      </c>
      <c r="H1637" t="s">
        <v>351</v>
      </c>
      <c r="I1637">
        <v>4</v>
      </c>
      <c r="J1637" t="s">
        <v>4868</v>
      </c>
      <c r="K1637" s="57" t="s">
        <v>610</v>
      </c>
      <c r="L1637" t="s">
        <v>2</v>
      </c>
      <c r="M1637" t="s">
        <v>2</v>
      </c>
      <c r="N1637"/>
      <c r="O1637" t="s">
        <v>350</v>
      </c>
    </row>
    <row r="1638" spans="1:15" x14ac:dyDescent="0.25">
      <c r="A1638" t="s">
        <v>1212</v>
      </c>
      <c r="B1638" t="s">
        <v>196</v>
      </c>
      <c r="C1638" t="s">
        <v>4865</v>
      </c>
      <c r="D1638" t="s">
        <v>46</v>
      </c>
      <c r="E1638" s="71">
        <v>45161</v>
      </c>
      <c r="F1638" t="s">
        <v>193</v>
      </c>
      <c r="G1638" t="s">
        <v>2989</v>
      </c>
      <c r="H1638" t="s">
        <v>351</v>
      </c>
      <c r="I1638">
        <v>5</v>
      </c>
      <c r="J1638" t="s">
        <v>177</v>
      </c>
      <c r="K1638" s="57" t="s">
        <v>609</v>
      </c>
      <c r="L1638" t="s">
        <v>2</v>
      </c>
      <c r="M1638" t="s">
        <v>2</v>
      </c>
      <c r="N1638"/>
      <c r="O1638" t="s">
        <v>350</v>
      </c>
    </row>
    <row r="1639" spans="1:15" x14ac:dyDescent="0.25">
      <c r="A1639" t="s">
        <v>1212</v>
      </c>
      <c r="B1639" t="s">
        <v>196</v>
      </c>
      <c r="C1639" t="s">
        <v>4865</v>
      </c>
      <c r="D1639" t="s">
        <v>46</v>
      </c>
      <c r="E1639" s="71">
        <v>45161</v>
      </c>
      <c r="F1639" t="s">
        <v>193</v>
      </c>
      <c r="G1639" t="s">
        <v>2989</v>
      </c>
      <c r="H1639" t="s">
        <v>351</v>
      </c>
      <c r="I1639">
        <v>6</v>
      </c>
      <c r="J1639" t="s">
        <v>4869</v>
      </c>
      <c r="K1639" s="57" t="s">
        <v>610</v>
      </c>
      <c r="L1639" t="s">
        <v>2</v>
      </c>
      <c r="M1639" t="s">
        <v>2</v>
      </c>
      <c r="N1639"/>
      <c r="O1639" t="s">
        <v>350</v>
      </c>
    </row>
    <row r="1640" spans="1:15" x14ac:dyDescent="0.25">
      <c r="A1640" t="s">
        <v>1212</v>
      </c>
      <c r="B1640" t="s">
        <v>196</v>
      </c>
      <c r="C1640" t="s">
        <v>4865</v>
      </c>
      <c r="D1640" t="s">
        <v>46</v>
      </c>
      <c r="E1640" s="71">
        <v>45161</v>
      </c>
      <c r="F1640" t="s">
        <v>193</v>
      </c>
      <c r="G1640" t="s">
        <v>2989</v>
      </c>
      <c r="H1640" t="s">
        <v>351</v>
      </c>
      <c r="I1640">
        <v>7</v>
      </c>
      <c r="J1640" t="s">
        <v>4870</v>
      </c>
      <c r="K1640" s="57" t="s">
        <v>610</v>
      </c>
      <c r="L1640" t="s">
        <v>2</v>
      </c>
      <c r="M1640" t="s">
        <v>2</v>
      </c>
      <c r="N1640"/>
      <c r="O1640" t="s">
        <v>350</v>
      </c>
    </row>
    <row r="1641" spans="1:15" x14ac:dyDescent="0.25">
      <c r="A1641" t="s">
        <v>1212</v>
      </c>
      <c r="B1641" t="s">
        <v>196</v>
      </c>
      <c r="C1641" t="s">
        <v>4865</v>
      </c>
      <c r="D1641" t="s">
        <v>46</v>
      </c>
      <c r="E1641" s="71">
        <v>45161</v>
      </c>
      <c r="F1641" t="s">
        <v>193</v>
      </c>
      <c r="G1641" t="s">
        <v>2989</v>
      </c>
      <c r="H1641" t="s">
        <v>351</v>
      </c>
      <c r="I1641">
        <v>8</v>
      </c>
      <c r="J1641" t="s">
        <v>4871</v>
      </c>
      <c r="K1641" s="57" t="s">
        <v>610</v>
      </c>
      <c r="L1641" t="s">
        <v>2</v>
      </c>
      <c r="M1641" t="s">
        <v>3</v>
      </c>
      <c r="N1641" t="s">
        <v>3428</v>
      </c>
      <c r="O1641" t="s">
        <v>351</v>
      </c>
    </row>
    <row r="1642" spans="1:15" x14ac:dyDescent="0.25">
      <c r="A1642" t="s">
        <v>1212</v>
      </c>
      <c r="B1642" t="s">
        <v>196</v>
      </c>
      <c r="C1642" t="s">
        <v>4865</v>
      </c>
      <c r="D1642" t="s">
        <v>46</v>
      </c>
      <c r="E1642" s="71">
        <v>45161</v>
      </c>
      <c r="F1642" t="s">
        <v>193</v>
      </c>
      <c r="G1642" t="s">
        <v>2989</v>
      </c>
      <c r="H1642" t="s">
        <v>351</v>
      </c>
      <c r="I1642">
        <v>9</v>
      </c>
      <c r="J1642" t="s">
        <v>3007</v>
      </c>
      <c r="K1642" s="57" t="s">
        <v>609</v>
      </c>
      <c r="L1642" t="s">
        <v>2</v>
      </c>
      <c r="M1642" t="s">
        <v>2</v>
      </c>
      <c r="N1642"/>
      <c r="O1642" t="s">
        <v>350</v>
      </c>
    </row>
    <row r="1643" spans="1:15" x14ac:dyDescent="0.25">
      <c r="A1643" t="s">
        <v>1212</v>
      </c>
      <c r="B1643" t="s">
        <v>196</v>
      </c>
      <c r="C1643" t="s">
        <v>4865</v>
      </c>
      <c r="D1643" t="s">
        <v>46</v>
      </c>
      <c r="E1643" s="71">
        <v>45161</v>
      </c>
      <c r="F1643" t="s">
        <v>193</v>
      </c>
      <c r="G1643" t="s">
        <v>2989</v>
      </c>
      <c r="H1643" t="s">
        <v>351</v>
      </c>
      <c r="I1643">
        <v>10</v>
      </c>
      <c r="J1643" t="s">
        <v>4872</v>
      </c>
      <c r="K1643" s="57" t="s">
        <v>13</v>
      </c>
      <c r="L1643" t="s">
        <v>2</v>
      </c>
      <c r="M1643" t="s">
        <v>2</v>
      </c>
      <c r="N1643"/>
      <c r="O1643" t="s">
        <v>350</v>
      </c>
    </row>
    <row r="1644" spans="1:15" x14ac:dyDescent="0.25">
      <c r="A1644" t="s">
        <v>1212</v>
      </c>
      <c r="B1644" t="s">
        <v>196</v>
      </c>
      <c r="C1644" t="s">
        <v>4865</v>
      </c>
      <c r="D1644" t="s">
        <v>46</v>
      </c>
      <c r="E1644" s="71">
        <v>45161</v>
      </c>
      <c r="F1644" t="s">
        <v>193</v>
      </c>
      <c r="G1644" t="s">
        <v>2989</v>
      </c>
      <c r="H1644" t="s">
        <v>351</v>
      </c>
      <c r="I1644">
        <v>11</v>
      </c>
      <c r="J1644" t="s">
        <v>4873</v>
      </c>
      <c r="K1644" s="57" t="s">
        <v>13</v>
      </c>
      <c r="L1644" t="s">
        <v>2</v>
      </c>
      <c r="M1644" t="s">
        <v>2</v>
      </c>
      <c r="N1644"/>
      <c r="O1644" t="s">
        <v>350</v>
      </c>
    </row>
    <row r="1645" spans="1:15" x14ac:dyDescent="0.25">
      <c r="A1645" t="s">
        <v>1212</v>
      </c>
      <c r="B1645" t="s">
        <v>196</v>
      </c>
      <c r="C1645" t="s">
        <v>4865</v>
      </c>
      <c r="D1645" t="s">
        <v>46</v>
      </c>
      <c r="E1645" s="71">
        <v>45161</v>
      </c>
      <c r="F1645" t="s">
        <v>193</v>
      </c>
      <c r="G1645" t="s">
        <v>2989</v>
      </c>
      <c r="H1645" t="s">
        <v>351</v>
      </c>
      <c r="I1645">
        <v>12</v>
      </c>
      <c r="J1645" t="s">
        <v>4874</v>
      </c>
      <c r="K1645" s="57" t="s">
        <v>13</v>
      </c>
      <c r="L1645" t="s">
        <v>2</v>
      </c>
      <c r="M1645" t="s">
        <v>2</v>
      </c>
      <c r="N1645"/>
      <c r="O1645" t="s">
        <v>350</v>
      </c>
    </row>
    <row r="1646" spans="1:15" x14ac:dyDescent="0.25">
      <c r="A1646" t="s">
        <v>1212</v>
      </c>
      <c r="B1646" t="s">
        <v>196</v>
      </c>
      <c r="C1646" t="s">
        <v>4865</v>
      </c>
      <c r="D1646" t="s">
        <v>46</v>
      </c>
      <c r="E1646" s="71">
        <v>45161</v>
      </c>
      <c r="F1646" t="s">
        <v>193</v>
      </c>
      <c r="G1646" t="s">
        <v>2989</v>
      </c>
      <c r="H1646" t="s">
        <v>351</v>
      </c>
      <c r="I1646">
        <v>13</v>
      </c>
      <c r="J1646" t="s">
        <v>4875</v>
      </c>
      <c r="K1646" s="57" t="s">
        <v>13</v>
      </c>
      <c r="L1646" t="s">
        <v>2</v>
      </c>
      <c r="M1646" t="s">
        <v>2</v>
      </c>
      <c r="N1646"/>
      <c r="O1646" t="s">
        <v>350</v>
      </c>
    </row>
    <row r="1647" spans="1:15" x14ac:dyDescent="0.25">
      <c r="A1647" t="s">
        <v>1212</v>
      </c>
      <c r="B1647" t="s">
        <v>196</v>
      </c>
      <c r="C1647" t="s">
        <v>4865</v>
      </c>
      <c r="D1647" t="s">
        <v>46</v>
      </c>
      <c r="E1647" s="71">
        <v>45161</v>
      </c>
      <c r="F1647" t="s">
        <v>193</v>
      </c>
      <c r="G1647" t="s">
        <v>2989</v>
      </c>
      <c r="H1647" t="s">
        <v>351</v>
      </c>
      <c r="I1647">
        <v>14</v>
      </c>
      <c r="J1647" t="s">
        <v>4876</v>
      </c>
      <c r="K1647" s="57" t="s">
        <v>13</v>
      </c>
      <c r="L1647" t="s">
        <v>2</v>
      </c>
      <c r="M1647" t="s">
        <v>2</v>
      </c>
      <c r="N1647"/>
      <c r="O1647" t="s">
        <v>350</v>
      </c>
    </row>
    <row r="1648" spans="1:15" x14ac:dyDescent="0.25">
      <c r="A1648" t="s">
        <v>1212</v>
      </c>
      <c r="B1648" t="s">
        <v>196</v>
      </c>
      <c r="C1648" t="s">
        <v>4865</v>
      </c>
      <c r="D1648" t="s">
        <v>46</v>
      </c>
      <c r="E1648" s="71">
        <v>45161</v>
      </c>
      <c r="F1648" t="s">
        <v>193</v>
      </c>
      <c r="G1648" t="s">
        <v>2989</v>
      </c>
      <c r="H1648" t="s">
        <v>351</v>
      </c>
      <c r="I1648">
        <v>15</v>
      </c>
      <c r="J1648" t="s">
        <v>4877</v>
      </c>
      <c r="K1648" s="57" t="s">
        <v>13</v>
      </c>
      <c r="L1648" t="s">
        <v>2</v>
      </c>
      <c r="M1648" t="s">
        <v>2</v>
      </c>
      <c r="N1648"/>
      <c r="O1648" t="s">
        <v>350</v>
      </c>
    </row>
    <row r="1649" spans="1:15" x14ac:dyDescent="0.25">
      <c r="A1649" t="s">
        <v>1212</v>
      </c>
      <c r="B1649" t="s">
        <v>196</v>
      </c>
      <c r="C1649" t="s">
        <v>4865</v>
      </c>
      <c r="D1649" t="s">
        <v>46</v>
      </c>
      <c r="E1649" s="71">
        <v>45161</v>
      </c>
      <c r="F1649" t="s">
        <v>193</v>
      </c>
      <c r="G1649" t="s">
        <v>2989</v>
      </c>
      <c r="H1649" t="s">
        <v>351</v>
      </c>
      <c r="I1649">
        <v>16</v>
      </c>
      <c r="J1649" t="s">
        <v>4878</v>
      </c>
      <c r="K1649" s="57" t="s">
        <v>13</v>
      </c>
      <c r="L1649" t="s">
        <v>2</v>
      </c>
      <c r="M1649" t="s">
        <v>2</v>
      </c>
      <c r="N1649"/>
      <c r="O1649" t="s">
        <v>350</v>
      </c>
    </row>
    <row r="1650" spans="1:15" x14ac:dyDescent="0.25">
      <c r="A1650" t="s">
        <v>1212</v>
      </c>
      <c r="B1650" t="s">
        <v>196</v>
      </c>
      <c r="C1650" t="s">
        <v>4865</v>
      </c>
      <c r="D1650" t="s">
        <v>46</v>
      </c>
      <c r="E1650" s="71">
        <v>45161</v>
      </c>
      <c r="F1650" t="s">
        <v>193</v>
      </c>
      <c r="G1650" t="s">
        <v>2989</v>
      </c>
      <c r="H1650" t="s">
        <v>351</v>
      </c>
      <c r="I1650">
        <v>17</v>
      </c>
      <c r="J1650" t="s">
        <v>4879</v>
      </c>
      <c r="K1650" s="57" t="s">
        <v>13</v>
      </c>
      <c r="L1650" t="s">
        <v>2</v>
      </c>
      <c r="M1650" t="s">
        <v>2</v>
      </c>
      <c r="N1650"/>
      <c r="O1650" t="s">
        <v>350</v>
      </c>
    </row>
    <row r="1651" spans="1:15" x14ac:dyDescent="0.25">
      <c r="A1651" t="s">
        <v>1212</v>
      </c>
      <c r="B1651" t="s">
        <v>196</v>
      </c>
      <c r="C1651" t="s">
        <v>4865</v>
      </c>
      <c r="D1651" t="s">
        <v>46</v>
      </c>
      <c r="E1651" s="71">
        <v>45161</v>
      </c>
      <c r="F1651" t="s">
        <v>193</v>
      </c>
      <c r="G1651" t="s">
        <v>2989</v>
      </c>
      <c r="H1651" t="s">
        <v>351</v>
      </c>
      <c r="I1651">
        <v>18</v>
      </c>
      <c r="J1651" t="s">
        <v>4880</v>
      </c>
      <c r="K1651" s="57" t="s">
        <v>13</v>
      </c>
      <c r="L1651" t="s">
        <v>2</v>
      </c>
      <c r="M1651" t="s">
        <v>2</v>
      </c>
      <c r="N1651"/>
      <c r="O1651" t="s">
        <v>350</v>
      </c>
    </row>
    <row r="1652" spans="1:15" x14ac:dyDescent="0.25">
      <c r="A1652" t="s">
        <v>1956</v>
      </c>
      <c r="B1652" t="s">
        <v>194</v>
      </c>
      <c r="C1652" t="s">
        <v>2995</v>
      </c>
      <c r="D1652" t="s">
        <v>178</v>
      </c>
      <c r="E1652" s="71">
        <v>45161</v>
      </c>
      <c r="F1652" t="s">
        <v>193</v>
      </c>
      <c r="G1652" t="s">
        <v>2989</v>
      </c>
      <c r="H1652" t="s">
        <v>351</v>
      </c>
      <c r="I1652">
        <v>1.1000000000000001</v>
      </c>
      <c r="J1652" t="s">
        <v>4881</v>
      </c>
      <c r="K1652" s="57" t="s">
        <v>610</v>
      </c>
      <c r="L1652" t="s">
        <v>2</v>
      </c>
      <c r="M1652" t="s">
        <v>2</v>
      </c>
      <c r="N1652"/>
      <c r="O1652" t="s">
        <v>350</v>
      </c>
    </row>
    <row r="1653" spans="1:15" x14ac:dyDescent="0.25">
      <c r="A1653" t="s">
        <v>1956</v>
      </c>
      <c r="B1653" t="s">
        <v>194</v>
      </c>
      <c r="C1653" t="s">
        <v>2995</v>
      </c>
      <c r="D1653" t="s">
        <v>178</v>
      </c>
      <c r="E1653" s="71">
        <v>45161</v>
      </c>
      <c r="F1653" t="s">
        <v>193</v>
      </c>
      <c r="G1653" t="s">
        <v>2989</v>
      </c>
      <c r="H1653" t="s">
        <v>351</v>
      </c>
      <c r="I1653">
        <v>1.2</v>
      </c>
      <c r="J1653" t="s">
        <v>4882</v>
      </c>
      <c r="K1653" s="57" t="s">
        <v>610</v>
      </c>
      <c r="L1653" t="s">
        <v>2</v>
      </c>
      <c r="M1653" t="s">
        <v>2</v>
      </c>
      <c r="N1653"/>
      <c r="O1653" t="s">
        <v>350</v>
      </c>
    </row>
    <row r="1654" spans="1:15" x14ac:dyDescent="0.25">
      <c r="A1654" t="s">
        <v>1956</v>
      </c>
      <c r="B1654" t="s">
        <v>194</v>
      </c>
      <c r="C1654" t="s">
        <v>2995</v>
      </c>
      <c r="D1654" t="s">
        <v>178</v>
      </c>
      <c r="E1654" s="71">
        <v>45161</v>
      </c>
      <c r="F1654" t="s">
        <v>193</v>
      </c>
      <c r="G1654" t="s">
        <v>2989</v>
      </c>
      <c r="H1654" t="s">
        <v>351</v>
      </c>
      <c r="I1654">
        <v>1.3</v>
      </c>
      <c r="J1654" t="s">
        <v>4883</v>
      </c>
      <c r="K1654" s="57" t="s">
        <v>610</v>
      </c>
      <c r="L1654" t="s">
        <v>2</v>
      </c>
      <c r="M1654" t="s">
        <v>2</v>
      </c>
      <c r="N1654"/>
      <c r="O1654" t="s">
        <v>350</v>
      </c>
    </row>
    <row r="1655" spans="1:15" x14ac:dyDescent="0.25">
      <c r="A1655" t="s">
        <v>1956</v>
      </c>
      <c r="B1655" t="s">
        <v>194</v>
      </c>
      <c r="C1655" t="s">
        <v>2995</v>
      </c>
      <c r="D1655" t="s">
        <v>178</v>
      </c>
      <c r="E1655" s="71">
        <v>45161</v>
      </c>
      <c r="F1655" t="s">
        <v>193</v>
      </c>
      <c r="G1655" t="s">
        <v>2989</v>
      </c>
      <c r="H1655" t="s">
        <v>351</v>
      </c>
      <c r="I1655">
        <v>1.4</v>
      </c>
      <c r="J1655" t="s">
        <v>4884</v>
      </c>
      <c r="K1655" s="57" t="s">
        <v>610</v>
      </c>
      <c r="L1655" t="s">
        <v>2</v>
      </c>
      <c r="M1655" t="s">
        <v>2</v>
      </c>
      <c r="N1655"/>
      <c r="O1655" t="s">
        <v>350</v>
      </c>
    </row>
    <row r="1656" spans="1:15" x14ac:dyDescent="0.25">
      <c r="A1656" t="s">
        <v>1956</v>
      </c>
      <c r="B1656" t="s">
        <v>194</v>
      </c>
      <c r="C1656" t="s">
        <v>2995</v>
      </c>
      <c r="D1656" t="s">
        <v>178</v>
      </c>
      <c r="E1656" s="71">
        <v>45161</v>
      </c>
      <c r="F1656" t="s">
        <v>193</v>
      </c>
      <c r="G1656" t="s">
        <v>2989</v>
      </c>
      <c r="H1656" t="s">
        <v>351</v>
      </c>
      <c r="I1656">
        <v>2.1</v>
      </c>
      <c r="J1656" t="s">
        <v>4885</v>
      </c>
      <c r="K1656" s="57" t="s">
        <v>13</v>
      </c>
      <c r="L1656" t="s">
        <v>2</v>
      </c>
      <c r="M1656" t="s">
        <v>2</v>
      </c>
      <c r="N1656"/>
      <c r="O1656" t="s">
        <v>350</v>
      </c>
    </row>
    <row r="1657" spans="1:15" x14ac:dyDescent="0.25">
      <c r="A1657" t="s">
        <v>4886</v>
      </c>
      <c r="B1657" t="s">
        <v>111</v>
      </c>
      <c r="C1657" t="s">
        <v>4887</v>
      </c>
      <c r="D1657" t="s">
        <v>46</v>
      </c>
      <c r="E1657" s="71">
        <v>45161</v>
      </c>
      <c r="F1657" t="s">
        <v>193</v>
      </c>
      <c r="G1657" t="s">
        <v>2989</v>
      </c>
      <c r="H1657" t="s">
        <v>350</v>
      </c>
      <c r="I1657">
        <v>1</v>
      </c>
      <c r="J1657" t="s">
        <v>4888</v>
      </c>
      <c r="K1657" s="57" t="s">
        <v>608</v>
      </c>
      <c r="L1657" t="s">
        <v>3395</v>
      </c>
      <c r="M1657" t="s">
        <v>3395</v>
      </c>
      <c r="N1657"/>
      <c r="O1657" t="s">
        <v>350</v>
      </c>
    </row>
    <row r="1658" spans="1:15" x14ac:dyDescent="0.25">
      <c r="A1658" t="s">
        <v>4886</v>
      </c>
      <c r="B1658" t="s">
        <v>111</v>
      </c>
      <c r="C1658" t="s">
        <v>4887</v>
      </c>
      <c r="D1658" t="s">
        <v>46</v>
      </c>
      <c r="E1658" s="71">
        <v>45161</v>
      </c>
      <c r="F1658" t="s">
        <v>193</v>
      </c>
      <c r="G1658" t="s">
        <v>2989</v>
      </c>
      <c r="H1658" t="s">
        <v>351</v>
      </c>
      <c r="I1658">
        <v>2</v>
      </c>
      <c r="J1658" t="s">
        <v>71</v>
      </c>
      <c r="K1658" s="57" t="s">
        <v>608</v>
      </c>
      <c r="L1658" t="s">
        <v>2</v>
      </c>
      <c r="M1658" t="s">
        <v>3</v>
      </c>
      <c r="N1658" t="s">
        <v>3095</v>
      </c>
      <c r="O1658" t="s">
        <v>351</v>
      </c>
    </row>
    <row r="1659" spans="1:15" x14ac:dyDescent="0.25">
      <c r="A1659" t="s">
        <v>4886</v>
      </c>
      <c r="B1659" t="s">
        <v>111</v>
      </c>
      <c r="C1659" t="s">
        <v>4887</v>
      </c>
      <c r="D1659" t="s">
        <v>46</v>
      </c>
      <c r="E1659" s="71">
        <v>45161</v>
      </c>
      <c r="F1659" t="s">
        <v>193</v>
      </c>
      <c r="G1659" t="s">
        <v>2989</v>
      </c>
      <c r="H1659" t="s">
        <v>351</v>
      </c>
      <c r="I1659">
        <v>3</v>
      </c>
      <c r="J1659" t="s">
        <v>3039</v>
      </c>
      <c r="K1659" s="57" t="s">
        <v>13</v>
      </c>
      <c r="L1659" t="s">
        <v>2</v>
      </c>
      <c r="M1659" t="s">
        <v>2</v>
      </c>
      <c r="N1659"/>
      <c r="O1659" t="s">
        <v>350</v>
      </c>
    </row>
    <row r="1660" spans="1:15" x14ac:dyDescent="0.25">
      <c r="A1660" t="s">
        <v>4886</v>
      </c>
      <c r="B1660" t="s">
        <v>111</v>
      </c>
      <c r="C1660" t="s">
        <v>4887</v>
      </c>
      <c r="D1660" t="s">
        <v>46</v>
      </c>
      <c r="E1660" s="71">
        <v>45161</v>
      </c>
      <c r="F1660" t="s">
        <v>193</v>
      </c>
      <c r="G1660" t="s">
        <v>2989</v>
      </c>
      <c r="H1660" t="s">
        <v>351</v>
      </c>
      <c r="I1660">
        <v>4</v>
      </c>
      <c r="J1660" t="s">
        <v>108</v>
      </c>
      <c r="K1660" s="57" t="s">
        <v>13</v>
      </c>
      <c r="L1660" t="s">
        <v>2</v>
      </c>
      <c r="M1660" t="s">
        <v>2</v>
      </c>
      <c r="N1660"/>
      <c r="O1660" t="s">
        <v>350</v>
      </c>
    </row>
    <row r="1661" spans="1:15" x14ac:dyDescent="0.25">
      <c r="A1661" t="s">
        <v>4886</v>
      </c>
      <c r="B1661" t="s">
        <v>111</v>
      </c>
      <c r="C1661" t="s">
        <v>4887</v>
      </c>
      <c r="D1661" t="s">
        <v>46</v>
      </c>
      <c r="E1661" s="71">
        <v>45161</v>
      </c>
      <c r="F1661" t="s">
        <v>193</v>
      </c>
      <c r="G1661" t="s">
        <v>2989</v>
      </c>
      <c r="H1661" t="s">
        <v>351</v>
      </c>
      <c r="I1661">
        <v>5</v>
      </c>
      <c r="J1661" t="s">
        <v>3126</v>
      </c>
      <c r="K1661" s="57" t="s">
        <v>610</v>
      </c>
      <c r="L1661" t="s">
        <v>2</v>
      </c>
      <c r="M1661" t="s">
        <v>2</v>
      </c>
      <c r="N1661"/>
      <c r="O1661" t="s">
        <v>350</v>
      </c>
    </row>
    <row r="1662" spans="1:15" x14ac:dyDescent="0.25">
      <c r="A1662" t="s">
        <v>4886</v>
      </c>
      <c r="B1662" t="s">
        <v>111</v>
      </c>
      <c r="C1662" t="s">
        <v>4887</v>
      </c>
      <c r="D1662" t="s">
        <v>46</v>
      </c>
      <c r="E1662" s="71">
        <v>45161</v>
      </c>
      <c r="F1662" t="s">
        <v>193</v>
      </c>
      <c r="G1662" t="s">
        <v>2989</v>
      </c>
      <c r="H1662" t="s">
        <v>351</v>
      </c>
      <c r="I1662">
        <v>6</v>
      </c>
      <c r="J1662" t="s">
        <v>3127</v>
      </c>
      <c r="K1662" s="57" t="s">
        <v>610</v>
      </c>
      <c r="L1662" t="s">
        <v>2</v>
      </c>
      <c r="M1662" t="s">
        <v>2</v>
      </c>
      <c r="N1662"/>
      <c r="O1662" t="s">
        <v>350</v>
      </c>
    </row>
    <row r="1663" spans="1:15" x14ac:dyDescent="0.25">
      <c r="A1663" t="s">
        <v>4886</v>
      </c>
      <c r="B1663" t="s">
        <v>111</v>
      </c>
      <c r="C1663" t="s">
        <v>4887</v>
      </c>
      <c r="D1663" t="s">
        <v>46</v>
      </c>
      <c r="E1663" s="71">
        <v>45161</v>
      </c>
      <c r="F1663" t="s">
        <v>193</v>
      </c>
      <c r="G1663" t="s">
        <v>2989</v>
      </c>
      <c r="H1663" t="s">
        <v>351</v>
      </c>
      <c r="I1663">
        <v>7</v>
      </c>
      <c r="J1663" t="s">
        <v>3272</v>
      </c>
      <c r="K1663" s="57" t="s">
        <v>610</v>
      </c>
      <c r="L1663" t="s">
        <v>2</v>
      </c>
      <c r="M1663" t="s">
        <v>2</v>
      </c>
      <c r="N1663"/>
      <c r="O1663" t="s">
        <v>350</v>
      </c>
    </row>
    <row r="1664" spans="1:15" x14ac:dyDescent="0.25">
      <c r="A1664" t="s">
        <v>4886</v>
      </c>
      <c r="B1664" t="s">
        <v>111</v>
      </c>
      <c r="C1664" t="s">
        <v>4887</v>
      </c>
      <c r="D1664" t="s">
        <v>46</v>
      </c>
      <c r="E1664" s="71">
        <v>45161</v>
      </c>
      <c r="F1664" t="s">
        <v>193</v>
      </c>
      <c r="G1664" t="s">
        <v>2989</v>
      </c>
      <c r="H1664" t="s">
        <v>351</v>
      </c>
      <c r="I1664">
        <v>8.1</v>
      </c>
      <c r="J1664" t="s">
        <v>4889</v>
      </c>
      <c r="K1664" s="57" t="s">
        <v>610</v>
      </c>
      <c r="L1664" t="s">
        <v>2</v>
      </c>
      <c r="M1664" t="s">
        <v>2</v>
      </c>
      <c r="N1664"/>
      <c r="O1664" t="s">
        <v>350</v>
      </c>
    </row>
    <row r="1665" spans="1:15" x14ac:dyDescent="0.25">
      <c r="A1665" t="s">
        <v>4886</v>
      </c>
      <c r="B1665" t="s">
        <v>111</v>
      </c>
      <c r="C1665" t="s">
        <v>4887</v>
      </c>
      <c r="D1665" t="s">
        <v>46</v>
      </c>
      <c r="E1665" s="71">
        <v>45161</v>
      </c>
      <c r="F1665" t="s">
        <v>193</v>
      </c>
      <c r="G1665" t="s">
        <v>2989</v>
      </c>
      <c r="H1665" t="s">
        <v>351</v>
      </c>
      <c r="I1665">
        <v>8.1999999999999993</v>
      </c>
      <c r="J1665" t="s">
        <v>4890</v>
      </c>
      <c r="K1665" s="57" t="s">
        <v>610</v>
      </c>
      <c r="L1665" t="s">
        <v>2</v>
      </c>
      <c r="M1665" t="s">
        <v>2</v>
      </c>
      <c r="N1665"/>
      <c r="O1665" t="s">
        <v>350</v>
      </c>
    </row>
    <row r="1666" spans="1:15" x14ac:dyDescent="0.25">
      <c r="A1666" t="s">
        <v>4886</v>
      </c>
      <c r="B1666" t="s">
        <v>111</v>
      </c>
      <c r="C1666" t="s">
        <v>4887</v>
      </c>
      <c r="D1666" t="s">
        <v>46</v>
      </c>
      <c r="E1666" s="71">
        <v>45161</v>
      </c>
      <c r="F1666" t="s">
        <v>193</v>
      </c>
      <c r="G1666" t="s">
        <v>2989</v>
      </c>
      <c r="H1666" t="s">
        <v>351</v>
      </c>
      <c r="I1666">
        <v>8.3000000000000007</v>
      </c>
      <c r="J1666" t="s">
        <v>4891</v>
      </c>
      <c r="K1666" s="57" t="s">
        <v>610</v>
      </c>
      <c r="L1666" t="s">
        <v>2</v>
      </c>
      <c r="M1666" t="s">
        <v>2</v>
      </c>
      <c r="N1666"/>
      <c r="O1666" t="s">
        <v>350</v>
      </c>
    </row>
    <row r="1667" spans="1:15" x14ac:dyDescent="0.25">
      <c r="A1667" t="s">
        <v>4886</v>
      </c>
      <c r="B1667" t="s">
        <v>111</v>
      </c>
      <c r="C1667" t="s">
        <v>4887</v>
      </c>
      <c r="D1667" t="s">
        <v>46</v>
      </c>
      <c r="E1667" s="71">
        <v>45161</v>
      </c>
      <c r="F1667" t="s">
        <v>193</v>
      </c>
      <c r="G1667" t="s">
        <v>2989</v>
      </c>
      <c r="H1667" t="s">
        <v>351</v>
      </c>
      <c r="I1667">
        <v>8.4</v>
      </c>
      <c r="J1667" t="s">
        <v>4892</v>
      </c>
      <c r="K1667" s="57" t="s">
        <v>610</v>
      </c>
      <c r="L1667" t="s">
        <v>2</v>
      </c>
      <c r="M1667" t="s">
        <v>2</v>
      </c>
      <c r="N1667"/>
      <c r="O1667" t="s">
        <v>350</v>
      </c>
    </row>
    <row r="1668" spans="1:15" x14ac:dyDescent="0.25">
      <c r="A1668" t="s">
        <v>4886</v>
      </c>
      <c r="B1668" t="s">
        <v>111</v>
      </c>
      <c r="C1668" t="s">
        <v>4887</v>
      </c>
      <c r="D1668" t="s">
        <v>46</v>
      </c>
      <c r="E1668" s="71">
        <v>45161</v>
      </c>
      <c r="F1668" t="s">
        <v>193</v>
      </c>
      <c r="G1668" t="s">
        <v>2989</v>
      </c>
      <c r="H1668" t="s">
        <v>351</v>
      </c>
      <c r="I1668">
        <v>9</v>
      </c>
      <c r="J1668" t="s">
        <v>3145</v>
      </c>
      <c r="K1668" s="57" t="s">
        <v>609</v>
      </c>
      <c r="L1668" t="s">
        <v>2</v>
      </c>
      <c r="M1668" t="s">
        <v>2</v>
      </c>
      <c r="N1668"/>
      <c r="O1668" t="s">
        <v>350</v>
      </c>
    </row>
    <row r="1669" spans="1:15" x14ac:dyDescent="0.25">
      <c r="A1669" t="s">
        <v>4886</v>
      </c>
      <c r="B1669" t="s">
        <v>111</v>
      </c>
      <c r="C1669" t="s">
        <v>4887</v>
      </c>
      <c r="D1669" t="s">
        <v>46</v>
      </c>
      <c r="E1669" s="71">
        <v>45161</v>
      </c>
      <c r="F1669" t="s">
        <v>193</v>
      </c>
      <c r="G1669" t="s">
        <v>2989</v>
      </c>
      <c r="H1669" t="s">
        <v>351</v>
      </c>
      <c r="I1669">
        <v>10</v>
      </c>
      <c r="J1669" t="s">
        <v>4893</v>
      </c>
      <c r="K1669" s="57" t="s">
        <v>13</v>
      </c>
      <c r="L1669" t="s">
        <v>2</v>
      </c>
      <c r="M1669" t="s">
        <v>2</v>
      </c>
      <c r="N1669"/>
      <c r="O1669" t="s">
        <v>350</v>
      </c>
    </row>
    <row r="1670" spans="1:15" x14ac:dyDescent="0.25">
      <c r="A1670" t="s">
        <v>4886</v>
      </c>
      <c r="B1670" t="s">
        <v>111</v>
      </c>
      <c r="C1670" t="s">
        <v>4887</v>
      </c>
      <c r="D1670" t="s">
        <v>46</v>
      </c>
      <c r="E1670" s="71">
        <v>45161</v>
      </c>
      <c r="F1670" t="s">
        <v>193</v>
      </c>
      <c r="G1670" t="s">
        <v>2989</v>
      </c>
      <c r="H1670" t="s">
        <v>351</v>
      </c>
      <c r="I1670">
        <v>11</v>
      </c>
      <c r="J1670" t="s">
        <v>4894</v>
      </c>
      <c r="K1670" s="57" t="s">
        <v>13</v>
      </c>
      <c r="L1670" t="s">
        <v>2</v>
      </c>
      <c r="M1670" t="s">
        <v>2</v>
      </c>
      <c r="N1670"/>
      <c r="O1670" t="s">
        <v>350</v>
      </c>
    </row>
    <row r="1671" spans="1:15" x14ac:dyDescent="0.25">
      <c r="A1671" t="s">
        <v>4886</v>
      </c>
      <c r="B1671" t="s">
        <v>111</v>
      </c>
      <c r="C1671" t="s">
        <v>4887</v>
      </c>
      <c r="D1671" t="s">
        <v>46</v>
      </c>
      <c r="E1671" s="71">
        <v>45161</v>
      </c>
      <c r="F1671" t="s">
        <v>193</v>
      </c>
      <c r="G1671" t="s">
        <v>2989</v>
      </c>
      <c r="H1671" t="s">
        <v>351</v>
      </c>
      <c r="I1671">
        <v>12</v>
      </c>
      <c r="J1671" t="s">
        <v>3030</v>
      </c>
      <c r="K1671" s="57" t="s">
        <v>13</v>
      </c>
      <c r="L1671" t="s">
        <v>2</v>
      </c>
      <c r="M1671" t="s">
        <v>2</v>
      </c>
      <c r="N1671"/>
      <c r="O1671" t="s">
        <v>350</v>
      </c>
    </row>
    <row r="1672" spans="1:15" x14ac:dyDescent="0.25">
      <c r="A1672" t="s">
        <v>4886</v>
      </c>
      <c r="B1672" t="s">
        <v>111</v>
      </c>
      <c r="C1672" t="s">
        <v>4887</v>
      </c>
      <c r="D1672" t="s">
        <v>46</v>
      </c>
      <c r="E1672" s="71">
        <v>45161</v>
      </c>
      <c r="F1672" t="s">
        <v>193</v>
      </c>
      <c r="G1672" t="s">
        <v>2989</v>
      </c>
      <c r="H1672" t="s">
        <v>351</v>
      </c>
      <c r="I1672">
        <v>13</v>
      </c>
      <c r="J1672" t="s">
        <v>4895</v>
      </c>
      <c r="K1672" s="57" t="s">
        <v>13</v>
      </c>
      <c r="L1672" t="s">
        <v>2</v>
      </c>
      <c r="M1672" t="s">
        <v>2</v>
      </c>
      <c r="N1672"/>
      <c r="O1672" t="s">
        <v>350</v>
      </c>
    </row>
    <row r="1673" spans="1:15" x14ac:dyDescent="0.25">
      <c r="A1673" t="s">
        <v>4886</v>
      </c>
      <c r="B1673" t="s">
        <v>111</v>
      </c>
      <c r="C1673" t="s">
        <v>4887</v>
      </c>
      <c r="D1673" t="s">
        <v>46</v>
      </c>
      <c r="E1673" s="71">
        <v>45161</v>
      </c>
      <c r="F1673" t="s">
        <v>193</v>
      </c>
      <c r="G1673" t="s">
        <v>2989</v>
      </c>
      <c r="H1673" t="s">
        <v>350</v>
      </c>
      <c r="I1673">
        <v>14</v>
      </c>
      <c r="J1673" t="s">
        <v>3312</v>
      </c>
      <c r="K1673" s="57" t="s">
        <v>13</v>
      </c>
      <c r="L1673" t="s">
        <v>3395</v>
      </c>
      <c r="M1673" t="s">
        <v>3395</v>
      </c>
      <c r="N1673"/>
      <c r="O1673" t="s">
        <v>350</v>
      </c>
    </row>
    <row r="1674" spans="1:15" x14ac:dyDescent="0.25">
      <c r="A1674" t="s">
        <v>4886</v>
      </c>
      <c r="B1674" t="s">
        <v>111</v>
      </c>
      <c r="C1674" t="s">
        <v>4887</v>
      </c>
      <c r="D1674" t="s">
        <v>46</v>
      </c>
      <c r="E1674" s="71">
        <v>45161</v>
      </c>
      <c r="F1674" t="s">
        <v>193</v>
      </c>
      <c r="G1674" t="s">
        <v>2989</v>
      </c>
      <c r="H1674" t="s">
        <v>350</v>
      </c>
      <c r="I1674">
        <v>15</v>
      </c>
      <c r="J1674" t="s">
        <v>83</v>
      </c>
      <c r="K1674" s="57" t="s">
        <v>13</v>
      </c>
      <c r="L1674" t="s">
        <v>3395</v>
      </c>
      <c r="M1674" t="s">
        <v>3395</v>
      </c>
      <c r="N1674"/>
      <c r="O1674" t="s">
        <v>350</v>
      </c>
    </row>
    <row r="1675" spans="1:15" x14ac:dyDescent="0.25">
      <c r="A1675" t="s">
        <v>2416</v>
      </c>
      <c r="B1675" t="s">
        <v>196</v>
      </c>
      <c r="C1675" t="s">
        <v>4896</v>
      </c>
      <c r="D1675" t="s">
        <v>46</v>
      </c>
      <c r="E1675" s="71">
        <v>45162</v>
      </c>
      <c r="F1675" t="s">
        <v>193</v>
      </c>
      <c r="G1675" t="s">
        <v>2989</v>
      </c>
      <c r="H1675" t="s">
        <v>351</v>
      </c>
      <c r="I1675">
        <v>1</v>
      </c>
      <c r="J1675" t="s">
        <v>53</v>
      </c>
      <c r="K1675" s="57" t="s">
        <v>608</v>
      </c>
      <c r="L1675" t="s">
        <v>2</v>
      </c>
      <c r="M1675" t="s">
        <v>2</v>
      </c>
      <c r="N1675"/>
      <c r="O1675" t="s">
        <v>350</v>
      </c>
    </row>
    <row r="1676" spans="1:15" x14ac:dyDescent="0.25">
      <c r="A1676" t="s">
        <v>2416</v>
      </c>
      <c r="B1676" t="s">
        <v>196</v>
      </c>
      <c r="C1676" t="s">
        <v>4896</v>
      </c>
      <c r="D1676" t="s">
        <v>46</v>
      </c>
      <c r="E1676" s="71">
        <v>45162</v>
      </c>
      <c r="F1676" t="s">
        <v>193</v>
      </c>
      <c r="G1676" t="s">
        <v>2989</v>
      </c>
      <c r="H1676" t="s">
        <v>351</v>
      </c>
      <c r="I1676">
        <v>2</v>
      </c>
      <c r="J1676" t="s">
        <v>3006</v>
      </c>
      <c r="K1676" s="57" t="s">
        <v>13</v>
      </c>
      <c r="L1676" t="s">
        <v>2</v>
      </c>
      <c r="M1676" t="s">
        <v>2</v>
      </c>
      <c r="N1676"/>
      <c r="O1676" t="s">
        <v>350</v>
      </c>
    </row>
    <row r="1677" spans="1:15" x14ac:dyDescent="0.25">
      <c r="A1677" t="s">
        <v>2416</v>
      </c>
      <c r="B1677" t="s">
        <v>196</v>
      </c>
      <c r="C1677" t="s">
        <v>4896</v>
      </c>
      <c r="D1677" t="s">
        <v>46</v>
      </c>
      <c r="E1677" s="71">
        <v>45162</v>
      </c>
      <c r="F1677" t="s">
        <v>193</v>
      </c>
      <c r="G1677" t="s">
        <v>2989</v>
      </c>
      <c r="H1677" t="s">
        <v>351</v>
      </c>
      <c r="I1677">
        <v>3</v>
      </c>
      <c r="J1677" t="s">
        <v>4897</v>
      </c>
      <c r="K1677" s="57" t="s">
        <v>610</v>
      </c>
      <c r="L1677" t="s">
        <v>2</v>
      </c>
      <c r="M1677" t="s">
        <v>2</v>
      </c>
      <c r="N1677"/>
      <c r="O1677" t="s">
        <v>350</v>
      </c>
    </row>
    <row r="1678" spans="1:15" x14ac:dyDescent="0.25">
      <c r="A1678" t="s">
        <v>2416</v>
      </c>
      <c r="B1678" t="s">
        <v>196</v>
      </c>
      <c r="C1678" t="s">
        <v>4896</v>
      </c>
      <c r="D1678" t="s">
        <v>46</v>
      </c>
      <c r="E1678" s="71">
        <v>45162</v>
      </c>
      <c r="F1678" t="s">
        <v>193</v>
      </c>
      <c r="G1678" t="s">
        <v>2989</v>
      </c>
      <c r="H1678" t="s">
        <v>351</v>
      </c>
      <c r="I1678">
        <v>4</v>
      </c>
      <c r="J1678" t="s">
        <v>4898</v>
      </c>
      <c r="K1678" s="57" t="s">
        <v>610</v>
      </c>
      <c r="L1678" t="s">
        <v>2</v>
      </c>
      <c r="M1678" t="s">
        <v>2</v>
      </c>
      <c r="N1678"/>
      <c r="O1678" t="s">
        <v>350</v>
      </c>
    </row>
    <row r="1679" spans="1:15" x14ac:dyDescent="0.25">
      <c r="A1679" t="s">
        <v>2416</v>
      </c>
      <c r="B1679" t="s">
        <v>196</v>
      </c>
      <c r="C1679" t="s">
        <v>4896</v>
      </c>
      <c r="D1679" t="s">
        <v>46</v>
      </c>
      <c r="E1679" s="71">
        <v>45162</v>
      </c>
      <c r="F1679" t="s">
        <v>193</v>
      </c>
      <c r="G1679" t="s">
        <v>2989</v>
      </c>
      <c r="H1679" t="s">
        <v>351</v>
      </c>
      <c r="I1679">
        <v>5</v>
      </c>
      <c r="J1679" t="s">
        <v>177</v>
      </c>
      <c r="K1679" s="57" t="s">
        <v>609</v>
      </c>
      <c r="L1679" t="s">
        <v>2</v>
      </c>
      <c r="M1679" t="s">
        <v>2</v>
      </c>
      <c r="N1679"/>
      <c r="O1679" t="s">
        <v>350</v>
      </c>
    </row>
    <row r="1680" spans="1:15" x14ac:dyDescent="0.25">
      <c r="A1680" t="s">
        <v>2416</v>
      </c>
      <c r="B1680" t="s">
        <v>196</v>
      </c>
      <c r="C1680" t="s">
        <v>4896</v>
      </c>
      <c r="D1680" t="s">
        <v>46</v>
      </c>
      <c r="E1680" s="71">
        <v>45162</v>
      </c>
      <c r="F1680" t="s">
        <v>193</v>
      </c>
      <c r="G1680" t="s">
        <v>2989</v>
      </c>
      <c r="H1680" t="s">
        <v>351</v>
      </c>
      <c r="I1680">
        <v>6</v>
      </c>
      <c r="J1680" t="s">
        <v>3007</v>
      </c>
      <c r="K1680" s="57" t="s">
        <v>609</v>
      </c>
      <c r="L1680" t="s">
        <v>2</v>
      </c>
      <c r="M1680" t="s">
        <v>2</v>
      </c>
      <c r="N1680"/>
      <c r="O1680" t="s">
        <v>350</v>
      </c>
    </row>
    <row r="1681" spans="1:15" x14ac:dyDescent="0.25">
      <c r="A1681" t="s">
        <v>2416</v>
      </c>
      <c r="B1681" t="s">
        <v>196</v>
      </c>
      <c r="C1681" t="s">
        <v>4896</v>
      </c>
      <c r="D1681" t="s">
        <v>46</v>
      </c>
      <c r="E1681" s="71">
        <v>45162</v>
      </c>
      <c r="F1681" t="s">
        <v>193</v>
      </c>
      <c r="G1681" t="s">
        <v>2989</v>
      </c>
      <c r="H1681" t="s">
        <v>351</v>
      </c>
      <c r="I1681">
        <v>7</v>
      </c>
      <c r="J1681" t="s">
        <v>4899</v>
      </c>
      <c r="K1681" s="57" t="s">
        <v>610</v>
      </c>
      <c r="L1681" t="s">
        <v>2</v>
      </c>
      <c r="M1681" t="s">
        <v>2</v>
      </c>
      <c r="N1681"/>
      <c r="O1681" t="s">
        <v>350</v>
      </c>
    </row>
    <row r="1682" spans="1:15" x14ac:dyDescent="0.25">
      <c r="A1682" t="s">
        <v>2416</v>
      </c>
      <c r="B1682" t="s">
        <v>196</v>
      </c>
      <c r="C1682" t="s">
        <v>4896</v>
      </c>
      <c r="D1682" t="s">
        <v>46</v>
      </c>
      <c r="E1682" s="71">
        <v>45162</v>
      </c>
      <c r="F1682" t="s">
        <v>193</v>
      </c>
      <c r="G1682" t="s">
        <v>2989</v>
      </c>
      <c r="H1682" t="s">
        <v>351</v>
      </c>
      <c r="I1682">
        <v>8</v>
      </c>
      <c r="J1682" t="s">
        <v>4900</v>
      </c>
      <c r="K1682" s="57" t="s">
        <v>610</v>
      </c>
      <c r="L1682" t="s">
        <v>2</v>
      </c>
      <c r="M1682" t="s">
        <v>2</v>
      </c>
      <c r="N1682"/>
      <c r="O1682" t="s">
        <v>350</v>
      </c>
    </row>
    <row r="1683" spans="1:15" x14ac:dyDescent="0.25">
      <c r="A1683" t="s">
        <v>2416</v>
      </c>
      <c r="B1683" t="s">
        <v>196</v>
      </c>
      <c r="C1683" t="s">
        <v>4896</v>
      </c>
      <c r="D1683" t="s">
        <v>46</v>
      </c>
      <c r="E1683" s="71">
        <v>45162</v>
      </c>
      <c r="F1683" t="s">
        <v>193</v>
      </c>
      <c r="G1683" t="s">
        <v>2989</v>
      </c>
      <c r="H1683" t="s">
        <v>351</v>
      </c>
      <c r="I1683">
        <v>9</v>
      </c>
      <c r="J1683" t="s">
        <v>4901</v>
      </c>
      <c r="K1683" s="57" t="s">
        <v>610</v>
      </c>
      <c r="L1683" t="s">
        <v>2</v>
      </c>
      <c r="M1683" t="s">
        <v>2</v>
      </c>
      <c r="N1683"/>
      <c r="O1683" t="s">
        <v>350</v>
      </c>
    </row>
    <row r="1684" spans="1:15" x14ac:dyDescent="0.25">
      <c r="A1684" t="s">
        <v>4902</v>
      </c>
      <c r="B1684" t="s">
        <v>196</v>
      </c>
      <c r="C1684" t="s">
        <v>4903</v>
      </c>
      <c r="D1684" t="s">
        <v>46</v>
      </c>
      <c r="E1684" s="71">
        <v>45162</v>
      </c>
      <c r="F1684" t="s">
        <v>193</v>
      </c>
      <c r="G1684" t="s">
        <v>2989</v>
      </c>
      <c r="H1684" t="s">
        <v>351</v>
      </c>
      <c r="I1684">
        <v>1</v>
      </c>
      <c r="J1684" t="s">
        <v>53</v>
      </c>
      <c r="K1684" s="57" t="s">
        <v>608</v>
      </c>
      <c r="L1684" t="s">
        <v>2</v>
      </c>
      <c r="M1684" t="s">
        <v>2</v>
      </c>
      <c r="N1684"/>
      <c r="O1684" t="s">
        <v>350</v>
      </c>
    </row>
    <row r="1685" spans="1:15" x14ac:dyDescent="0.25">
      <c r="A1685" t="s">
        <v>4902</v>
      </c>
      <c r="B1685" t="s">
        <v>196</v>
      </c>
      <c r="C1685" t="s">
        <v>4903</v>
      </c>
      <c r="D1685" t="s">
        <v>46</v>
      </c>
      <c r="E1685" s="71">
        <v>45162</v>
      </c>
      <c r="F1685" t="s">
        <v>193</v>
      </c>
      <c r="G1685" t="s">
        <v>2989</v>
      </c>
      <c r="H1685" t="s">
        <v>351</v>
      </c>
      <c r="I1685">
        <v>2</v>
      </c>
      <c r="J1685" t="s">
        <v>3006</v>
      </c>
      <c r="K1685" s="57" t="s">
        <v>13</v>
      </c>
      <c r="L1685" t="s">
        <v>2</v>
      </c>
      <c r="M1685" t="s">
        <v>2</v>
      </c>
      <c r="N1685"/>
      <c r="O1685" t="s">
        <v>350</v>
      </c>
    </row>
    <row r="1686" spans="1:15" x14ac:dyDescent="0.25">
      <c r="A1686" t="s">
        <v>4902</v>
      </c>
      <c r="B1686" t="s">
        <v>196</v>
      </c>
      <c r="C1686" t="s">
        <v>4903</v>
      </c>
      <c r="D1686" t="s">
        <v>46</v>
      </c>
      <c r="E1686" s="71">
        <v>45162</v>
      </c>
      <c r="F1686" t="s">
        <v>193</v>
      </c>
      <c r="G1686" t="s">
        <v>2989</v>
      </c>
      <c r="H1686" t="s">
        <v>351</v>
      </c>
      <c r="I1686">
        <v>3</v>
      </c>
      <c r="J1686" t="s">
        <v>4904</v>
      </c>
      <c r="K1686" s="57" t="s">
        <v>610</v>
      </c>
      <c r="L1686" t="s">
        <v>2</v>
      </c>
      <c r="M1686" t="s">
        <v>2</v>
      </c>
      <c r="N1686"/>
      <c r="O1686" t="s">
        <v>350</v>
      </c>
    </row>
    <row r="1687" spans="1:15" x14ac:dyDescent="0.25">
      <c r="A1687" t="s">
        <v>4902</v>
      </c>
      <c r="B1687" t="s">
        <v>196</v>
      </c>
      <c r="C1687" t="s">
        <v>4903</v>
      </c>
      <c r="D1687" t="s">
        <v>46</v>
      </c>
      <c r="E1687" s="71">
        <v>45162</v>
      </c>
      <c r="F1687" t="s">
        <v>193</v>
      </c>
      <c r="G1687" t="s">
        <v>2989</v>
      </c>
      <c r="H1687" t="s">
        <v>351</v>
      </c>
      <c r="I1687">
        <v>4</v>
      </c>
      <c r="J1687" t="s">
        <v>3007</v>
      </c>
      <c r="K1687" s="57" t="s">
        <v>609</v>
      </c>
      <c r="L1687" t="s">
        <v>2</v>
      </c>
      <c r="M1687" t="s">
        <v>2</v>
      </c>
      <c r="N1687"/>
      <c r="O1687" t="s">
        <v>350</v>
      </c>
    </row>
    <row r="1688" spans="1:15" x14ac:dyDescent="0.25">
      <c r="A1688" t="s">
        <v>4902</v>
      </c>
      <c r="B1688" t="s">
        <v>196</v>
      </c>
      <c r="C1688" t="s">
        <v>4903</v>
      </c>
      <c r="D1688" t="s">
        <v>46</v>
      </c>
      <c r="E1688" s="71">
        <v>45162</v>
      </c>
      <c r="F1688" t="s">
        <v>193</v>
      </c>
      <c r="G1688" t="s">
        <v>2989</v>
      </c>
      <c r="H1688" t="s">
        <v>351</v>
      </c>
      <c r="I1688">
        <v>5</v>
      </c>
      <c r="J1688" t="s">
        <v>4905</v>
      </c>
      <c r="K1688" s="57" t="s">
        <v>610</v>
      </c>
      <c r="L1688" t="s">
        <v>2</v>
      </c>
      <c r="M1688" t="s">
        <v>2</v>
      </c>
      <c r="N1688"/>
      <c r="O1688" t="s">
        <v>350</v>
      </c>
    </row>
    <row r="1689" spans="1:15" x14ac:dyDescent="0.25">
      <c r="A1689" t="s">
        <v>4902</v>
      </c>
      <c r="B1689" t="s">
        <v>196</v>
      </c>
      <c r="C1689" t="s">
        <v>4903</v>
      </c>
      <c r="D1689" t="s">
        <v>46</v>
      </c>
      <c r="E1689" s="71">
        <v>45162</v>
      </c>
      <c r="F1689" t="s">
        <v>193</v>
      </c>
      <c r="G1689" t="s">
        <v>2989</v>
      </c>
      <c r="H1689" t="s">
        <v>351</v>
      </c>
      <c r="I1689">
        <v>6</v>
      </c>
      <c r="J1689" t="s">
        <v>4906</v>
      </c>
      <c r="K1689" s="57" t="s">
        <v>611</v>
      </c>
      <c r="L1689" t="s">
        <v>2</v>
      </c>
      <c r="M1689" t="s">
        <v>3</v>
      </c>
      <c r="N1689" t="s">
        <v>3076</v>
      </c>
      <c r="O1689" t="s">
        <v>351</v>
      </c>
    </row>
    <row r="1690" spans="1:15" x14ac:dyDescent="0.25">
      <c r="A1690" t="s">
        <v>4902</v>
      </c>
      <c r="B1690" t="s">
        <v>196</v>
      </c>
      <c r="C1690" t="s">
        <v>4903</v>
      </c>
      <c r="D1690" t="s">
        <v>46</v>
      </c>
      <c r="E1690" s="71">
        <v>45162</v>
      </c>
      <c r="F1690" t="s">
        <v>193</v>
      </c>
      <c r="G1690" t="s">
        <v>2989</v>
      </c>
      <c r="H1690" t="s">
        <v>351</v>
      </c>
      <c r="I1690">
        <v>7</v>
      </c>
      <c r="J1690" t="s">
        <v>4907</v>
      </c>
      <c r="K1690" s="57" t="s">
        <v>13</v>
      </c>
      <c r="L1690" t="s">
        <v>2</v>
      </c>
      <c r="M1690" t="s">
        <v>2</v>
      </c>
      <c r="N1690"/>
      <c r="O1690" t="s">
        <v>350</v>
      </c>
    </row>
    <row r="1691" spans="1:15" x14ac:dyDescent="0.25">
      <c r="A1691" t="s">
        <v>4902</v>
      </c>
      <c r="B1691" t="s">
        <v>196</v>
      </c>
      <c r="C1691" t="s">
        <v>4903</v>
      </c>
      <c r="D1691" t="s">
        <v>46</v>
      </c>
      <c r="E1691" s="71">
        <v>45162</v>
      </c>
      <c r="F1691" t="s">
        <v>193</v>
      </c>
      <c r="G1691" t="s">
        <v>2989</v>
      </c>
      <c r="H1691" t="s">
        <v>351</v>
      </c>
      <c r="I1691">
        <v>8</v>
      </c>
      <c r="J1691" t="s">
        <v>4908</v>
      </c>
      <c r="K1691" s="57" t="s">
        <v>13</v>
      </c>
      <c r="L1691" t="s">
        <v>2</v>
      </c>
      <c r="M1691" t="s">
        <v>2</v>
      </c>
      <c r="N1691"/>
      <c r="O1691" t="s">
        <v>350</v>
      </c>
    </row>
    <row r="1692" spans="1:15" x14ac:dyDescent="0.25">
      <c r="A1692" t="s">
        <v>4902</v>
      </c>
      <c r="B1692" t="s">
        <v>196</v>
      </c>
      <c r="C1692" t="s">
        <v>4903</v>
      </c>
      <c r="D1692" t="s">
        <v>46</v>
      </c>
      <c r="E1692" s="71">
        <v>45162</v>
      </c>
      <c r="F1692" t="s">
        <v>193</v>
      </c>
      <c r="G1692" t="s">
        <v>2989</v>
      </c>
      <c r="H1692" t="s">
        <v>351</v>
      </c>
      <c r="I1692">
        <v>9</v>
      </c>
      <c r="J1692" t="s">
        <v>4065</v>
      </c>
      <c r="K1692" s="57" t="s">
        <v>13</v>
      </c>
      <c r="L1692" t="s">
        <v>2</v>
      </c>
      <c r="M1692" t="s">
        <v>2</v>
      </c>
      <c r="N1692"/>
      <c r="O1692" t="s">
        <v>350</v>
      </c>
    </row>
    <row r="1693" spans="1:15" x14ac:dyDescent="0.25">
      <c r="A1693" t="s">
        <v>622</v>
      </c>
      <c r="B1693" t="s">
        <v>383</v>
      </c>
      <c r="C1693" t="s">
        <v>4909</v>
      </c>
      <c r="D1693" t="s">
        <v>178</v>
      </c>
      <c r="E1693" s="71">
        <v>45162</v>
      </c>
      <c r="F1693" t="s">
        <v>193</v>
      </c>
      <c r="G1693" t="s">
        <v>2989</v>
      </c>
      <c r="H1693" t="s">
        <v>351</v>
      </c>
      <c r="I1693">
        <v>1</v>
      </c>
      <c r="J1693" t="s">
        <v>384</v>
      </c>
      <c r="K1693" s="57" t="s">
        <v>13</v>
      </c>
      <c r="L1693" t="s">
        <v>2</v>
      </c>
      <c r="M1693" t="s">
        <v>2</v>
      </c>
      <c r="N1693"/>
      <c r="O1693" t="s">
        <v>350</v>
      </c>
    </row>
    <row r="1694" spans="1:15" x14ac:dyDescent="0.25">
      <c r="A1694" t="s">
        <v>622</v>
      </c>
      <c r="B1694" t="s">
        <v>383</v>
      </c>
      <c r="C1694" t="s">
        <v>4909</v>
      </c>
      <c r="D1694" t="s">
        <v>178</v>
      </c>
      <c r="E1694" s="71">
        <v>45162</v>
      </c>
      <c r="F1694" t="s">
        <v>193</v>
      </c>
      <c r="G1694" t="s">
        <v>2989</v>
      </c>
      <c r="H1694" t="s">
        <v>350</v>
      </c>
      <c r="I1694">
        <v>2</v>
      </c>
      <c r="J1694" t="s">
        <v>4910</v>
      </c>
      <c r="K1694" s="57" t="s">
        <v>13</v>
      </c>
      <c r="L1694" t="s">
        <v>3395</v>
      </c>
      <c r="M1694" t="s">
        <v>3395</v>
      </c>
      <c r="N1694"/>
      <c r="O1694" t="s">
        <v>350</v>
      </c>
    </row>
    <row r="1695" spans="1:15" x14ac:dyDescent="0.25">
      <c r="A1695" t="s">
        <v>622</v>
      </c>
      <c r="B1695" t="s">
        <v>383</v>
      </c>
      <c r="C1695" t="s">
        <v>4909</v>
      </c>
      <c r="D1695" t="s">
        <v>178</v>
      </c>
      <c r="E1695" s="71">
        <v>45162</v>
      </c>
      <c r="F1695" t="s">
        <v>193</v>
      </c>
      <c r="G1695" t="s">
        <v>2989</v>
      </c>
      <c r="H1695" t="s">
        <v>351</v>
      </c>
      <c r="I1695">
        <v>3</v>
      </c>
      <c r="J1695" t="s">
        <v>4911</v>
      </c>
      <c r="K1695" s="57" t="s">
        <v>13</v>
      </c>
      <c r="L1695" t="s">
        <v>2</v>
      </c>
      <c r="M1695" t="s">
        <v>2</v>
      </c>
      <c r="N1695"/>
      <c r="O1695" t="s">
        <v>350</v>
      </c>
    </row>
    <row r="1696" spans="1:15" x14ac:dyDescent="0.25">
      <c r="A1696" t="s">
        <v>622</v>
      </c>
      <c r="B1696" t="s">
        <v>383</v>
      </c>
      <c r="C1696" t="s">
        <v>4909</v>
      </c>
      <c r="D1696" t="s">
        <v>178</v>
      </c>
      <c r="E1696" s="71">
        <v>45162</v>
      </c>
      <c r="F1696" t="s">
        <v>193</v>
      </c>
      <c r="G1696" t="s">
        <v>2989</v>
      </c>
      <c r="H1696" t="s">
        <v>351</v>
      </c>
      <c r="I1696">
        <v>4</v>
      </c>
      <c r="J1696" t="s">
        <v>3050</v>
      </c>
      <c r="K1696" s="57" t="s">
        <v>13</v>
      </c>
      <c r="L1696" t="s">
        <v>2</v>
      </c>
      <c r="M1696" t="s">
        <v>2</v>
      </c>
      <c r="N1696"/>
      <c r="O1696" t="s">
        <v>350</v>
      </c>
    </row>
    <row r="1697" spans="1:15" x14ac:dyDescent="0.25">
      <c r="A1697" t="s">
        <v>622</v>
      </c>
      <c r="B1697" t="s">
        <v>383</v>
      </c>
      <c r="C1697" t="s">
        <v>4909</v>
      </c>
      <c r="D1697" t="s">
        <v>178</v>
      </c>
      <c r="E1697" s="71">
        <v>45162</v>
      </c>
      <c r="F1697" t="s">
        <v>193</v>
      </c>
      <c r="G1697" t="s">
        <v>2989</v>
      </c>
      <c r="H1697" t="s">
        <v>350</v>
      </c>
      <c r="I1697">
        <v>5</v>
      </c>
      <c r="J1697" t="s">
        <v>624</v>
      </c>
      <c r="K1697" s="57" t="s">
        <v>13</v>
      </c>
      <c r="L1697" t="s">
        <v>3395</v>
      </c>
      <c r="M1697" t="s">
        <v>3395</v>
      </c>
      <c r="N1697"/>
      <c r="O1697" t="s">
        <v>350</v>
      </c>
    </row>
    <row r="1698" spans="1:15" x14ac:dyDescent="0.25">
      <c r="A1698" t="s">
        <v>4912</v>
      </c>
      <c r="B1698" t="s">
        <v>289</v>
      </c>
      <c r="C1698" t="s">
        <v>4913</v>
      </c>
      <c r="D1698" t="s">
        <v>46</v>
      </c>
      <c r="E1698" s="71">
        <v>45162</v>
      </c>
      <c r="F1698" t="s">
        <v>193</v>
      </c>
      <c r="G1698" t="s">
        <v>2989</v>
      </c>
      <c r="H1698" t="s">
        <v>351</v>
      </c>
      <c r="I1698">
        <v>1</v>
      </c>
      <c r="J1698" t="s">
        <v>4255</v>
      </c>
      <c r="K1698" s="57" t="s">
        <v>608</v>
      </c>
      <c r="L1698" t="s">
        <v>2</v>
      </c>
      <c r="M1698" t="s">
        <v>2</v>
      </c>
      <c r="N1698"/>
      <c r="O1698" t="s">
        <v>350</v>
      </c>
    </row>
    <row r="1699" spans="1:15" x14ac:dyDescent="0.25">
      <c r="A1699" t="s">
        <v>4912</v>
      </c>
      <c r="B1699" t="s">
        <v>289</v>
      </c>
      <c r="C1699" t="s">
        <v>4913</v>
      </c>
      <c r="D1699" t="s">
        <v>46</v>
      </c>
      <c r="E1699" s="71">
        <v>45162</v>
      </c>
      <c r="F1699" t="s">
        <v>193</v>
      </c>
      <c r="G1699" t="s">
        <v>2989</v>
      </c>
      <c r="H1699" t="s">
        <v>351</v>
      </c>
      <c r="I1699">
        <v>1</v>
      </c>
      <c r="J1699" t="s">
        <v>118</v>
      </c>
      <c r="K1699" s="57" t="s">
        <v>611</v>
      </c>
      <c r="L1699" t="s">
        <v>2</v>
      </c>
      <c r="M1699" t="s">
        <v>2</v>
      </c>
      <c r="N1699"/>
      <c r="O1699" t="s">
        <v>350</v>
      </c>
    </row>
    <row r="1700" spans="1:15" x14ac:dyDescent="0.25">
      <c r="A1700" t="s">
        <v>4912</v>
      </c>
      <c r="B1700" t="s">
        <v>289</v>
      </c>
      <c r="C1700" t="s">
        <v>4913</v>
      </c>
      <c r="D1700" t="s">
        <v>46</v>
      </c>
      <c r="E1700" s="71">
        <v>45162</v>
      </c>
      <c r="F1700" t="s">
        <v>193</v>
      </c>
      <c r="G1700" t="s">
        <v>2989</v>
      </c>
      <c r="H1700" t="s">
        <v>351</v>
      </c>
      <c r="I1700">
        <v>1</v>
      </c>
      <c r="J1700" t="s">
        <v>3318</v>
      </c>
      <c r="K1700" s="57" t="s">
        <v>610</v>
      </c>
      <c r="L1700" t="s">
        <v>2</v>
      </c>
      <c r="M1700" t="s">
        <v>3</v>
      </c>
      <c r="N1700" t="s">
        <v>3083</v>
      </c>
      <c r="O1700" t="s">
        <v>351</v>
      </c>
    </row>
    <row r="1701" spans="1:15" x14ac:dyDescent="0.25">
      <c r="A1701" t="s">
        <v>4912</v>
      </c>
      <c r="B1701" t="s">
        <v>289</v>
      </c>
      <c r="C1701" t="s">
        <v>4913</v>
      </c>
      <c r="D1701" t="s">
        <v>46</v>
      </c>
      <c r="E1701" s="71">
        <v>45162</v>
      </c>
      <c r="F1701" t="s">
        <v>193</v>
      </c>
      <c r="G1701" t="s">
        <v>2989</v>
      </c>
      <c r="H1701" t="s">
        <v>351</v>
      </c>
      <c r="I1701">
        <v>2</v>
      </c>
      <c r="J1701" t="s">
        <v>513</v>
      </c>
      <c r="K1701" s="57" t="s">
        <v>611</v>
      </c>
      <c r="L1701" t="s">
        <v>2</v>
      </c>
      <c r="M1701" t="s">
        <v>2</v>
      </c>
      <c r="N1701"/>
      <c r="O1701" t="s">
        <v>350</v>
      </c>
    </row>
    <row r="1702" spans="1:15" x14ac:dyDescent="0.25">
      <c r="A1702" t="s">
        <v>4912</v>
      </c>
      <c r="B1702" t="s">
        <v>289</v>
      </c>
      <c r="C1702" t="s">
        <v>4913</v>
      </c>
      <c r="D1702" t="s">
        <v>46</v>
      </c>
      <c r="E1702" s="71">
        <v>45162</v>
      </c>
      <c r="F1702" t="s">
        <v>193</v>
      </c>
      <c r="G1702" t="s">
        <v>2989</v>
      </c>
      <c r="H1702" t="s">
        <v>351</v>
      </c>
      <c r="I1702">
        <v>2</v>
      </c>
      <c r="J1702" t="s">
        <v>294</v>
      </c>
      <c r="K1702" s="57" t="s">
        <v>13</v>
      </c>
      <c r="L1702" t="s">
        <v>2</v>
      </c>
      <c r="M1702" t="s">
        <v>2</v>
      </c>
      <c r="N1702"/>
      <c r="O1702" t="s">
        <v>350</v>
      </c>
    </row>
    <row r="1703" spans="1:15" x14ac:dyDescent="0.25">
      <c r="A1703" t="s">
        <v>4912</v>
      </c>
      <c r="B1703" t="s">
        <v>289</v>
      </c>
      <c r="C1703" t="s">
        <v>4913</v>
      </c>
      <c r="D1703" t="s">
        <v>46</v>
      </c>
      <c r="E1703" s="71">
        <v>45162</v>
      </c>
      <c r="F1703" t="s">
        <v>193</v>
      </c>
      <c r="G1703" t="s">
        <v>2989</v>
      </c>
      <c r="H1703" t="s">
        <v>351</v>
      </c>
      <c r="I1703">
        <v>2.1</v>
      </c>
      <c r="J1703" t="s">
        <v>4914</v>
      </c>
      <c r="K1703" s="57" t="s">
        <v>610</v>
      </c>
      <c r="L1703" t="s">
        <v>2</v>
      </c>
      <c r="M1703" t="s">
        <v>2</v>
      </c>
      <c r="N1703"/>
      <c r="O1703" t="s">
        <v>350</v>
      </c>
    </row>
    <row r="1704" spans="1:15" x14ac:dyDescent="0.25">
      <c r="A1704" t="s">
        <v>4912</v>
      </c>
      <c r="B1704" t="s">
        <v>289</v>
      </c>
      <c r="C1704" t="s">
        <v>4913</v>
      </c>
      <c r="D1704" t="s">
        <v>46</v>
      </c>
      <c r="E1704" s="71">
        <v>45162</v>
      </c>
      <c r="F1704" t="s">
        <v>193</v>
      </c>
      <c r="G1704" t="s">
        <v>2989</v>
      </c>
      <c r="H1704" t="s">
        <v>351</v>
      </c>
      <c r="I1704">
        <v>2.2000000000000002</v>
      </c>
      <c r="J1704" t="s">
        <v>4915</v>
      </c>
      <c r="K1704" s="57" t="s">
        <v>610</v>
      </c>
      <c r="L1704" t="s">
        <v>2</v>
      </c>
      <c r="M1704" t="s">
        <v>2</v>
      </c>
      <c r="N1704"/>
      <c r="O1704" t="s">
        <v>350</v>
      </c>
    </row>
    <row r="1705" spans="1:15" x14ac:dyDescent="0.25">
      <c r="A1705" t="s">
        <v>4912</v>
      </c>
      <c r="B1705" t="s">
        <v>289</v>
      </c>
      <c r="C1705" t="s">
        <v>4913</v>
      </c>
      <c r="D1705" t="s">
        <v>46</v>
      </c>
      <c r="E1705" s="71">
        <v>45162</v>
      </c>
      <c r="F1705" t="s">
        <v>193</v>
      </c>
      <c r="G1705" t="s">
        <v>2989</v>
      </c>
      <c r="H1705" t="s">
        <v>351</v>
      </c>
      <c r="I1705">
        <v>3</v>
      </c>
      <c r="J1705" t="s">
        <v>1999</v>
      </c>
      <c r="K1705" s="57" t="s">
        <v>13</v>
      </c>
      <c r="L1705" t="s">
        <v>2</v>
      </c>
      <c r="M1705" t="s">
        <v>2</v>
      </c>
      <c r="N1705"/>
      <c r="O1705" t="s">
        <v>350</v>
      </c>
    </row>
    <row r="1706" spans="1:15" x14ac:dyDescent="0.25">
      <c r="A1706" t="s">
        <v>4912</v>
      </c>
      <c r="B1706" t="s">
        <v>289</v>
      </c>
      <c r="C1706" t="s">
        <v>4913</v>
      </c>
      <c r="D1706" t="s">
        <v>46</v>
      </c>
      <c r="E1706" s="71">
        <v>45162</v>
      </c>
      <c r="F1706" t="s">
        <v>193</v>
      </c>
      <c r="G1706" t="s">
        <v>2989</v>
      </c>
      <c r="H1706" t="s">
        <v>351</v>
      </c>
      <c r="I1706">
        <v>3.1</v>
      </c>
      <c r="J1706" t="s">
        <v>4916</v>
      </c>
      <c r="K1706" s="57" t="s">
        <v>610</v>
      </c>
      <c r="L1706" t="s">
        <v>2</v>
      </c>
      <c r="M1706" t="s">
        <v>3</v>
      </c>
      <c r="N1706" t="s">
        <v>3074</v>
      </c>
      <c r="O1706" t="s">
        <v>351</v>
      </c>
    </row>
    <row r="1707" spans="1:15" x14ac:dyDescent="0.25">
      <c r="A1707" t="s">
        <v>4912</v>
      </c>
      <c r="B1707" t="s">
        <v>289</v>
      </c>
      <c r="C1707" t="s">
        <v>4913</v>
      </c>
      <c r="D1707" t="s">
        <v>46</v>
      </c>
      <c r="E1707" s="71">
        <v>45162</v>
      </c>
      <c r="F1707" t="s">
        <v>193</v>
      </c>
      <c r="G1707" t="s">
        <v>2989</v>
      </c>
      <c r="H1707" t="s">
        <v>351</v>
      </c>
      <c r="I1707">
        <v>3.2</v>
      </c>
      <c r="J1707" t="s">
        <v>4917</v>
      </c>
      <c r="K1707" s="57" t="s">
        <v>610</v>
      </c>
      <c r="L1707" t="s">
        <v>2</v>
      </c>
      <c r="M1707" t="s">
        <v>2</v>
      </c>
      <c r="N1707"/>
      <c r="O1707" t="s">
        <v>350</v>
      </c>
    </row>
    <row r="1708" spans="1:15" x14ac:dyDescent="0.25">
      <c r="A1708" t="s">
        <v>4912</v>
      </c>
      <c r="B1708" t="s">
        <v>289</v>
      </c>
      <c r="C1708" t="s">
        <v>4913</v>
      </c>
      <c r="D1708" t="s">
        <v>46</v>
      </c>
      <c r="E1708" s="71">
        <v>45162</v>
      </c>
      <c r="F1708" t="s">
        <v>193</v>
      </c>
      <c r="G1708" t="s">
        <v>2989</v>
      </c>
      <c r="H1708" t="s">
        <v>351</v>
      </c>
      <c r="I1708">
        <v>4</v>
      </c>
      <c r="J1708" t="s">
        <v>4918</v>
      </c>
      <c r="K1708" s="57" t="s">
        <v>609</v>
      </c>
      <c r="L1708" t="s">
        <v>2</v>
      </c>
      <c r="M1708" t="s">
        <v>2</v>
      </c>
      <c r="N1708"/>
      <c r="O1708" t="s">
        <v>350</v>
      </c>
    </row>
    <row r="1709" spans="1:15" x14ac:dyDescent="0.25">
      <c r="A1709" t="s">
        <v>4912</v>
      </c>
      <c r="B1709" t="s">
        <v>289</v>
      </c>
      <c r="C1709" t="s">
        <v>4913</v>
      </c>
      <c r="D1709" t="s">
        <v>46</v>
      </c>
      <c r="E1709" s="71">
        <v>45162</v>
      </c>
      <c r="F1709" t="s">
        <v>193</v>
      </c>
      <c r="G1709" t="s">
        <v>2989</v>
      </c>
      <c r="H1709" t="s">
        <v>351</v>
      </c>
      <c r="I1709">
        <v>4</v>
      </c>
      <c r="J1709" t="s">
        <v>2000</v>
      </c>
      <c r="K1709" s="57" t="s">
        <v>13</v>
      </c>
      <c r="L1709" t="s">
        <v>2</v>
      </c>
      <c r="M1709" t="s">
        <v>2</v>
      </c>
      <c r="N1709"/>
      <c r="O1709" t="s">
        <v>350</v>
      </c>
    </row>
    <row r="1710" spans="1:15" x14ac:dyDescent="0.25">
      <c r="A1710" t="s">
        <v>4912</v>
      </c>
      <c r="B1710" t="s">
        <v>289</v>
      </c>
      <c r="C1710" t="s">
        <v>4913</v>
      </c>
      <c r="D1710" t="s">
        <v>46</v>
      </c>
      <c r="E1710" s="71">
        <v>45162</v>
      </c>
      <c r="F1710" t="s">
        <v>193</v>
      </c>
      <c r="G1710" t="s">
        <v>2989</v>
      </c>
      <c r="H1710" t="s">
        <v>351</v>
      </c>
      <c r="I1710">
        <v>5.0999999999999996</v>
      </c>
      <c r="J1710" t="s">
        <v>4919</v>
      </c>
      <c r="K1710" s="57" t="s">
        <v>609</v>
      </c>
      <c r="L1710" t="s">
        <v>2</v>
      </c>
      <c r="M1710" t="s">
        <v>2</v>
      </c>
      <c r="N1710"/>
      <c r="O1710" t="s">
        <v>350</v>
      </c>
    </row>
    <row r="1711" spans="1:15" x14ac:dyDescent="0.25">
      <c r="A1711" t="s">
        <v>4912</v>
      </c>
      <c r="B1711" t="s">
        <v>289</v>
      </c>
      <c r="C1711" t="s">
        <v>4913</v>
      </c>
      <c r="D1711" t="s">
        <v>46</v>
      </c>
      <c r="E1711" s="71">
        <v>45162</v>
      </c>
      <c r="F1711" t="s">
        <v>193</v>
      </c>
      <c r="G1711" t="s">
        <v>2989</v>
      </c>
      <c r="H1711" t="s">
        <v>351</v>
      </c>
      <c r="I1711">
        <v>5.2</v>
      </c>
      <c r="J1711" t="s">
        <v>4920</v>
      </c>
      <c r="K1711" s="57" t="s">
        <v>609</v>
      </c>
      <c r="L1711" t="s">
        <v>2</v>
      </c>
      <c r="M1711" t="s">
        <v>2</v>
      </c>
      <c r="N1711"/>
      <c r="O1711" t="s">
        <v>350</v>
      </c>
    </row>
    <row r="1712" spans="1:15" x14ac:dyDescent="0.25">
      <c r="A1712" t="s">
        <v>4912</v>
      </c>
      <c r="B1712" t="s">
        <v>289</v>
      </c>
      <c r="C1712" t="s">
        <v>4913</v>
      </c>
      <c r="D1712" t="s">
        <v>46</v>
      </c>
      <c r="E1712" s="71">
        <v>45162</v>
      </c>
      <c r="F1712" t="s">
        <v>193</v>
      </c>
      <c r="G1712" t="s">
        <v>2989</v>
      </c>
      <c r="H1712" t="s">
        <v>351</v>
      </c>
      <c r="I1712">
        <v>5.3</v>
      </c>
      <c r="J1712" t="s">
        <v>4921</v>
      </c>
      <c r="K1712" s="57" t="s">
        <v>609</v>
      </c>
      <c r="L1712" t="s">
        <v>2</v>
      </c>
      <c r="M1712" t="s">
        <v>2</v>
      </c>
      <c r="N1712"/>
      <c r="O1712" t="s">
        <v>350</v>
      </c>
    </row>
    <row r="1713" spans="1:15" x14ac:dyDescent="0.25">
      <c r="A1713" t="s">
        <v>4912</v>
      </c>
      <c r="B1713" t="s">
        <v>289</v>
      </c>
      <c r="C1713" t="s">
        <v>4913</v>
      </c>
      <c r="D1713" t="s">
        <v>46</v>
      </c>
      <c r="E1713" s="71">
        <v>45162</v>
      </c>
      <c r="F1713" t="s">
        <v>193</v>
      </c>
      <c r="G1713" t="s">
        <v>2989</v>
      </c>
      <c r="H1713" t="s">
        <v>351</v>
      </c>
      <c r="I1713">
        <v>5.4</v>
      </c>
      <c r="J1713" t="s">
        <v>4922</v>
      </c>
      <c r="K1713" s="57" t="s">
        <v>609</v>
      </c>
      <c r="L1713" t="s">
        <v>2</v>
      </c>
      <c r="M1713" t="s">
        <v>2</v>
      </c>
      <c r="N1713"/>
      <c r="O1713" t="s">
        <v>350</v>
      </c>
    </row>
    <row r="1714" spans="1:15" x14ac:dyDescent="0.25">
      <c r="A1714" t="s">
        <v>4912</v>
      </c>
      <c r="B1714" t="s">
        <v>289</v>
      </c>
      <c r="C1714" t="s">
        <v>4913</v>
      </c>
      <c r="D1714" t="s">
        <v>46</v>
      </c>
      <c r="E1714" s="71">
        <v>45162</v>
      </c>
      <c r="F1714" t="s">
        <v>193</v>
      </c>
      <c r="G1714" t="s">
        <v>2989</v>
      </c>
      <c r="H1714" t="s">
        <v>351</v>
      </c>
      <c r="I1714">
        <v>6</v>
      </c>
      <c r="J1714" t="s">
        <v>291</v>
      </c>
      <c r="K1714" s="57" t="s">
        <v>13</v>
      </c>
      <c r="L1714" t="s">
        <v>2</v>
      </c>
      <c r="M1714" t="s">
        <v>2</v>
      </c>
      <c r="N1714"/>
      <c r="O1714" t="s">
        <v>350</v>
      </c>
    </row>
    <row r="1715" spans="1:15" x14ac:dyDescent="0.25">
      <c r="A1715" t="s">
        <v>4912</v>
      </c>
      <c r="B1715" t="s">
        <v>289</v>
      </c>
      <c r="C1715" t="s">
        <v>4913</v>
      </c>
      <c r="D1715" t="s">
        <v>46</v>
      </c>
      <c r="E1715" s="71">
        <v>45162</v>
      </c>
      <c r="F1715" t="s">
        <v>193</v>
      </c>
      <c r="G1715" t="s">
        <v>2989</v>
      </c>
      <c r="H1715" t="s">
        <v>351</v>
      </c>
      <c r="I1715">
        <v>7</v>
      </c>
      <c r="J1715" t="s">
        <v>293</v>
      </c>
      <c r="K1715" s="57" t="s">
        <v>13</v>
      </c>
      <c r="L1715" t="s">
        <v>2</v>
      </c>
      <c r="M1715" t="s">
        <v>2</v>
      </c>
      <c r="N1715"/>
      <c r="O1715" t="s">
        <v>350</v>
      </c>
    </row>
    <row r="1716" spans="1:15" x14ac:dyDescent="0.25">
      <c r="A1716" t="s">
        <v>4923</v>
      </c>
      <c r="B1716" t="s">
        <v>289</v>
      </c>
      <c r="C1716" t="s">
        <v>4924</v>
      </c>
      <c r="D1716" t="s">
        <v>46</v>
      </c>
      <c r="E1716" s="71">
        <v>45162</v>
      </c>
      <c r="F1716" t="s">
        <v>193</v>
      </c>
      <c r="G1716" t="s">
        <v>2989</v>
      </c>
      <c r="H1716" t="s">
        <v>351</v>
      </c>
      <c r="I1716">
        <v>1</v>
      </c>
      <c r="J1716" t="s">
        <v>4925</v>
      </c>
      <c r="K1716" s="57" t="s">
        <v>13</v>
      </c>
      <c r="L1716" t="s">
        <v>2</v>
      </c>
      <c r="M1716" t="s">
        <v>2</v>
      </c>
      <c r="N1716"/>
      <c r="O1716" t="s">
        <v>350</v>
      </c>
    </row>
    <row r="1717" spans="1:15" x14ac:dyDescent="0.25">
      <c r="A1717" t="s">
        <v>4923</v>
      </c>
      <c r="B1717" t="s">
        <v>289</v>
      </c>
      <c r="C1717" t="s">
        <v>4924</v>
      </c>
      <c r="D1717" t="s">
        <v>46</v>
      </c>
      <c r="E1717" s="71">
        <v>45162</v>
      </c>
      <c r="F1717" t="s">
        <v>193</v>
      </c>
      <c r="G1717" t="s">
        <v>2989</v>
      </c>
      <c r="H1717" t="s">
        <v>351</v>
      </c>
      <c r="I1717">
        <v>1</v>
      </c>
      <c r="J1717" t="s">
        <v>4926</v>
      </c>
      <c r="K1717" s="57" t="s">
        <v>13</v>
      </c>
      <c r="L1717" t="s">
        <v>2</v>
      </c>
      <c r="M1717" t="s">
        <v>2</v>
      </c>
      <c r="N1717"/>
      <c r="O1717" t="s">
        <v>350</v>
      </c>
    </row>
    <row r="1718" spans="1:15" x14ac:dyDescent="0.25">
      <c r="A1718" t="s">
        <v>4923</v>
      </c>
      <c r="B1718" t="s">
        <v>289</v>
      </c>
      <c r="C1718" t="s">
        <v>4924</v>
      </c>
      <c r="D1718" t="s">
        <v>46</v>
      </c>
      <c r="E1718" s="71">
        <v>45162</v>
      </c>
      <c r="F1718" t="s">
        <v>193</v>
      </c>
      <c r="G1718" t="s">
        <v>2989</v>
      </c>
      <c r="H1718" t="s">
        <v>351</v>
      </c>
      <c r="I1718">
        <v>1</v>
      </c>
      <c r="J1718" t="s">
        <v>4927</v>
      </c>
      <c r="K1718" s="57" t="s">
        <v>13</v>
      </c>
      <c r="L1718" t="s">
        <v>2</v>
      </c>
      <c r="M1718" t="s">
        <v>2</v>
      </c>
      <c r="N1718"/>
      <c r="O1718" t="s">
        <v>350</v>
      </c>
    </row>
    <row r="1719" spans="1:15" x14ac:dyDescent="0.25">
      <c r="A1719" t="s">
        <v>4923</v>
      </c>
      <c r="B1719" t="s">
        <v>289</v>
      </c>
      <c r="C1719" t="s">
        <v>4924</v>
      </c>
      <c r="D1719" t="s">
        <v>46</v>
      </c>
      <c r="E1719" s="71">
        <v>45162</v>
      </c>
      <c r="F1719" t="s">
        <v>193</v>
      </c>
      <c r="G1719" t="s">
        <v>2989</v>
      </c>
      <c r="H1719" t="s">
        <v>351</v>
      </c>
      <c r="I1719">
        <v>1.1000000000000001</v>
      </c>
      <c r="J1719" t="s">
        <v>4928</v>
      </c>
      <c r="K1719" s="57" t="s">
        <v>611</v>
      </c>
      <c r="L1719" t="s">
        <v>2</v>
      </c>
      <c r="M1719" t="s">
        <v>2</v>
      </c>
      <c r="N1719"/>
      <c r="O1719" t="s">
        <v>350</v>
      </c>
    </row>
    <row r="1720" spans="1:15" x14ac:dyDescent="0.25">
      <c r="A1720" t="s">
        <v>4923</v>
      </c>
      <c r="B1720" t="s">
        <v>289</v>
      </c>
      <c r="C1720" t="s">
        <v>4924</v>
      </c>
      <c r="D1720" t="s">
        <v>46</v>
      </c>
      <c r="E1720" s="71">
        <v>45162</v>
      </c>
      <c r="F1720" t="s">
        <v>193</v>
      </c>
      <c r="G1720" t="s">
        <v>2989</v>
      </c>
      <c r="H1720" t="s">
        <v>351</v>
      </c>
      <c r="I1720">
        <v>1.1000000000000001</v>
      </c>
      <c r="J1720" t="s">
        <v>4929</v>
      </c>
      <c r="K1720" s="57" t="s">
        <v>611</v>
      </c>
      <c r="L1720" t="s">
        <v>2</v>
      </c>
      <c r="M1720" t="s">
        <v>2</v>
      </c>
      <c r="N1720"/>
      <c r="O1720" t="s">
        <v>350</v>
      </c>
    </row>
    <row r="1721" spans="1:15" x14ac:dyDescent="0.25">
      <c r="A1721" t="s">
        <v>4923</v>
      </c>
      <c r="B1721" t="s">
        <v>289</v>
      </c>
      <c r="C1721" t="s">
        <v>4924</v>
      </c>
      <c r="D1721" t="s">
        <v>46</v>
      </c>
      <c r="E1721" s="71">
        <v>45162</v>
      </c>
      <c r="F1721" t="s">
        <v>193</v>
      </c>
      <c r="G1721" t="s">
        <v>2989</v>
      </c>
      <c r="H1721" t="s">
        <v>351</v>
      </c>
      <c r="I1721">
        <v>1.1100000000000001</v>
      </c>
      <c r="J1721" t="s">
        <v>4930</v>
      </c>
      <c r="K1721" s="57" t="s">
        <v>611</v>
      </c>
      <c r="L1721" t="s">
        <v>2</v>
      </c>
      <c r="M1721" t="s">
        <v>2</v>
      </c>
      <c r="N1721"/>
      <c r="O1721" t="s">
        <v>350</v>
      </c>
    </row>
    <row r="1722" spans="1:15" x14ac:dyDescent="0.25">
      <c r="A1722" t="s">
        <v>4923</v>
      </c>
      <c r="B1722" t="s">
        <v>289</v>
      </c>
      <c r="C1722" t="s">
        <v>4924</v>
      </c>
      <c r="D1722" t="s">
        <v>46</v>
      </c>
      <c r="E1722" s="71">
        <v>45162</v>
      </c>
      <c r="F1722" t="s">
        <v>193</v>
      </c>
      <c r="G1722" t="s">
        <v>2989</v>
      </c>
      <c r="H1722" t="s">
        <v>351</v>
      </c>
      <c r="I1722">
        <v>1.1200000000000001</v>
      </c>
      <c r="J1722" t="s">
        <v>4931</v>
      </c>
      <c r="K1722" s="57" t="s">
        <v>611</v>
      </c>
      <c r="L1722" t="s">
        <v>2</v>
      </c>
      <c r="M1722" t="s">
        <v>2</v>
      </c>
      <c r="N1722"/>
      <c r="O1722" t="s">
        <v>350</v>
      </c>
    </row>
    <row r="1723" spans="1:15" x14ac:dyDescent="0.25">
      <c r="A1723" t="s">
        <v>4923</v>
      </c>
      <c r="B1723" t="s">
        <v>289</v>
      </c>
      <c r="C1723" t="s">
        <v>4924</v>
      </c>
      <c r="D1723" t="s">
        <v>46</v>
      </c>
      <c r="E1723" s="71">
        <v>45162</v>
      </c>
      <c r="F1723" t="s">
        <v>193</v>
      </c>
      <c r="G1723" t="s">
        <v>2989</v>
      </c>
      <c r="H1723" t="s">
        <v>351</v>
      </c>
      <c r="I1723">
        <v>1.1299999999999999</v>
      </c>
      <c r="J1723" t="s">
        <v>4932</v>
      </c>
      <c r="K1723" s="57" t="s">
        <v>611</v>
      </c>
      <c r="L1723" t="s">
        <v>2</v>
      </c>
      <c r="M1723" t="s">
        <v>2</v>
      </c>
      <c r="N1723"/>
      <c r="O1723" t="s">
        <v>350</v>
      </c>
    </row>
    <row r="1724" spans="1:15" x14ac:dyDescent="0.25">
      <c r="A1724" t="s">
        <v>4923</v>
      </c>
      <c r="B1724" t="s">
        <v>289</v>
      </c>
      <c r="C1724" t="s">
        <v>4924</v>
      </c>
      <c r="D1724" t="s">
        <v>46</v>
      </c>
      <c r="E1724" s="71">
        <v>45162</v>
      </c>
      <c r="F1724" t="s">
        <v>193</v>
      </c>
      <c r="G1724" t="s">
        <v>2989</v>
      </c>
      <c r="H1724" t="s">
        <v>351</v>
      </c>
      <c r="I1724">
        <v>1.2</v>
      </c>
      <c r="J1724" t="s">
        <v>4933</v>
      </c>
      <c r="K1724" s="57" t="s">
        <v>611</v>
      </c>
      <c r="L1724" t="s">
        <v>2</v>
      </c>
      <c r="M1724" t="s">
        <v>2</v>
      </c>
      <c r="N1724"/>
      <c r="O1724" t="s">
        <v>350</v>
      </c>
    </row>
    <row r="1725" spans="1:15" x14ac:dyDescent="0.25">
      <c r="A1725" t="s">
        <v>4923</v>
      </c>
      <c r="B1725" t="s">
        <v>289</v>
      </c>
      <c r="C1725" t="s">
        <v>4924</v>
      </c>
      <c r="D1725" t="s">
        <v>46</v>
      </c>
      <c r="E1725" s="71">
        <v>45162</v>
      </c>
      <c r="F1725" t="s">
        <v>193</v>
      </c>
      <c r="G1725" t="s">
        <v>2989</v>
      </c>
      <c r="H1725" t="s">
        <v>351</v>
      </c>
      <c r="I1725">
        <v>1.3</v>
      </c>
      <c r="J1725" t="s">
        <v>4934</v>
      </c>
      <c r="K1725" s="57" t="s">
        <v>609</v>
      </c>
      <c r="L1725" t="s">
        <v>2</v>
      </c>
      <c r="M1725" t="s">
        <v>2</v>
      </c>
      <c r="N1725"/>
      <c r="O1725" t="s">
        <v>350</v>
      </c>
    </row>
    <row r="1726" spans="1:15" x14ac:dyDescent="0.25">
      <c r="A1726" t="s">
        <v>4923</v>
      </c>
      <c r="B1726" t="s">
        <v>289</v>
      </c>
      <c r="C1726" t="s">
        <v>4924</v>
      </c>
      <c r="D1726" t="s">
        <v>46</v>
      </c>
      <c r="E1726" s="71">
        <v>45162</v>
      </c>
      <c r="F1726" t="s">
        <v>193</v>
      </c>
      <c r="G1726" t="s">
        <v>2989</v>
      </c>
      <c r="H1726" t="s">
        <v>351</v>
      </c>
      <c r="I1726">
        <v>1.4</v>
      </c>
      <c r="J1726" t="s">
        <v>4935</v>
      </c>
      <c r="K1726" s="57" t="s">
        <v>609</v>
      </c>
      <c r="L1726" t="s">
        <v>2</v>
      </c>
      <c r="M1726" t="s">
        <v>2</v>
      </c>
      <c r="N1726"/>
      <c r="O1726" t="s">
        <v>350</v>
      </c>
    </row>
    <row r="1727" spans="1:15" x14ac:dyDescent="0.25">
      <c r="A1727" t="s">
        <v>4923</v>
      </c>
      <c r="B1727" t="s">
        <v>289</v>
      </c>
      <c r="C1727" t="s">
        <v>4924</v>
      </c>
      <c r="D1727" t="s">
        <v>46</v>
      </c>
      <c r="E1727" s="71">
        <v>45162</v>
      </c>
      <c r="F1727" t="s">
        <v>193</v>
      </c>
      <c r="G1727" t="s">
        <v>2989</v>
      </c>
      <c r="H1727" t="s">
        <v>351</v>
      </c>
      <c r="I1727">
        <v>1.5</v>
      </c>
      <c r="J1727" t="s">
        <v>4936</v>
      </c>
      <c r="K1727" s="57" t="s">
        <v>611</v>
      </c>
      <c r="L1727" t="s">
        <v>2</v>
      </c>
      <c r="M1727" t="s">
        <v>2</v>
      </c>
      <c r="N1727"/>
      <c r="O1727" t="s">
        <v>350</v>
      </c>
    </row>
    <row r="1728" spans="1:15" x14ac:dyDescent="0.25">
      <c r="A1728" t="s">
        <v>4923</v>
      </c>
      <c r="B1728" t="s">
        <v>289</v>
      </c>
      <c r="C1728" t="s">
        <v>4924</v>
      </c>
      <c r="D1728" t="s">
        <v>46</v>
      </c>
      <c r="E1728" s="71">
        <v>45162</v>
      </c>
      <c r="F1728" t="s">
        <v>193</v>
      </c>
      <c r="G1728" t="s">
        <v>2989</v>
      </c>
      <c r="H1728" t="s">
        <v>351</v>
      </c>
      <c r="I1728">
        <v>1.6</v>
      </c>
      <c r="J1728" t="s">
        <v>4937</v>
      </c>
      <c r="K1728" s="57" t="s">
        <v>611</v>
      </c>
      <c r="L1728" t="s">
        <v>2</v>
      </c>
      <c r="M1728" t="s">
        <v>2</v>
      </c>
      <c r="N1728"/>
      <c r="O1728" t="s">
        <v>350</v>
      </c>
    </row>
    <row r="1729" spans="1:15" x14ac:dyDescent="0.25">
      <c r="A1729" t="s">
        <v>4923</v>
      </c>
      <c r="B1729" t="s">
        <v>289</v>
      </c>
      <c r="C1729" t="s">
        <v>4924</v>
      </c>
      <c r="D1729" t="s">
        <v>46</v>
      </c>
      <c r="E1729" s="71">
        <v>45162</v>
      </c>
      <c r="F1729" t="s">
        <v>193</v>
      </c>
      <c r="G1729" t="s">
        <v>2989</v>
      </c>
      <c r="H1729" t="s">
        <v>351</v>
      </c>
      <c r="I1729">
        <v>1.7</v>
      </c>
      <c r="J1729" t="s">
        <v>4938</v>
      </c>
      <c r="K1729" s="57" t="s">
        <v>611</v>
      </c>
      <c r="L1729" t="s">
        <v>2</v>
      </c>
      <c r="M1729" t="s">
        <v>2</v>
      </c>
      <c r="N1729"/>
      <c r="O1729" t="s">
        <v>350</v>
      </c>
    </row>
    <row r="1730" spans="1:15" x14ac:dyDescent="0.25">
      <c r="A1730" t="s">
        <v>4923</v>
      </c>
      <c r="B1730" t="s">
        <v>289</v>
      </c>
      <c r="C1730" t="s">
        <v>4924</v>
      </c>
      <c r="D1730" t="s">
        <v>46</v>
      </c>
      <c r="E1730" s="71">
        <v>45162</v>
      </c>
      <c r="F1730" t="s">
        <v>193</v>
      </c>
      <c r="G1730" t="s">
        <v>2989</v>
      </c>
      <c r="H1730" t="s">
        <v>351</v>
      </c>
      <c r="I1730">
        <v>1.8</v>
      </c>
      <c r="J1730" t="s">
        <v>4939</v>
      </c>
      <c r="K1730" s="57" t="s">
        <v>611</v>
      </c>
      <c r="L1730" t="s">
        <v>2</v>
      </c>
      <c r="M1730" t="s">
        <v>2</v>
      </c>
      <c r="N1730"/>
      <c r="O1730" t="s">
        <v>350</v>
      </c>
    </row>
    <row r="1731" spans="1:15" x14ac:dyDescent="0.25">
      <c r="A1731" t="s">
        <v>4923</v>
      </c>
      <c r="B1731" t="s">
        <v>289</v>
      </c>
      <c r="C1731" t="s">
        <v>4924</v>
      </c>
      <c r="D1731" t="s">
        <v>46</v>
      </c>
      <c r="E1731" s="71">
        <v>45162</v>
      </c>
      <c r="F1731" t="s">
        <v>193</v>
      </c>
      <c r="G1731" t="s">
        <v>2989</v>
      </c>
      <c r="H1731" t="s">
        <v>351</v>
      </c>
      <c r="I1731">
        <v>1.9</v>
      </c>
      <c r="J1731" t="s">
        <v>4940</v>
      </c>
      <c r="K1731" s="57" t="s">
        <v>611</v>
      </c>
      <c r="L1731" t="s">
        <v>2</v>
      </c>
      <c r="M1731" t="s">
        <v>2</v>
      </c>
      <c r="N1731"/>
      <c r="O1731" t="s">
        <v>350</v>
      </c>
    </row>
    <row r="1732" spans="1:15" x14ac:dyDescent="0.25">
      <c r="A1732" t="s">
        <v>4923</v>
      </c>
      <c r="B1732" t="s">
        <v>289</v>
      </c>
      <c r="C1732" t="s">
        <v>4924</v>
      </c>
      <c r="D1732" t="s">
        <v>46</v>
      </c>
      <c r="E1732" s="71">
        <v>45162</v>
      </c>
      <c r="F1732" t="s">
        <v>193</v>
      </c>
      <c r="G1732" t="s">
        <v>2989</v>
      </c>
      <c r="H1732" t="s">
        <v>351</v>
      </c>
      <c r="I1732">
        <v>2</v>
      </c>
      <c r="J1732" t="s">
        <v>4941</v>
      </c>
      <c r="K1732" s="57" t="s">
        <v>609</v>
      </c>
      <c r="L1732" t="s">
        <v>2</v>
      </c>
      <c r="M1732" t="s">
        <v>2</v>
      </c>
      <c r="N1732"/>
      <c r="O1732" t="s">
        <v>350</v>
      </c>
    </row>
    <row r="1733" spans="1:15" x14ac:dyDescent="0.25">
      <c r="A1733" t="s">
        <v>4923</v>
      </c>
      <c r="B1733" t="s">
        <v>289</v>
      </c>
      <c r="C1733" t="s">
        <v>4924</v>
      </c>
      <c r="D1733" t="s">
        <v>46</v>
      </c>
      <c r="E1733" s="71">
        <v>45162</v>
      </c>
      <c r="F1733" t="s">
        <v>193</v>
      </c>
      <c r="G1733" t="s">
        <v>2989</v>
      </c>
      <c r="H1733" t="s">
        <v>351</v>
      </c>
      <c r="I1733">
        <v>2</v>
      </c>
      <c r="J1733" t="s">
        <v>1999</v>
      </c>
      <c r="K1733" s="57" t="s">
        <v>13</v>
      </c>
      <c r="L1733" t="s">
        <v>2</v>
      </c>
      <c r="M1733" t="s">
        <v>3</v>
      </c>
      <c r="N1733" t="s">
        <v>5598</v>
      </c>
      <c r="O1733" t="s">
        <v>351</v>
      </c>
    </row>
    <row r="1734" spans="1:15" x14ac:dyDescent="0.25">
      <c r="A1734" t="s">
        <v>4923</v>
      </c>
      <c r="B1734" t="s">
        <v>289</v>
      </c>
      <c r="C1734" t="s">
        <v>4924</v>
      </c>
      <c r="D1734" t="s">
        <v>46</v>
      </c>
      <c r="E1734" s="71">
        <v>45162</v>
      </c>
      <c r="F1734" t="s">
        <v>193</v>
      </c>
      <c r="G1734" t="s">
        <v>2989</v>
      </c>
      <c r="H1734" t="s">
        <v>351</v>
      </c>
      <c r="I1734">
        <v>2</v>
      </c>
      <c r="J1734" t="s">
        <v>4942</v>
      </c>
      <c r="K1734" s="57" t="s">
        <v>13</v>
      </c>
      <c r="L1734" t="s">
        <v>2</v>
      </c>
      <c r="M1734" t="s">
        <v>2</v>
      </c>
      <c r="N1734"/>
      <c r="O1734" t="s">
        <v>350</v>
      </c>
    </row>
    <row r="1735" spans="1:15" x14ac:dyDescent="0.25">
      <c r="A1735" t="s">
        <v>4923</v>
      </c>
      <c r="B1735" t="s">
        <v>289</v>
      </c>
      <c r="C1735" t="s">
        <v>4924</v>
      </c>
      <c r="D1735" t="s">
        <v>46</v>
      </c>
      <c r="E1735" s="71">
        <v>45162</v>
      </c>
      <c r="F1735" t="s">
        <v>193</v>
      </c>
      <c r="G1735" t="s">
        <v>2989</v>
      </c>
      <c r="H1735" t="s">
        <v>351</v>
      </c>
      <c r="I1735">
        <v>3</v>
      </c>
      <c r="J1735" t="s">
        <v>2000</v>
      </c>
      <c r="K1735" s="57" t="s">
        <v>13</v>
      </c>
      <c r="L1735" t="s">
        <v>2</v>
      </c>
      <c r="M1735" t="s">
        <v>2</v>
      </c>
      <c r="N1735"/>
      <c r="O1735" t="s">
        <v>350</v>
      </c>
    </row>
    <row r="1736" spans="1:15" x14ac:dyDescent="0.25">
      <c r="A1736" t="s">
        <v>4923</v>
      </c>
      <c r="B1736" t="s">
        <v>289</v>
      </c>
      <c r="C1736" t="s">
        <v>4924</v>
      </c>
      <c r="D1736" t="s">
        <v>46</v>
      </c>
      <c r="E1736" s="71">
        <v>45162</v>
      </c>
      <c r="F1736" t="s">
        <v>193</v>
      </c>
      <c r="G1736" t="s">
        <v>2989</v>
      </c>
      <c r="H1736" t="s">
        <v>351</v>
      </c>
      <c r="I1736">
        <v>3</v>
      </c>
      <c r="J1736" t="s">
        <v>4943</v>
      </c>
      <c r="K1736" s="57" t="s">
        <v>13</v>
      </c>
      <c r="L1736" t="s">
        <v>2</v>
      </c>
      <c r="M1736" t="s">
        <v>2</v>
      </c>
      <c r="N1736"/>
      <c r="O1736" t="s">
        <v>350</v>
      </c>
    </row>
    <row r="1737" spans="1:15" x14ac:dyDescent="0.25">
      <c r="A1737" t="s">
        <v>4923</v>
      </c>
      <c r="B1737" t="s">
        <v>289</v>
      </c>
      <c r="C1737" t="s">
        <v>4924</v>
      </c>
      <c r="D1737" t="s">
        <v>46</v>
      </c>
      <c r="E1737" s="71">
        <v>45162</v>
      </c>
      <c r="F1737" t="s">
        <v>193</v>
      </c>
      <c r="G1737" t="s">
        <v>2989</v>
      </c>
      <c r="H1737" t="s">
        <v>351</v>
      </c>
      <c r="I1737">
        <v>3.1</v>
      </c>
      <c r="J1737" t="s">
        <v>4944</v>
      </c>
      <c r="K1737" s="57" t="s">
        <v>610</v>
      </c>
      <c r="L1737" t="s">
        <v>2</v>
      </c>
      <c r="M1737" t="s">
        <v>2</v>
      </c>
      <c r="N1737"/>
      <c r="O1737" t="s">
        <v>350</v>
      </c>
    </row>
    <row r="1738" spans="1:15" x14ac:dyDescent="0.25">
      <c r="A1738" t="s">
        <v>4923</v>
      </c>
      <c r="B1738" t="s">
        <v>289</v>
      </c>
      <c r="C1738" t="s">
        <v>4924</v>
      </c>
      <c r="D1738" t="s">
        <v>46</v>
      </c>
      <c r="E1738" s="71">
        <v>45162</v>
      </c>
      <c r="F1738" t="s">
        <v>193</v>
      </c>
      <c r="G1738" t="s">
        <v>2989</v>
      </c>
      <c r="H1738" t="s">
        <v>351</v>
      </c>
      <c r="I1738">
        <v>3.2</v>
      </c>
      <c r="J1738" t="s">
        <v>4945</v>
      </c>
      <c r="K1738" s="57" t="s">
        <v>610</v>
      </c>
      <c r="L1738" t="s">
        <v>2</v>
      </c>
      <c r="M1738" t="s">
        <v>2</v>
      </c>
      <c r="N1738"/>
      <c r="O1738" t="s">
        <v>350</v>
      </c>
    </row>
    <row r="1739" spans="1:15" x14ac:dyDescent="0.25">
      <c r="A1739" t="s">
        <v>4923</v>
      </c>
      <c r="B1739" t="s">
        <v>289</v>
      </c>
      <c r="C1739" t="s">
        <v>4924</v>
      </c>
      <c r="D1739" t="s">
        <v>46</v>
      </c>
      <c r="E1739" s="71">
        <v>45162</v>
      </c>
      <c r="F1739" t="s">
        <v>193</v>
      </c>
      <c r="G1739" t="s">
        <v>2989</v>
      </c>
      <c r="H1739" t="s">
        <v>351</v>
      </c>
      <c r="I1739">
        <v>3.3</v>
      </c>
      <c r="J1739" t="s">
        <v>4946</v>
      </c>
      <c r="K1739" s="57" t="s">
        <v>610</v>
      </c>
      <c r="L1739" t="s">
        <v>2</v>
      </c>
      <c r="M1739" t="s">
        <v>2</v>
      </c>
      <c r="N1739"/>
      <c r="O1739" t="s">
        <v>350</v>
      </c>
    </row>
    <row r="1740" spans="1:15" x14ac:dyDescent="0.25">
      <c r="A1740" t="s">
        <v>4923</v>
      </c>
      <c r="B1740" t="s">
        <v>289</v>
      </c>
      <c r="C1740" t="s">
        <v>4924</v>
      </c>
      <c r="D1740" t="s">
        <v>46</v>
      </c>
      <c r="E1740" s="71">
        <v>45162</v>
      </c>
      <c r="F1740" t="s">
        <v>193</v>
      </c>
      <c r="G1740" t="s">
        <v>2989</v>
      </c>
      <c r="H1740" t="s">
        <v>351</v>
      </c>
      <c r="I1740">
        <v>3.4</v>
      </c>
      <c r="J1740" t="s">
        <v>4947</v>
      </c>
      <c r="K1740" s="57" t="s">
        <v>610</v>
      </c>
      <c r="L1740" t="s">
        <v>2</v>
      </c>
      <c r="M1740" t="s">
        <v>2</v>
      </c>
      <c r="N1740"/>
      <c r="O1740" t="s">
        <v>350</v>
      </c>
    </row>
    <row r="1741" spans="1:15" x14ac:dyDescent="0.25">
      <c r="A1741" t="s">
        <v>4923</v>
      </c>
      <c r="B1741" t="s">
        <v>289</v>
      </c>
      <c r="C1741" t="s">
        <v>4924</v>
      </c>
      <c r="D1741" t="s">
        <v>46</v>
      </c>
      <c r="E1741" s="71">
        <v>45162</v>
      </c>
      <c r="F1741" t="s">
        <v>193</v>
      </c>
      <c r="G1741" t="s">
        <v>2989</v>
      </c>
      <c r="H1741" t="s">
        <v>351</v>
      </c>
      <c r="I1741">
        <v>3.5</v>
      </c>
      <c r="J1741" t="s">
        <v>4948</v>
      </c>
      <c r="K1741" s="57" t="s">
        <v>610</v>
      </c>
      <c r="L1741" t="s">
        <v>2</v>
      </c>
      <c r="M1741" t="s">
        <v>2</v>
      </c>
      <c r="N1741"/>
      <c r="O1741" t="s">
        <v>350</v>
      </c>
    </row>
    <row r="1742" spans="1:15" x14ac:dyDescent="0.25">
      <c r="A1742" t="s">
        <v>4923</v>
      </c>
      <c r="B1742" t="s">
        <v>289</v>
      </c>
      <c r="C1742" t="s">
        <v>4924</v>
      </c>
      <c r="D1742" t="s">
        <v>46</v>
      </c>
      <c r="E1742" s="71">
        <v>45162</v>
      </c>
      <c r="F1742" t="s">
        <v>193</v>
      </c>
      <c r="G1742" t="s">
        <v>2989</v>
      </c>
      <c r="H1742" t="s">
        <v>351</v>
      </c>
      <c r="I1742">
        <v>4</v>
      </c>
      <c r="J1742" t="s">
        <v>4949</v>
      </c>
      <c r="K1742" s="57" t="s">
        <v>13</v>
      </c>
      <c r="L1742" t="s">
        <v>2</v>
      </c>
      <c r="M1742" t="s">
        <v>2</v>
      </c>
      <c r="N1742"/>
      <c r="O1742" t="s">
        <v>350</v>
      </c>
    </row>
    <row r="1743" spans="1:15" x14ac:dyDescent="0.25">
      <c r="A1743" t="s">
        <v>4923</v>
      </c>
      <c r="B1743" t="s">
        <v>289</v>
      </c>
      <c r="C1743" t="s">
        <v>4924</v>
      </c>
      <c r="D1743" t="s">
        <v>46</v>
      </c>
      <c r="E1743" s="71">
        <v>45162</v>
      </c>
      <c r="F1743" t="s">
        <v>193</v>
      </c>
      <c r="G1743" t="s">
        <v>2989</v>
      </c>
      <c r="H1743" t="s">
        <v>351</v>
      </c>
      <c r="I1743">
        <v>4</v>
      </c>
      <c r="J1743" t="s">
        <v>3328</v>
      </c>
      <c r="K1743" s="57" t="s">
        <v>13</v>
      </c>
      <c r="L1743" t="s">
        <v>2</v>
      </c>
      <c r="M1743" t="s">
        <v>2</v>
      </c>
      <c r="N1743"/>
      <c r="O1743" t="s">
        <v>350</v>
      </c>
    </row>
    <row r="1744" spans="1:15" x14ac:dyDescent="0.25">
      <c r="A1744" t="s">
        <v>4923</v>
      </c>
      <c r="B1744" t="s">
        <v>289</v>
      </c>
      <c r="C1744" t="s">
        <v>4924</v>
      </c>
      <c r="D1744" t="s">
        <v>46</v>
      </c>
      <c r="E1744" s="71">
        <v>45162</v>
      </c>
      <c r="F1744" t="s">
        <v>193</v>
      </c>
      <c r="G1744" t="s">
        <v>2989</v>
      </c>
      <c r="H1744" t="s">
        <v>351</v>
      </c>
      <c r="I1744">
        <v>4.0999999999999996</v>
      </c>
      <c r="J1744" t="s">
        <v>4950</v>
      </c>
      <c r="K1744" s="57" t="s">
        <v>609</v>
      </c>
      <c r="L1744" t="s">
        <v>2</v>
      </c>
      <c r="M1744" t="s">
        <v>2</v>
      </c>
      <c r="N1744"/>
      <c r="O1744" t="s">
        <v>350</v>
      </c>
    </row>
    <row r="1745" spans="1:15" x14ac:dyDescent="0.25">
      <c r="A1745" t="s">
        <v>4923</v>
      </c>
      <c r="B1745" t="s">
        <v>289</v>
      </c>
      <c r="C1745" t="s">
        <v>4924</v>
      </c>
      <c r="D1745" t="s">
        <v>46</v>
      </c>
      <c r="E1745" s="71">
        <v>45162</v>
      </c>
      <c r="F1745" t="s">
        <v>193</v>
      </c>
      <c r="G1745" t="s">
        <v>2989</v>
      </c>
      <c r="H1745" t="s">
        <v>351</v>
      </c>
      <c r="I1745">
        <v>4.2</v>
      </c>
      <c r="J1745" t="s">
        <v>4951</v>
      </c>
      <c r="K1745" s="57" t="s">
        <v>609</v>
      </c>
      <c r="L1745" t="s">
        <v>2</v>
      </c>
      <c r="M1745" t="s">
        <v>2</v>
      </c>
      <c r="N1745"/>
      <c r="O1745" t="s">
        <v>350</v>
      </c>
    </row>
    <row r="1746" spans="1:15" x14ac:dyDescent="0.25">
      <c r="A1746" t="s">
        <v>4923</v>
      </c>
      <c r="B1746" t="s">
        <v>289</v>
      </c>
      <c r="C1746" t="s">
        <v>4924</v>
      </c>
      <c r="D1746" t="s">
        <v>46</v>
      </c>
      <c r="E1746" s="71">
        <v>45162</v>
      </c>
      <c r="F1746" t="s">
        <v>193</v>
      </c>
      <c r="G1746" t="s">
        <v>2989</v>
      </c>
      <c r="H1746" t="s">
        <v>351</v>
      </c>
      <c r="I1746">
        <v>4.3</v>
      </c>
      <c r="J1746" t="s">
        <v>4952</v>
      </c>
      <c r="K1746" s="57" t="s">
        <v>609</v>
      </c>
      <c r="L1746" t="s">
        <v>2</v>
      </c>
      <c r="M1746" t="s">
        <v>2</v>
      </c>
      <c r="N1746"/>
      <c r="O1746" t="s">
        <v>350</v>
      </c>
    </row>
    <row r="1747" spans="1:15" x14ac:dyDescent="0.25">
      <c r="A1747" t="s">
        <v>4923</v>
      </c>
      <c r="B1747" t="s">
        <v>289</v>
      </c>
      <c r="C1747" t="s">
        <v>4924</v>
      </c>
      <c r="D1747" t="s">
        <v>46</v>
      </c>
      <c r="E1747" s="71">
        <v>45162</v>
      </c>
      <c r="F1747" t="s">
        <v>193</v>
      </c>
      <c r="G1747" t="s">
        <v>2989</v>
      </c>
      <c r="H1747" t="s">
        <v>351</v>
      </c>
      <c r="I1747">
        <v>4.4000000000000004</v>
      </c>
      <c r="J1747" t="s">
        <v>4953</v>
      </c>
      <c r="K1747" s="57" t="s">
        <v>609</v>
      </c>
      <c r="L1747" t="s">
        <v>2</v>
      </c>
      <c r="M1747" t="s">
        <v>3</v>
      </c>
      <c r="N1747" t="s">
        <v>3070</v>
      </c>
      <c r="O1747" t="s">
        <v>351</v>
      </c>
    </row>
    <row r="1748" spans="1:15" x14ac:dyDescent="0.25">
      <c r="A1748" t="s">
        <v>4923</v>
      </c>
      <c r="B1748" t="s">
        <v>289</v>
      </c>
      <c r="C1748" t="s">
        <v>4924</v>
      </c>
      <c r="D1748" t="s">
        <v>46</v>
      </c>
      <c r="E1748" s="71">
        <v>45162</v>
      </c>
      <c r="F1748" t="s">
        <v>193</v>
      </c>
      <c r="G1748" t="s">
        <v>2989</v>
      </c>
      <c r="H1748" t="s">
        <v>351</v>
      </c>
      <c r="I1748">
        <v>5</v>
      </c>
      <c r="J1748" t="s">
        <v>118</v>
      </c>
      <c r="K1748" s="57" t="s">
        <v>611</v>
      </c>
      <c r="L1748" t="s">
        <v>2</v>
      </c>
      <c r="M1748" t="s">
        <v>3</v>
      </c>
      <c r="N1748" t="s">
        <v>3397</v>
      </c>
      <c r="O1748" t="s">
        <v>351</v>
      </c>
    </row>
    <row r="1749" spans="1:15" x14ac:dyDescent="0.25">
      <c r="A1749" t="s">
        <v>4923</v>
      </c>
      <c r="B1749" t="s">
        <v>289</v>
      </c>
      <c r="C1749" t="s">
        <v>4924</v>
      </c>
      <c r="D1749" t="s">
        <v>46</v>
      </c>
      <c r="E1749" s="71">
        <v>45162</v>
      </c>
      <c r="F1749" t="s">
        <v>193</v>
      </c>
      <c r="G1749" t="s">
        <v>2989</v>
      </c>
      <c r="H1749" t="s">
        <v>351</v>
      </c>
      <c r="I1749">
        <v>5</v>
      </c>
      <c r="J1749" t="s">
        <v>4954</v>
      </c>
      <c r="K1749" s="57" t="s">
        <v>13</v>
      </c>
      <c r="L1749" t="s">
        <v>2</v>
      </c>
      <c r="M1749" t="s">
        <v>2</v>
      </c>
      <c r="N1749"/>
      <c r="O1749" t="s">
        <v>350</v>
      </c>
    </row>
    <row r="1750" spans="1:15" x14ac:dyDescent="0.25">
      <c r="A1750" t="s">
        <v>4923</v>
      </c>
      <c r="B1750" t="s">
        <v>289</v>
      </c>
      <c r="C1750" t="s">
        <v>4924</v>
      </c>
      <c r="D1750" t="s">
        <v>46</v>
      </c>
      <c r="E1750" s="71">
        <v>45162</v>
      </c>
      <c r="F1750" t="s">
        <v>193</v>
      </c>
      <c r="G1750" t="s">
        <v>2989</v>
      </c>
      <c r="H1750" t="s">
        <v>351</v>
      </c>
      <c r="I1750">
        <v>5</v>
      </c>
      <c r="J1750" t="s">
        <v>4955</v>
      </c>
      <c r="K1750" s="57" t="s">
        <v>13</v>
      </c>
      <c r="L1750" t="s">
        <v>2</v>
      </c>
      <c r="M1750" t="s">
        <v>2</v>
      </c>
      <c r="N1750"/>
      <c r="O1750" t="s">
        <v>350</v>
      </c>
    </row>
    <row r="1751" spans="1:15" x14ac:dyDescent="0.25">
      <c r="A1751" t="s">
        <v>4923</v>
      </c>
      <c r="B1751" t="s">
        <v>289</v>
      </c>
      <c r="C1751" t="s">
        <v>4924</v>
      </c>
      <c r="D1751" t="s">
        <v>46</v>
      </c>
      <c r="E1751" s="71">
        <v>45162</v>
      </c>
      <c r="F1751" t="s">
        <v>193</v>
      </c>
      <c r="G1751" t="s">
        <v>2989</v>
      </c>
      <c r="H1751" t="s">
        <v>351</v>
      </c>
      <c r="I1751">
        <v>6</v>
      </c>
      <c r="J1751" t="s">
        <v>4956</v>
      </c>
      <c r="K1751" s="57" t="s">
        <v>608</v>
      </c>
      <c r="L1751" t="s">
        <v>2</v>
      </c>
      <c r="M1751" t="s">
        <v>3</v>
      </c>
      <c r="N1751" t="s">
        <v>3397</v>
      </c>
      <c r="O1751" t="s">
        <v>351</v>
      </c>
    </row>
    <row r="1752" spans="1:15" x14ac:dyDescent="0.25">
      <c r="A1752" t="s">
        <v>4923</v>
      </c>
      <c r="B1752" t="s">
        <v>289</v>
      </c>
      <c r="C1752" t="s">
        <v>4924</v>
      </c>
      <c r="D1752" t="s">
        <v>46</v>
      </c>
      <c r="E1752" s="71">
        <v>45162</v>
      </c>
      <c r="F1752" t="s">
        <v>193</v>
      </c>
      <c r="G1752" t="s">
        <v>2989</v>
      </c>
      <c r="H1752" t="s">
        <v>351</v>
      </c>
      <c r="I1752">
        <v>6</v>
      </c>
      <c r="J1752" t="s">
        <v>4957</v>
      </c>
      <c r="K1752" s="57" t="s">
        <v>13</v>
      </c>
      <c r="L1752" t="s">
        <v>2</v>
      </c>
      <c r="M1752" t="s">
        <v>3</v>
      </c>
      <c r="N1752" t="s">
        <v>3067</v>
      </c>
      <c r="O1752" t="s">
        <v>351</v>
      </c>
    </row>
    <row r="1753" spans="1:15" x14ac:dyDescent="0.25">
      <c r="A1753" t="s">
        <v>4923</v>
      </c>
      <c r="B1753" t="s">
        <v>289</v>
      </c>
      <c r="C1753" t="s">
        <v>4924</v>
      </c>
      <c r="D1753" t="s">
        <v>46</v>
      </c>
      <c r="E1753" s="71">
        <v>45162</v>
      </c>
      <c r="F1753" t="s">
        <v>193</v>
      </c>
      <c r="G1753" t="s">
        <v>2989</v>
      </c>
      <c r="H1753" t="s">
        <v>351</v>
      </c>
      <c r="I1753">
        <v>6</v>
      </c>
      <c r="J1753" t="s">
        <v>4958</v>
      </c>
      <c r="K1753" s="57" t="s">
        <v>13</v>
      </c>
      <c r="L1753" t="s">
        <v>2</v>
      </c>
      <c r="M1753" t="s">
        <v>2</v>
      </c>
      <c r="N1753"/>
      <c r="O1753" t="s">
        <v>350</v>
      </c>
    </row>
    <row r="1754" spans="1:15" x14ac:dyDescent="0.25">
      <c r="A1754" t="s">
        <v>4923</v>
      </c>
      <c r="B1754" t="s">
        <v>289</v>
      </c>
      <c r="C1754" t="s">
        <v>4924</v>
      </c>
      <c r="D1754" t="s">
        <v>46</v>
      </c>
      <c r="E1754" s="71">
        <v>45162</v>
      </c>
      <c r="F1754" t="s">
        <v>193</v>
      </c>
      <c r="G1754" t="s">
        <v>2989</v>
      </c>
      <c r="H1754" t="s">
        <v>351</v>
      </c>
      <c r="I1754">
        <v>7</v>
      </c>
      <c r="J1754" t="s">
        <v>290</v>
      </c>
      <c r="K1754" s="57" t="s">
        <v>610</v>
      </c>
      <c r="L1754" t="s">
        <v>2</v>
      </c>
      <c r="M1754" t="s">
        <v>3</v>
      </c>
      <c r="N1754" t="s">
        <v>3404</v>
      </c>
      <c r="O1754" t="s">
        <v>351</v>
      </c>
    </row>
    <row r="1755" spans="1:15" x14ac:dyDescent="0.25">
      <c r="A1755" t="s">
        <v>4923</v>
      </c>
      <c r="B1755" t="s">
        <v>289</v>
      </c>
      <c r="C1755" t="s">
        <v>4924</v>
      </c>
      <c r="D1755" t="s">
        <v>46</v>
      </c>
      <c r="E1755" s="71">
        <v>45162</v>
      </c>
      <c r="F1755" t="s">
        <v>193</v>
      </c>
      <c r="G1755" t="s">
        <v>2989</v>
      </c>
      <c r="H1755" t="s">
        <v>351</v>
      </c>
      <c r="I1755">
        <v>7</v>
      </c>
      <c r="J1755" t="s">
        <v>4959</v>
      </c>
      <c r="K1755" s="57" t="s">
        <v>13</v>
      </c>
      <c r="L1755" t="s">
        <v>2</v>
      </c>
      <c r="M1755" t="s">
        <v>2</v>
      </c>
      <c r="N1755"/>
      <c r="O1755" t="s">
        <v>350</v>
      </c>
    </row>
    <row r="1756" spans="1:15" x14ac:dyDescent="0.25">
      <c r="A1756" t="s">
        <v>4923</v>
      </c>
      <c r="B1756" t="s">
        <v>289</v>
      </c>
      <c r="C1756" t="s">
        <v>4924</v>
      </c>
      <c r="D1756" t="s">
        <v>46</v>
      </c>
      <c r="E1756" s="71">
        <v>45162</v>
      </c>
      <c r="F1756" t="s">
        <v>193</v>
      </c>
      <c r="G1756" t="s">
        <v>2989</v>
      </c>
      <c r="H1756" t="s">
        <v>351</v>
      </c>
      <c r="I1756">
        <v>8</v>
      </c>
      <c r="J1756" t="s">
        <v>291</v>
      </c>
      <c r="K1756" s="57" t="s">
        <v>13</v>
      </c>
      <c r="L1756" t="s">
        <v>2</v>
      </c>
      <c r="M1756" t="s">
        <v>3</v>
      </c>
      <c r="N1756" t="s">
        <v>3404</v>
      </c>
      <c r="O1756" t="s">
        <v>351</v>
      </c>
    </row>
    <row r="1757" spans="1:15" x14ac:dyDescent="0.25">
      <c r="A1757" t="s">
        <v>4923</v>
      </c>
      <c r="B1757" t="s">
        <v>289</v>
      </c>
      <c r="C1757" t="s">
        <v>4924</v>
      </c>
      <c r="D1757" t="s">
        <v>46</v>
      </c>
      <c r="E1757" s="71">
        <v>45162</v>
      </c>
      <c r="F1757" t="s">
        <v>193</v>
      </c>
      <c r="G1757" t="s">
        <v>2989</v>
      </c>
      <c r="H1757" t="s">
        <v>351</v>
      </c>
      <c r="I1757">
        <v>8</v>
      </c>
      <c r="J1757" t="s">
        <v>3329</v>
      </c>
      <c r="K1757" s="57" t="s">
        <v>13</v>
      </c>
      <c r="L1757" t="s">
        <v>2</v>
      </c>
      <c r="M1757" t="s">
        <v>2</v>
      </c>
      <c r="N1757"/>
      <c r="O1757" t="s">
        <v>350</v>
      </c>
    </row>
    <row r="1758" spans="1:15" x14ac:dyDescent="0.25">
      <c r="A1758" t="s">
        <v>4923</v>
      </c>
      <c r="B1758" t="s">
        <v>289</v>
      </c>
      <c r="C1758" t="s">
        <v>4924</v>
      </c>
      <c r="D1758" t="s">
        <v>46</v>
      </c>
      <c r="E1758" s="71">
        <v>45162</v>
      </c>
      <c r="F1758" t="s">
        <v>193</v>
      </c>
      <c r="G1758" t="s">
        <v>2989</v>
      </c>
      <c r="H1758" t="s">
        <v>351</v>
      </c>
      <c r="I1758">
        <v>9</v>
      </c>
      <c r="J1758" t="s">
        <v>4960</v>
      </c>
      <c r="K1758" s="57" t="s">
        <v>13</v>
      </c>
      <c r="L1758" t="s">
        <v>2</v>
      </c>
      <c r="M1758" t="s">
        <v>2</v>
      </c>
      <c r="N1758"/>
      <c r="O1758" t="s">
        <v>350</v>
      </c>
    </row>
    <row r="1759" spans="1:15" x14ac:dyDescent="0.25">
      <c r="A1759" t="s">
        <v>4961</v>
      </c>
      <c r="B1759" t="s">
        <v>115</v>
      </c>
      <c r="C1759" t="s">
        <v>4962</v>
      </c>
      <c r="D1759" t="s">
        <v>46</v>
      </c>
      <c r="E1759" s="71">
        <v>45162</v>
      </c>
      <c r="F1759" t="s">
        <v>193</v>
      </c>
      <c r="G1759" t="s">
        <v>2989</v>
      </c>
      <c r="H1759" t="s">
        <v>351</v>
      </c>
      <c r="I1759">
        <v>1.1000000000000001</v>
      </c>
      <c r="J1759" t="s">
        <v>4963</v>
      </c>
      <c r="K1759" s="57" t="s">
        <v>610</v>
      </c>
      <c r="L1759" t="s">
        <v>2</v>
      </c>
      <c r="M1759" t="s">
        <v>2</v>
      </c>
      <c r="N1759"/>
      <c r="O1759" t="s">
        <v>350</v>
      </c>
    </row>
    <row r="1760" spans="1:15" x14ac:dyDescent="0.25">
      <c r="A1760" t="s">
        <v>4961</v>
      </c>
      <c r="B1760" t="s">
        <v>115</v>
      </c>
      <c r="C1760" t="s">
        <v>4962</v>
      </c>
      <c r="D1760" t="s">
        <v>46</v>
      </c>
      <c r="E1760" s="71">
        <v>45162</v>
      </c>
      <c r="F1760" t="s">
        <v>193</v>
      </c>
      <c r="G1760" t="s">
        <v>2989</v>
      </c>
      <c r="H1760" t="s">
        <v>351</v>
      </c>
      <c r="I1760">
        <v>1.2</v>
      </c>
      <c r="J1760" t="s">
        <v>4964</v>
      </c>
      <c r="K1760" s="57" t="s">
        <v>610</v>
      </c>
      <c r="L1760" t="s">
        <v>2</v>
      </c>
      <c r="M1760" t="s">
        <v>2</v>
      </c>
      <c r="N1760"/>
      <c r="O1760" t="s">
        <v>350</v>
      </c>
    </row>
    <row r="1761" spans="1:15" x14ac:dyDescent="0.25">
      <c r="A1761" t="s">
        <v>4961</v>
      </c>
      <c r="B1761" t="s">
        <v>115</v>
      </c>
      <c r="C1761" t="s">
        <v>4962</v>
      </c>
      <c r="D1761" t="s">
        <v>46</v>
      </c>
      <c r="E1761" s="71">
        <v>45162</v>
      </c>
      <c r="F1761" t="s">
        <v>193</v>
      </c>
      <c r="G1761" t="s">
        <v>2989</v>
      </c>
      <c r="H1761" t="s">
        <v>351</v>
      </c>
      <c r="I1761">
        <v>1.3</v>
      </c>
      <c r="J1761" t="s">
        <v>4965</v>
      </c>
      <c r="K1761" s="57" t="s">
        <v>610</v>
      </c>
      <c r="L1761" t="s">
        <v>2</v>
      </c>
      <c r="M1761" t="s">
        <v>2</v>
      </c>
      <c r="N1761"/>
      <c r="O1761" t="s">
        <v>350</v>
      </c>
    </row>
    <row r="1762" spans="1:15" x14ac:dyDescent="0.25">
      <c r="A1762" t="s">
        <v>4961</v>
      </c>
      <c r="B1762" t="s">
        <v>115</v>
      </c>
      <c r="C1762" t="s">
        <v>4962</v>
      </c>
      <c r="D1762" t="s">
        <v>46</v>
      </c>
      <c r="E1762" s="71">
        <v>45162</v>
      </c>
      <c r="F1762" t="s">
        <v>193</v>
      </c>
      <c r="G1762" t="s">
        <v>2989</v>
      </c>
      <c r="H1762" t="s">
        <v>351</v>
      </c>
      <c r="I1762">
        <v>1.4</v>
      </c>
      <c r="J1762" t="s">
        <v>4966</v>
      </c>
      <c r="K1762" s="57" t="s">
        <v>610</v>
      </c>
      <c r="L1762" t="s">
        <v>2</v>
      </c>
      <c r="M1762" t="s">
        <v>2</v>
      </c>
      <c r="N1762"/>
      <c r="O1762" t="s">
        <v>350</v>
      </c>
    </row>
    <row r="1763" spans="1:15" x14ac:dyDescent="0.25">
      <c r="A1763" t="s">
        <v>4961</v>
      </c>
      <c r="B1763" t="s">
        <v>115</v>
      </c>
      <c r="C1763" t="s">
        <v>4962</v>
      </c>
      <c r="D1763" t="s">
        <v>46</v>
      </c>
      <c r="E1763" s="71">
        <v>45162</v>
      </c>
      <c r="F1763" t="s">
        <v>193</v>
      </c>
      <c r="G1763" t="s">
        <v>2989</v>
      </c>
      <c r="H1763" t="s">
        <v>351</v>
      </c>
      <c r="I1763">
        <v>1.5</v>
      </c>
      <c r="J1763" t="s">
        <v>4967</v>
      </c>
      <c r="K1763" s="57" t="s">
        <v>610</v>
      </c>
      <c r="L1763" t="s">
        <v>2</v>
      </c>
      <c r="M1763" t="s">
        <v>2</v>
      </c>
      <c r="N1763"/>
      <c r="O1763" t="s">
        <v>350</v>
      </c>
    </row>
    <row r="1764" spans="1:15" x14ac:dyDescent="0.25">
      <c r="A1764" t="s">
        <v>4961</v>
      </c>
      <c r="B1764" t="s">
        <v>115</v>
      </c>
      <c r="C1764" t="s">
        <v>4962</v>
      </c>
      <c r="D1764" t="s">
        <v>46</v>
      </c>
      <c r="E1764" s="71">
        <v>45162</v>
      </c>
      <c r="F1764" t="s">
        <v>193</v>
      </c>
      <c r="G1764" t="s">
        <v>2989</v>
      </c>
      <c r="H1764" t="s">
        <v>351</v>
      </c>
      <c r="I1764">
        <v>1.6</v>
      </c>
      <c r="J1764" t="s">
        <v>4968</v>
      </c>
      <c r="K1764" s="57" t="s">
        <v>610</v>
      </c>
      <c r="L1764" t="s">
        <v>2</v>
      </c>
      <c r="M1764" t="s">
        <v>2</v>
      </c>
      <c r="N1764"/>
      <c r="O1764" t="s">
        <v>350</v>
      </c>
    </row>
    <row r="1765" spans="1:15" x14ac:dyDescent="0.25">
      <c r="A1765" t="s">
        <v>4961</v>
      </c>
      <c r="B1765" t="s">
        <v>115</v>
      </c>
      <c r="C1765" t="s">
        <v>4962</v>
      </c>
      <c r="D1765" t="s">
        <v>46</v>
      </c>
      <c r="E1765" s="71">
        <v>45162</v>
      </c>
      <c r="F1765" t="s">
        <v>193</v>
      </c>
      <c r="G1765" t="s">
        <v>2989</v>
      </c>
      <c r="H1765" t="s">
        <v>351</v>
      </c>
      <c r="I1765">
        <v>1.7</v>
      </c>
      <c r="J1765" t="s">
        <v>4969</v>
      </c>
      <c r="K1765" s="57" t="s">
        <v>610</v>
      </c>
      <c r="L1765" t="s">
        <v>2</v>
      </c>
      <c r="M1765" t="s">
        <v>3</v>
      </c>
      <c r="N1765" t="s">
        <v>5599</v>
      </c>
      <c r="O1765" t="s">
        <v>351</v>
      </c>
    </row>
    <row r="1766" spans="1:15" x14ac:dyDescent="0.25">
      <c r="A1766" t="s">
        <v>4961</v>
      </c>
      <c r="B1766" t="s">
        <v>115</v>
      </c>
      <c r="C1766" t="s">
        <v>4962</v>
      </c>
      <c r="D1766" t="s">
        <v>46</v>
      </c>
      <c r="E1766" s="71">
        <v>45162</v>
      </c>
      <c r="F1766" t="s">
        <v>193</v>
      </c>
      <c r="G1766" t="s">
        <v>2989</v>
      </c>
      <c r="H1766" t="s">
        <v>351</v>
      </c>
      <c r="I1766">
        <v>1.8</v>
      </c>
      <c r="J1766" t="s">
        <v>4970</v>
      </c>
      <c r="K1766" s="57" t="s">
        <v>610</v>
      </c>
      <c r="L1766" t="s">
        <v>2</v>
      </c>
      <c r="M1766" t="s">
        <v>2</v>
      </c>
      <c r="N1766"/>
      <c r="O1766" t="s">
        <v>350</v>
      </c>
    </row>
    <row r="1767" spans="1:15" x14ac:dyDescent="0.25">
      <c r="A1767" t="s">
        <v>4961</v>
      </c>
      <c r="B1767" t="s">
        <v>115</v>
      </c>
      <c r="C1767" t="s">
        <v>4962</v>
      </c>
      <c r="D1767" t="s">
        <v>46</v>
      </c>
      <c r="E1767" s="71">
        <v>45162</v>
      </c>
      <c r="F1767" t="s">
        <v>193</v>
      </c>
      <c r="G1767" t="s">
        <v>2989</v>
      </c>
      <c r="H1767" t="s">
        <v>351</v>
      </c>
      <c r="I1767">
        <v>1.9</v>
      </c>
      <c r="J1767" t="s">
        <v>3385</v>
      </c>
      <c r="K1767" s="57" t="s">
        <v>610</v>
      </c>
      <c r="L1767" t="s">
        <v>2</v>
      </c>
      <c r="M1767" t="s">
        <v>2</v>
      </c>
      <c r="N1767"/>
      <c r="O1767" t="s">
        <v>350</v>
      </c>
    </row>
    <row r="1768" spans="1:15" x14ac:dyDescent="0.25">
      <c r="A1768" t="s">
        <v>4971</v>
      </c>
      <c r="B1768" t="s">
        <v>196</v>
      </c>
      <c r="C1768" t="s">
        <v>4972</v>
      </c>
      <c r="D1768" t="s">
        <v>46</v>
      </c>
      <c r="E1768" s="71">
        <v>45163</v>
      </c>
      <c r="F1768" t="s">
        <v>193</v>
      </c>
      <c r="G1768" t="s">
        <v>2989</v>
      </c>
      <c r="H1768" t="s">
        <v>351</v>
      </c>
      <c r="I1768">
        <v>1</v>
      </c>
      <c r="J1768" t="s">
        <v>53</v>
      </c>
      <c r="K1768" s="57" t="s">
        <v>608</v>
      </c>
      <c r="L1768" t="s">
        <v>2</v>
      </c>
      <c r="M1768" t="s">
        <v>2</v>
      </c>
      <c r="N1768"/>
      <c r="O1768" t="s">
        <v>350</v>
      </c>
    </row>
    <row r="1769" spans="1:15" x14ac:dyDescent="0.25">
      <c r="A1769" t="s">
        <v>4971</v>
      </c>
      <c r="B1769" t="s">
        <v>196</v>
      </c>
      <c r="C1769" t="s">
        <v>4972</v>
      </c>
      <c r="D1769" t="s">
        <v>46</v>
      </c>
      <c r="E1769" s="71">
        <v>45163</v>
      </c>
      <c r="F1769" t="s">
        <v>193</v>
      </c>
      <c r="G1769" t="s">
        <v>2989</v>
      </c>
      <c r="H1769" t="s">
        <v>351</v>
      </c>
      <c r="I1769">
        <v>2</v>
      </c>
      <c r="J1769" t="s">
        <v>91</v>
      </c>
      <c r="K1769" s="57" t="s">
        <v>13</v>
      </c>
      <c r="L1769" t="s">
        <v>2</v>
      </c>
      <c r="M1769" t="s">
        <v>2</v>
      </c>
      <c r="N1769"/>
      <c r="O1769" t="s">
        <v>350</v>
      </c>
    </row>
    <row r="1770" spans="1:15" x14ac:dyDescent="0.25">
      <c r="A1770" t="s">
        <v>4971</v>
      </c>
      <c r="B1770" t="s">
        <v>196</v>
      </c>
      <c r="C1770" t="s">
        <v>4972</v>
      </c>
      <c r="D1770" t="s">
        <v>46</v>
      </c>
      <c r="E1770" s="71">
        <v>45163</v>
      </c>
      <c r="F1770" t="s">
        <v>193</v>
      </c>
      <c r="G1770" t="s">
        <v>2989</v>
      </c>
      <c r="H1770" t="s">
        <v>351</v>
      </c>
      <c r="I1770">
        <v>3</v>
      </c>
      <c r="J1770" t="s">
        <v>4973</v>
      </c>
      <c r="K1770" s="57" t="s">
        <v>610</v>
      </c>
      <c r="L1770" t="s">
        <v>2</v>
      </c>
      <c r="M1770" t="s">
        <v>3</v>
      </c>
      <c r="N1770" t="s">
        <v>3086</v>
      </c>
      <c r="O1770" t="s">
        <v>351</v>
      </c>
    </row>
    <row r="1771" spans="1:15" x14ac:dyDescent="0.25">
      <c r="A1771" t="s">
        <v>4971</v>
      </c>
      <c r="B1771" t="s">
        <v>196</v>
      </c>
      <c r="C1771" t="s">
        <v>4972</v>
      </c>
      <c r="D1771" t="s">
        <v>46</v>
      </c>
      <c r="E1771" s="71">
        <v>45163</v>
      </c>
      <c r="F1771" t="s">
        <v>193</v>
      </c>
      <c r="G1771" t="s">
        <v>2989</v>
      </c>
      <c r="H1771" t="s">
        <v>351</v>
      </c>
      <c r="I1771">
        <v>4</v>
      </c>
      <c r="J1771" t="s">
        <v>4974</v>
      </c>
      <c r="K1771" s="57" t="s">
        <v>610</v>
      </c>
      <c r="L1771" t="s">
        <v>2</v>
      </c>
      <c r="M1771" t="s">
        <v>2</v>
      </c>
      <c r="N1771"/>
      <c r="O1771" t="s">
        <v>350</v>
      </c>
    </row>
    <row r="1772" spans="1:15" x14ac:dyDescent="0.25">
      <c r="A1772" t="s">
        <v>4971</v>
      </c>
      <c r="B1772" t="s">
        <v>196</v>
      </c>
      <c r="C1772" t="s">
        <v>4972</v>
      </c>
      <c r="D1772" t="s">
        <v>46</v>
      </c>
      <c r="E1772" s="71">
        <v>45163</v>
      </c>
      <c r="F1772" t="s">
        <v>193</v>
      </c>
      <c r="G1772" t="s">
        <v>2989</v>
      </c>
      <c r="H1772" t="s">
        <v>351</v>
      </c>
      <c r="I1772">
        <v>5</v>
      </c>
      <c r="J1772" t="s">
        <v>3007</v>
      </c>
      <c r="K1772" s="57" t="s">
        <v>609</v>
      </c>
      <c r="L1772" t="s">
        <v>2</v>
      </c>
      <c r="M1772" t="s">
        <v>2</v>
      </c>
      <c r="N1772"/>
      <c r="O1772" t="s">
        <v>350</v>
      </c>
    </row>
    <row r="1773" spans="1:15" x14ac:dyDescent="0.25">
      <c r="A1773" t="s">
        <v>4971</v>
      </c>
      <c r="B1773" t="s">
        <v>196</v>
      </c>
      <c r="C1773" t="s">
        <v>4972</v>
      </c>
      <c r="D1773" t="s">
        <v>46</v>
      </c>
      <c r="E1773" s="71">
        <v>45163</v>
      </c>
      <c r="F1773" t="s">
        <v>193</v>
      </c>
      <c r="G1773" t="s">
        <v>2989</v>
      </c>
      <c r="H1773" t="s">
        <v>351</v>
      </c>
      <c r="I1773">
        <v>6</v>
      </c>
      <c r="J1773" t="s">
        <v>4975</v>
      </c>
      <c r="K1773" s="57" t="s">
        <v>610</v>
      </c>
      <c r="L1773" t="s">
        <v>2</v>
      </c>
      <c r="M1773" t="s">
        <v>3</v>
      </c>
      <c r="N1773" t="s">
        <v>3428</v>
      </c>
      <c r="O1773" t="s">
        <v>351</v>
      </c>
    </row>
    <row r="1774" spans="1:15" x14ac:dyDescent="0.25">
      <c r="A1774" t="s">
        <v>2367</v>
      </c>
      <c r="B1774" t="s">
        <v>196</v>
      </c>
      <c r="C1774" t="s">
        <v>4976</v>
      </c>
      <c r="D1774" t="s">
        <v>46</v>
      </c>
      <c r="E1774" s="71">
        <v>45163</v>
      </c>
      <c r="F1774" t="s">
        <v>193</v>
      </c>
      <c r="G1774" t="s">
        <v>2989</v>
      </c>
      <c r="H1774" t="s">
        <v>351</v>
      </c>
      <c r="I1774">
        <v>1</v>
      </c>
      <c r="J1774" t="s">
        <v>53</v>
      </c>
      <c r="K1774" s="57" t="s">
        <v>608</v>
      </c>
      <c r="L1774" t="s">
        <v>2</v>
      </c>
      <c r="M1774" t="s">
        <v>2</v>
      </c>
      <c r="N1774"/>
      <c r="O1774" t="s">
        <v>350</v>
      </c>
    </row>
    <row r="1775" spans="1:15" x14ac:dyDescent="0.25">
      <c r="A1775" t="s">
        <v>2367</v>
      </c>
      <c r="B1775" t="s">
        <v>196</v>
      </c>
      <c r="C1775" t="s">
        <v>4976</v>
      </c>
      <c r="D1775" t="s">
        <v>46</v>
      </c>
      <c r="E1775" s="71">
        <v>45163</v>
      </c>
      <c r="F1775" t="s">
        <v>193</v>
      </c>
      <c r="G1775" t="s">
        <v>2989</v>
      </c>
      <c r="H1775" t="s">
        <v>351</v>
      </c>
      <c r="I1775">
        <v>2</v>
      </c>
      <c r="J1775" t="s">
        <v>4977</v>
      </c>
      <c r="K1775" s="57" t="s">
        <v>610</v>
      </c>
      <c r="L1775" t="s">
        <v>2</v>
      </c>
      <c r="M1775" t="s">
        <v>2</v>
      </c>
      <c r="N1775"/>
      <c r="O1775" t="s">
        <v>350</v>
      </c>
    </row>
    <row r="1776" spans="1:15" x14ac:dyDescent="0.25">
      <c r="A1776" t="s">
        <v>2367</v>
      </c>
      <c r="B1776" t="s">
        <v>196</v>
      </c>
      <c r="C1776" t="s">
        <v>4976</v>
      </c>
      <c r="D1776" t="s">
        <v>46</v>
      </c>
      <c r="E1776" s="71">
        <v>45163</v>
      </c>
      <c r="F1776" t="s">
        <v>193</v>
      </c>
      <c r="G1776" t="s">
        <v>2989</v>
      </c>
      <c r="H1776" t="s">
        <v>351</v>
      </c>
      <c r="I1776">
        <v>3</v>
      </c>
      <c r="J1776" t="s">
        <v>4978</v>
      </c>
      <c r="K1776" s="57" t="s">
        <v>610</v>
      </c>
      <c r="L1776" t="s">
        <v>2</v>
      </c>
      <c r="M1776" t="s">
        <v>2</v>
      </c>
      <c r="N1776"/>
      <c r="O1776" t="s">
        <v>350</v>
      </c>
    </row>
    <row r="1777" spans="1:15" x14ac:dyDescent="0.25">
      <c r="A1777" t="s">
        <v>2367</v>
      </c>
      <c r="B1777" t="s">
        <v>196</v>
      </c>
      <c r="C1777" t="s">
        <v>4976</v>
      </c>
      <c r="D1777" t="s">
        <v>46</v>
      </c>
      <c r="E1777" s="71">
        <v>45163</v>
      </c>
      <c r="F1777" t="s">
        <v>193</v>
      </c>
      <c r="G1777" t="s">
        <v>2989</v>
      </c>
      <c r="H1777" t="s">
        <v>351</v>
      </c>
      <c r="I1777">
        <v>4</v>
      </c>
      <c r="J1777" t="s">
        <v>4979</v>
      </c>
      <c r="K1777" s="57" t="s">
        <v>610</v>
      </c>
      <c r="L1777" t="s">
        <v>2</v>
      </c>
      <c r="M1777" t="s">
        <v>2</v>
      </c>
      <c r="N1777"/>
      <c r="O1777" t="s">
        <v>350</v>
      </c>
    </row>
    <row r="1778" spans="1:15" x14ac:dyDescent="0.25">
      <c r="A1778" t="s">
        <v>2367</v>
      </c>
      <c r="B1778" t="s">
        <v>196</v>
      </c>
      <c r="C1778" t="s">
        <v>4976</v>
      </c>
      <c r="D1778" t="s">
        <v>46</v>
      </c>
      <c r="E1778" s="71">
        <v>45163</v>
      </c>
      <c r="F1778" t="s">
        <v>193</v>
      </c>
      <c r="G1778" t="s">
        <v>2989</v>
      </c>
      <c r="H1778" t="s">
        <v>351</v>
      </c>
      <c r="I1778">
        <v>5</v>
      </c>
      <c r="J1778" t="s">
        <v>4980</v>
      </c>
      <c r="K1778" s="57" t="s">
        <v>610</v>
      </c>
      <c r="L1778" t="s">
        <v>2</v>
      </c>
      <c r="M1778" t="s">
        <v>2</v>
      </c>
      <c r="N1778"/>
      <c r="O1778" t="s">
        <v>350</v>
      </c>
    </row>
    <row r="1779" spans="1:15" x14ac:dyDescent="0.25">
      <c r="A1779" t="s">
        <v>2367</v>
      </c>
      <c r="B1779" t="s">
        <v>196</v>
      </c>
      <c r="C1779" t="s">
        <v>4976</v>
      </c>
      <c r="D1779" t="s">
        <v>46</v>
      </c>
      <c r="E1779" s="71">
        <v>45163</v>
      </c>
      <c r="F1779" t="s">
        <v>193</v>
      </c>
      <c r="G1779" t="s">
        <v>2989</v>
      </c>
      <c r="H1779" t="s">
        <v>351</v>
      </c>
      <c r="I1779">
        <v>6</v>
      </c>
      <c r="J1779" t="s">
        <v>4981</v>
      </c>
      <c r="K1779" s="57" t="s">
        <v>610</v>
      </c>
      <c r="L1779" t="s">
        <v>2</v>
      </c>
      <c r="M1779" t="s">
        <v>2</v>
      </c>
      <c r="N1779"/>
      <c r="O1779" t="s">
        <v>350</v>
      </c>
    </row>
    <row r="1780" spans="1:15" x14ac:dyDescent="0.25">
      <c r="A1780" t="s">
        <v>2367</v>
      </c>
      <c r="B1780" t="s">
        <v>196</v>
      </c>
      <c r="C1780" t="s">
        <v>4976</v>
      </c>
      <c r="D1780" t="s">
        <v>46</v>
      </c>
      <c r="E1780" s="71">
        <v>45163</v>
      </c>
      <c r="F1780" t="s">
        <v>193</v>
      </c>
      <c r="G1780" t="s">
        <v>2989</v>
      </c>
      <c r="H1780" t="s">
        <v>351</v>
      </c>
      <c r="I1780">
        <v>7</v>
      </c>
      <c r="J1780" t="s">
        <v>3007</v>
      </c>
      <c r="K1780" s="57" t="s">
        <v>609</v>
      </c>
      <c r="L1780" t="s">
        <v>2</v>
      </c>
      <c r="M1780" t="s">
        <v>2</v>
      </c>
      <c r="N1780"/>
      <c r="O1780" t="s">
        <v>350</v>
      </c>
    </row>
    <row r="1781" spans="1:15" x14ac:dyDescent="0.25">
      <c r="A1781" t="s">
        <v>2367</v>
      </c>
      <c r="B1781" t="s">
        <v>196</v>
      </c>
      <c r="C1781" t="s">
        <v>4976</v>
      </c>
      <c r="D1781" t="s">
        <v>46</v>
      </c>
      <c r="E1781" s="71">
        <v>45163</v>
      </c>
      <c r="F1781" t="s">
        <v>193</v>
      </c>
      <c r="G1781" t="s">
        <v>2989</v>
      </c>
      <c r="H1781" t="s">
        <v>351</v>
      </c>
      <c r="I1781">
        <v>8</v>
      </c>
      <c r="J1781" t="s">
        <v>4982</v>
      </c>
      <c r="K1781" s="57" t="s">
        <v>13</v>
      </c>
      <c r="L1781" t="s">
        <v>2</v>
      </c>
      <c r="M1781" t="s">
        <v>2</v>
      </c>
      <c r="N1781"/>
      <c r="O1781" t="s">
        <v>350</v>
      </c>
    </row>
    <row r="1782" spans="1:15" x14ac:dyDescent="0.25">
      <c r="A1782" t="s">
        <v>2367</v>
      </c>
      <c r="B1782" t="s">
        <v>196</v>
      </c>
      <c r="C1782" t="s">
        <v>4976</v>
      </c>
      <c r="D1782" t="s">
        <v>46</v>
      </c>
      <c r="E1782" s="71">
        <v>45163</v>
      </c>
      <c r="F1782" t="s">
        <v>193</v>
      </c>
      <c r="G1782" t="s">
        <v>2989</v>
      </c>
      <c r="H1782" t="s">
        <v>351</v>
      </c>
      <c r="I1782">
        <v>9</v>
      </c>
      <c r="J1782" t="s">
        <v>4983</v>
      </c>
      <c r="K1782" s="57" t="s">
        <v>13</v>
      </c>
      <c r="L1782" t="s">
        <v>2</v>
      </c>
      <c r="M1782" t="s">
        <v>2</v>
      </c>
      <c r="N1782"/>
      <c r="O1782" t="s">
        <v>350</v>
      </c>
    </row>
    <row r="1783" spans="1:15" x14ac:dyDescent="0.25">
      <c r="A1783" t="s">
        <v>2367</v>
      </c>
      <c r="B1783" t="s">
        <v>196</v>
      </c>
      <c r="C1783" t="s">
        <v>4976</v>
      </c>
      <c r="D1783" t="s">
        <v>46</v>
      </c>
      <c r="E1783" s="71">
        <v>45163</v>
      </c>
      <c r="F1783" t="s">
        <v>193</v>
      </c>
      <c r="G1783" t="s">
        <v>2989</v>
      </c>
      <c r="H1783" t="s">
        <v>351</v>
      </c>
      <c r="I1783">
        <v>10</v>
      </c>
      <c r="J1783" t="s">
        <v>4984</v>
      </c>
      <c r="K1783" s="57" t="s">
        <v>13</v>
      </c>
      <c r="L1783" t="s">
        <v>2</v>
      </c>
      <c r="M1783" t="s">
        <v>2</v>
      </c>
      <c r="N1783"/>
      <c r="O1783" t="s">
        <v>350</v>
      </c>
    </row>
    <row r="1784" spans="1:15" x14ac:dyDescent="0.25">
      <c r="A1784" t="s">
        <v>851</v>
      </c>
      <c r="B1784" t="s">
        <v>196</v>
      </c>
      <c r="C1784" t="s">
        <v>4985</v>
      </c>
      <c r="D1784" t="s">
        <v>46</v>
      </c>
      <c r="E1784" s="71">
        <v>45163</v>
      </c>
      <c r="F1784" t="s">
        <v>193</v>
      </c>
      <c r="G1784" t="s">
        <v>2989</v>
      </c>
      <c r="H1784" t="s">
        <v>351</v>
      </c>
      <c r="I1784">
        <v>1</v>
      </c>
      <c r="J1784" t="s">
        <v>53</v>
      </c>
      <c r="K1784" s="57" t="s">
        <v>608</v>
      </c>
      <c r="L1784" t="s">
        <v>2</v>
      </c>
      <c r="M1784" t="s">
        <v>2</v>
      </c>
      <c r="N1784"/>
      <c r="O1784" t="s">
        <v>350</v>
      </c>
    </row>
    <row r="1785" spans="1:15" x14ac:dyDescent="0.25">
      <c r="A1785" t="s">
        <v>851</v>
      </c>
      <c r="B1785" t="s">
        <v>196</v>
      </c>
      <c r="C1785" t="s">
        <v>4985</v>
      </c>
      <c r="D1785" t="s">
        <v>46</v>
      </c>
      <c r="E1785" s="71">
        <v>45163</v>
      </c>
      <c r="F1785" t="s">
        <v>193</v>
      </c>
      <c r="G1785" t="s">
        <v>2989</v>
      </c>
      <c r="H1785" t="s">
        <v>351</v>
      </c>
      <c r="I1785">
        <v>2</v>
      </c>
      <c r="J1785" t="s">
        <v>91</v>
      </c>
      <c r="K1785" s="57" t="s">
        <v>13</v>
      </c>
      <c r="L1785" t="s">
        <v>2</v>
      </c>
      <c r="M1785" t="s">
        <v>2</v>
      </c>
      <c r="N1785"/>
      <c r="O1785" t="s">
        <v>350</v>
      </c>
    </row>
    <row r="1786" spans="1:15" x14ac:dyDescent="0.25">
      <c r="A1786" t="s">
        <v>851</v>
      </c>
      <c r="B1786" t="s">
        <v>196</v>
      </c>
      <c r="C1786" t="s">
        <v>4985</v>
      </c>
      <c r="D1786" t="s">
        <v>46</v>
      </c>
      <c r="E1786" s="71">
        <v>45163</v>
      </c>
      <c r="F1786" t="s">
        <v>193</v>
      </c>
      <c r="G1786" t="s">
        <v>2989</v>
      </c>
      <c r="H1786" t="s">
        <v>351</v>
      </c>
      <c r="I1786">
        <v>3</v>
      </c>
      <c r="J1786" t="s">
        <v>4986</v>
      </c>
      <c r="K1786" s="57" t="s">
        <v>610</v>
      </c>
      <c r="L1786" t="s">
        <v>2</v>
      </c>
      <c r="M1786" t="s">
        <v>2</v>
      </c>
      <c r="N1786"/>
      <c r="O1786" t="s">
        <v>350</v>
      </c>
    </row>
    <row r="1787" spans="1:15" x14ac:dyDescent="0.25">
      <c r="A1787" t="s">
        <v>851</v>
      </c>
      <c r="B1787" t="s">
        <v>196</v>
      </c>
      <c r="C1787" t="s">
        <v>4985</v>
      </c>
      <c r="D1787" t="s">
        <v>46</v>
      </c>
      <c r="E1787" s="71">
        <v>45163</v>
      </c>
      <c r="F1787" t="s">
        <v>193</v>
      </c>
      <c r="G1787" t="s">
        <v>2989</v>
      </c>
      <c r="H1787" t="s">
        <v>351</v>
      </c>
      <c r="I1787">
        <v>4</v>
      </c>
      <c r="J1787" t="s">
        <v>4987</v>
      </c>
      <c r="K1787" s="57" t="s">
        <v>13</v>
      </c>
      <c r="L1787" t="s">
        <v>2</v>
      </c>
      <c r="M1787" t="s">
        <v>2</v>
      </c>
      <c r="N1787"/>
      <c r="O1787" t="s">
        <v>350</v>
      </c>
    </row>
    <row r="1788" spans="1:15" x14ac:dyDescent="0.25">
      <c r="A1788" t="s">
        <v>851</v>
      </c>
      <c r="B1788" t="s">
        <v>196</v>
      </c>
      <c r="C1788" t="s">
        <v>4985</v>
      </c>
      <c r="D1788" t="s">
        <v>46</v>
      </c>
      <c r="E1788" s="71">
        <v>45163</v>
      </c>
      <c r="F1788" t="s">
        <v>193</v>
      </c>
      <c r="G1788" t="s">
        <v>2989</v>
      </c>
      <c r="H1788" t="s">
        <v>351</v>
      </c>
      <c r="I1788">
        <v>5</v>
      </c>
      <c r="J1788" t="s">
        <v>4988</v>
      </c>
      <c r="K1788" s="57" t="s">
        <v>13</v>
      </c>
      <c r="L1788" t="s">
        <v>2</v>
      </c>
      <c r="M1788" t="s">
        <v>2</v>
      </c>
      <c r="N1788"/>
      <c r="O1788" t="s">
        <v>350</v>
      </c>
    </row>
    <row r="1789" spans="1:15" x14ac:dyDescent="0.25">
      <c r="A1789" t="s">
        <v>851</v>
      </c>
      <c r="B1789" t="s">
        <v>196</v>
      </c>
      <c r="C1789" t="s">
        <v>4985</v>
      </c>
      <c r="D1789" t="s">
        <v>46</v>
      </c>
      <c r="E1789" s="71">
        <v>45163</v>
      </c>
      <c r="F1789" t="s">
        <v>193</v>
      </c>
      <c r="G1789" t="s">
        <v>2989</v>
      </c>
      <c r="H1789" t="s">
        <v>351</v>
      </c>
      <c r="I1789">
        <v>6</v>
      </c>
      <c r="J1789" t="s">
        <v>4989</v>
      </c>
      <c r="K1789" s="57" t="s">
        <v>13</v>
      </c>
      <c r="L1789" t="s">
        <v>2</v>
      </c>
      <c r="M1789" t="s">
        <v>2</v>
      </c>
      <c r="N1789"/>
      <c r="O1789" t="s">
        <v>350</v>
      </c>
    </row>
    <row r="1790" spans="1:15" x14ac:dyDescent="0.25">
      <c r="A1790" t="s">
        <v>851</v>
      </c>
      <c r="B1790" t="s">
        <v>196</v>
      </c>
      <c r="C1790" t="s">
        <v>4985</v>
      </c>
      <c r="D1790" t="s">
        <v>46</v>
      </c>
      <c r="E1790" s="71">
        <v>45163</v>
      </c>
      <c r="F1790" t="s">
        <v>193</v>
      </c>
      <c r="G1790" t="s">
        <v>2989</v>
      </c>
      <c r="H1790" t="s">
        <v>351</v>
      </c>
      <c r="I1790">
        <v>7</v>
      </c>
      <c r="J1790" t="s">
        <v>4990</v>
      </c>
      <c r="K1790" s="57" t="s">
        <v>13</v>
      </c>
      <c r="L1790" t="s">
        <v>2</v>
      </c>
      <c r="M1790" t="s">
        <v>2</v>
      </c>
      <c r="N1790"/>
      <c r="O1790" t="s">
        <v>350</v>
      </c>
    </row>
    <row r="1791" spans="1:15" x14ac:dyDescent="0.25">
      <c r="A1791" t="s">
        <v>851</v>
      </c>
      <c r="B1791" t="s">
        <v>196</v>
      </c>
      <c r="C1791" t="s">
        <v>4985</v>
      </c>
      <c r="D1791" t="s">
        <v>46</v>
      </c>
      <c r="E1791" s="71">
        <v>45163</v>
      </c>
      <c r="F1791" t="s">
        <v>193</v>
      </c>
      <c r="G1791" t="s">
        <v>2989</v>
      </c>
      <c r="H1791" t="s">
        <v>351</v>
      </c>
      <c r="I1791">
        <v>8</v>
      </c>
      <c r="J1791" t="s">
        <v>4991</v>
      </c>
      <c r="K1791" s="57" t="s">
        <v>13</v>
      </c>
      <c r="L1791" t="s">
        <v>2</v>
      </c>
      <c r="M1791" t="s">
        <v>2</v>
      </c>
      <c r="N1791"/>
      <c r="O1791" t="s">
        <v>350</v>
      </c>
    </row>
    <row r="1792" spans="1:15" x14ac:dyDescent="0.25">
      <c r="A1792" t="s">
        <v>851</v>
      </c>
      <c r="B1792" t="s">
        <v>196</v>
      </c>
      <c r="C1792" t="s">
        <v>4985</v>
      </c>
      <c r="D1792" t="s">
        <v>46</v>
      </c>
      <c r="E1792" s="71">
        <v>45163</v>
      </c>
      <c r="F1792" t="s">
        <v>193</v>
      </c>
      <c r="G1792" t="s">
        <v>2989</v>
      </c>
      <c r="H1792" t="s">
        <v>351</v>
      </c>
      <c r="I1792">
        <v>9</v>
      </c>
      <c r="J1792" t="s">
        <v>4992</v>
      </c>
      <c r="K1792" s="57" t="s">
        <v>13</v>
      </c>
      <c r="L1792" t="s">
        <v>2</v>
      </c>
      <c r="M1792" t="s">
        <v>2</v>
      </c>
      <c r="N1792"/>
      <c r="O1792" t="s">
        <v>350</v>
      </c>
    </row>
    <row r="1793" spans="1:15" x14ac:dyDescent="0.25">
      <c r="A1793" t="s">
        <v>851</v>
      </c>
      <c r="B1793" t="s">
        <v>196</v>
      </c>
      <c r="C1793" t="s">
        <v>4985</v>
      </c>
      <c r="D1793" t="s">
        <v>46</v>
      </c>
      <c r="E1793" s="71">
        <v>45163</v>
      </c>
      <c r="F1793" t="s">
        <v>193</v>
      </c>
      <c r="G1793" t="s">
        <v>2989</v>
      </c>
      <c r="H1793" t="s">
        <v>351</v>
      </c>
      <c r="I1793">
        <v>10</v>
      </c>
      <c r="J1793" t="s">
        <v>4993</v>
      </c>
      <c r="K1793" s="57" t="s">
        <v>13</v>
      </c>
      <c r="L1793" t="s">
        <v>2</v>
      </c>
      <c r="M1793" t="s">
        <v>3</v>
      </c>
      <c r="N1793" t="s">
        <v>3063</v>
      </c>
      <c r="O1793" t="s">
        <v>351</v>
      </c>
    </row>
    <row r="1794" spans="1:15" x14ac:dyDescent="0.25">
      <c r="A1794" t="s">
        <v>851</v>
      </c>
      <c r="B1794" t="s">
        <v>196</v>
      </c>
      <c r="C1794" t="s">
        <v>4985</v>
      </c>
      <c r="D1794" t="s">
        <v>46</v>
      </c>
      <c r="E1794" s="71">
        <v>45163</v>
      </c>
      <c r="F1794" t="s">
        <v>193</v>
      </c>
      <c r="G1794" t="s">
        <v>2989</v>
      </c>
      <c r="H1794" t="s">
        <v>351</v>
      </c>
      <c r="I1794">
        <v>11</v>
      </c>
      <c r="J1794" t="s">
        <v>4994</v>
      </c>
      <c r="K1794" s="57" t="s">
        <v>13</v>
      </c>
      <c r="L1794" t="s">
        <v>2</v>
      </c>
      <c r="M1794" t="s">
        <v>2</v>
      </c>
      <c r="N1794"/>
      <c r="O1794" t="s">
        <v>350</v>
      </c>
    </row>
    <row r="1795" spans="1:15" x14ac:dyDescent="0.25">
      <c r="A1795" t="s">
        <v>851</v>
      </c>
      <c r="B1795" t="s">
        <v>196</v>
      </c>
      <c r="C1795" t="s">
        <v>4985</v>
      </c>
      <c r="D1795" t="s">
        <v>46</v>
      </c>
      <c r="E1795" s="71">
        <v>45163</v>
      </c>
      <c r="F1795" t="s">
        <v>193</v>
      </c>
      <c r="G1795" t="s">
        <v>2989</v>
      </c>
      <c r="H1795" t="s">
        <v>351</v>
      </c>
      <c r="I1795">
        <v>12</v>
      </c>
      <c r="J1795" t="s">
        <v>4995</v>
      </c>
      <c r="K1795" s="57" t="s">
        <v>13</v>
      </c>
      <c r="L1795" t="s">
        <v>2</v>
      </c>
      <c r="M1795" t="s">
        <v>2</v>
      </c>
      <c r="N1795"/>
      <c r="O1795" t="s">
        <v>350</v>
      </c>
    </row>
    <row r="1796" spans="1:15" x14ac:dyDescent="0.25">
      <c r="A1796" t="s">
        <v>851</v>
      </c>
      <c r="B1796" t="s">
        <v>196</v>
      </c>
      <c r="C1796" t="s">
        <v>4985</v>
      </c>
      <c r="D1796" t="s">
        <v>46</v>
      </c>
      <c r="E1796" s="71">
        <v>45163</v>
      </c>
      <c r="F1796" t="s">
        <v>193</v>
      </c>
      <c r="G1796" t="s">
        <v>2989</v>
      </c>
      <c r="H1796" t="s">
        <v>351</v>
      </c>
      <c r="I1796">
        <v>13</v>
      </c>
      <c r="J1796" t="s">
        <v>4996</v>
      </c>
      <c r="K1796" s="57" t="s">
        <v>13</v>
      </c>
      <c r="L1796" t="s">
        <v>2</v>
      </c>
      <c r="M1796" t="s">
        <v>2</v>
      </c>
      <c r="N1796"/>
      <c r="O1796" t="s">
        <v>350</v>
      </c>
    </row>
    <row r="1797" spans="1:15" x14ac:dyDescent="0.25">
      <c r="A1797" t="s">
        <v>851</v>
      </c>
      <c r="B1797" t="s">
        <v>196</v>
      </c>
      <c r="C1797" t="s">
        <v>4985</v>
      </c>
      <c r="D1797" t="s">
        <v>46</v>
      </c>
      <c r="E1797" s="71">
        <v>45163</v>
      </c>
      <c r="F1797" t="s">
        <v>193</v>
      </c>
      <c r="G1797" t="s">
        <v>2989</v>
      </c>
      <c r="H1797" t="s">
        <v>351</v>
      </c>
      <c r="I1797">
        <v>14</v>
      </c>
      <c r="J1797" t="s">
        <v>4997</v>
      </c>
      <c r="K1797" s="57" t="s">
        <v>13</v>
      </c>
      <c r="L1797" t="s">
        <v>2</v>
      </c>
      <c r="M1797" t="s">
        <v>2</v>
      </c>
      <c r="N1797"/>
      <c r="O1797" t="s">
        <v>350</v>
      </c>
    </row>
    <row r="1798" spans="1:15" x14ac:dyDescent="0.25">
      <c r="A1798" t="s">
        <v>851</v>
      </c>
      <c r="B1798" t="s">
        <v>196</v>
      </c>
      <c r="C1798" t="s">
        <v>4985</v>
      </c>
      <c r="D1798" t="s">
        <v>46</v>
      </c>
      <c r="E1798" s="71">
        <v>45163</v>
      </c>
      <c r="F1798" t="s">
        <v>193</v>
      </c>
      <c r="G1798" t="s">
        <v>2989</v>
      </c>
      <c r="H1798" t="s">
        <v>351</v>
      </c>
      <c r="I1798">
        <v>15</v>
      </c>
      <c r="J1798" t="s">
        <v>4998</v>
      </c>
      <c r="K1798" s="57" t="s">
        <v>13</v>
      </c>
      <c r="L1798" t="s">
        <v>2</v>
      </c>
      <c r="M1798" t="s">
        <v>2</v>
      </c>
      <c r="N1798"/>
      <c r="O1798" t="s">
        <v>350</v>
      </c>
    </row>
    <row r="1799" spans="1:15" x14ac:dyDescent="0.25">
      <c r="A1799" t="s">
        <v>851</v>
      </c>
      <c r="B1799" t="s">
        <v>196</v>
      </c>
      <c r="C1799" t="s">
        <v>4985</v>
      </c>
      <c r="D1799" t="s">
        <v>46</v>
      </c>
      <c r="E1799" s="71">
        <v>45163</v>
      </c>
      <c r="F1799" t="s">
        <v>193</v>
      </c>
      <c r="G1799" t="s">
        <v>2989</v>
      </c>
      <c r="H1799" t="s">
        <v>351</v>
      </c>
      <c r="I1799">
        <v>16</v>
      </c>
      <c r="J1799" t="s">
        <v>3007</v>
      </c>
      <c r="K1799" s="57" t="s">
        <v>609</v>
      </c>
      <c r="L1799" t="s">
        <v>2</v>
      </c>
      <c r="M1799" t="s">
        <v>2</v>
      </c>
      <c r="N1799"/>
      <c r="O1799" t="s">
        <v>350</v>
      </c>
    </row>
    <row r="1800" spans="1:15" x14ac:dyDescent="0.25">
      <c r="A1800" t="s">
        <v>851</v>
      </c>
      <c r="B1800" t="s">
        <v>196</v>
      </c>
      <c r="C1800" t="s">
        <v>4985</v>
      </c>
      <c r="D1800" t="s">
        <v>46</v>
      </c>
      <c r="E1800" s="71">
        <v>45163</v>
      </c>
      <c r="F1800" t="s">
        <v>193</v>
      </c>
      <c r="G1800" t="s">
        <v>2989</v>
      </c>
      <c r="H1800" t="s">
        <v>351</v>
      </c>
      <c r="I1800">
        <v>17</v>
      </c>
      <c r="J1800" t="s">
        <v>4999</v>
      </c>
      <c r="K1800" s="57" t="s">
        <v>610</v>
      </c>
      <c r="L1800" t="s">
        <v>2</v>
      </c>
      <c r="M1800" t="s">
        <v>2</v>
      </c>
      <c r="N1800"/>
      <c r="O1800" t="s">
        <v>350</v>
      </c>
    </row>
    <row r="1801" spans="1:15" x14ac:dyDescent="0.25">
      <c r="A1801" t="s">
        <v>3219</v>
      </c>
      <c r="B1801" t="s">
        <v>196</v>
      </c>
      <c r="C1801" t="s">
        <v>3220</v>
      </c>
      <c r="D1801" t="s">
        <v>178</v>
      </c>
      <c r="E1801" s="71">
        <v>45163</v>
      </c>
      <c r="F1801" t="s">
        <v>193</v>
      </c>
      <c r="G1801" t="s">
        <v>2989</v>
      </c>
      <c r="H1801" t="s">
        <v>351</v>
      </c>
      <c r="I1801">
        <v>1</v>
      </c>
      <c r="J1801" t="s">
        <v>5000</v>
      </c>
      <c r="K1801" s="57" t="s">
        <v>610</v>
      </c>
      <c r="L1801" t="s">
        <v>2</v>
      </c>
      <c r="M1801" t="s">
        <v>2</v>
      </c>
      <c r="N1801"/>
      <c r="O1801" t="s">
        <v>350</v>
      </c>
    </row>
    <row r="1802" spans="1:15" x14ac:dyDescent="0.25">
      <c r="A1802" t="s">
        <v>807</v>
      </c>
      <c r="B1802" t="s">
        <v>196</v>
      </c>
      <c r="C1802" t="s">
        <v>5001</v>
      </c>
      <c r="D1802" t="s">
        <v>46</v>
      </c>
      <c r="E1802" s="71">
        <v>45166</v>
      </c>
      <c r="F1802" t="s">
        <v>193</v>
      </c>
      <c r="G1802" t="s">
        <v>2989</v>
      </c>
      <c r="H1802" t="s">
        <v>351</v>
      </c>
      <c r="I1802">
        <v>1</v>
      </c>
      <c r="J1802" t="s">
        <v>53</v>
      </c>
      <c r="K1802" s="57" t="s">
        <v>608</v>
      </c>
      <c r="L1802" t="s">
        <v>2</v>
      </c>
      <c r="M1802" t="s">
        <v>2</v>
      </c>
      <c r="N1802"/>
      <c r="O1802" t="s">
        <v>350</v>
      </c>
    </row>
    <row r="1803" spans="1:15" x14ac:dyDescent="0.25">
      <c r="A1803" t="s">
        <v>807</v>
      </c>
      <c r="B1803" t="s">
        <v>196</v>
      </c>
      <c r="C1803" t="s">
        <v>5001</v>
      </c>
      <c r="D1803" t="s">
        <v>46</v>
      </c>
      <c r="E1803" s="71">
        <v>45166</v>
      </c>
      <c r="F1803" t="s">
        <v>193</v>
      </c>
      <c r="G1803" t="s">
        <v>2989</v>
      </c>
      <c r="H1803" t="s">
        <v>351</v>
      </c>
      <c r="I1803">
        <v>2</v>
      </c>
      <c r="J1803" t="s">
        <v>3006</v>
      </c>
      <c r="K1803" s="57" t="s">
        <v>13</v>
      </c>
      <c r="L1803" t="s">
        <v>2</v>
      </c>
      <c r="M1803" t="s">
        <v>2</v>
      </c>
      <c r="N1803"/>
      <c r="O1803" t="s">
        <v>350</v>
      </c>
    </row>
    <row r="1804" spans="1:15" x14ac:dyDescent="0.25">
      <c r="A1804" t="s">
        <v>807</v>
      </c>
      <c r="B1804" t="s">
        <v>196</v>
      </c>
      <c r="C1804" t="s">
        <v>5001</v>
      </c>
      <c r="D1804" t="s">
        <v>46</v>
      </c>
      <c r="E1804" s="71">
        <v>45166</v>
      </c>
      <c r="F1804" t="s">
        <v>193</v>
      </c>
      <c r="G1804" t="s">
        <v>2989</v>
      </c>
      <c r="H1804" t="s">
        <v>351</v>
      </c>
      <c r="I1804">
        <v>3</v>
      </c>
      <c r="J1804" t="s">
        <v>5002</v>
      </c>
      <c r="K1804" s="57" t="s">
        <v>610</v>
      </c>
      <c r="L1804" t="s">
        <v>2</v>
      </c>
      <c r="M1804" t="s">
        <v>2</v>
      </c>
      <c r="N1804"/>
      <c r="O1804" t="s">
        <v>350</v>
      </c>
    </row>
    <row r="1805" spans="1:15" x14ac:dyDescent="0.25">
      <c r="A1805" t="s">
        <v>807</v>
      </c>
      <c r="B1805" t="s">
        <v>196</v>
      </c>
      <c r="C1805" t="s">
        <v>5001</v>
      </c>
      <c r="D1805" t="s">
        <v>46</v>
      </c>
      <c r="E1805" s="71">
        <v>45166</v>
      </c>
      <c r="F1805" t="s">
        <v>193</v>
      </c>
      <c r="G1805" t="s">
        <v>2989</v>
      </c>
      <c r="H1805" t="s">
        <v>351</v>
      </c>
      <c r="I1805">
        <v>4</v>
      </c>
      <c r="J1805" t="s">
        <v>177</v>
      </c>
      <c r="K1805" s="57" t="s">
        <v>609</v>
      </c>
      <c r="L1805" t="s">
        <v>2</v>
      </c>
      <c r="M1805" t="s">
        <v>2</v>
      </c>
      <c r="N1805"/>
      <c r="O1805" t="s">
        <v>350</v>
      </c>
    </row>
    <row r="1806" spans="1:15" x14ac:dyDescent="0.25">
      <c r="A1806" t="s">
        <v>807</v>
      </c>
      <c r="B1806" t="s">
        <v>196</v>
      </c>
      <c r="C1806" t="s">
        <v>5001</v>
      </c>
      <c r="D1806" t="s">
        <v>46</v>
      </c>
      <c r="E1806" s="71">
        <v>45166</v>
      </c>
      <c r="F1806" t="s">
        <v>193</v>
      </c>
      <c r="G1806" t="s">
        <v>2989</v>
      </c>
      <c r="H1806" t="s">
        <v>351</v>
      </c>
      <c r="I1806">
        <v>5</v>
      </c>
      <c r="J1806" t="s">
        <v>3007</v>
      </c>
      <c r="K1806" s="57" t="s">
        <v>609</v>
      </c>
      <c r="L1806" t="s">
        <v>2</v>
      </c>
      <c r="M1806" t="s">
        <v>2</v>
      </c>
      <c r="N1806"/>
      <c r="O1806" t="s">
        <v>350</v>
      </c>
    </row>
    <row r="1807" spans="1:15" x14ac:dyDescent="0.25">
      <c r="A1807" t="s">
        <v>807</v>
      </c>
      <c r="B1807" t="s">
        <v>196</v>
      </c>
      <c r="C1807" t="s">
        <v>5001</v>
      </c>
      <c r="D1807" t="s">
        <v>46</v>
      </c>
      <c r="E1807" s="71">
        <v>45166</v>
      </c>
      <c r="F1807" t="s">
        <v>193</v>
      </c>
      <c r="G1807" t="s">
        <v>2989</v>
      </c>
      <c r="H1807" t="s">
        <v>351</v>
      </c>
      <c r="I1807">
        <v>6</v>
      </c>
      <c r="J1807" t="s">
        <v>5003</v>
      </c>
      <c r="K1807" s="57" t="s">
        <v>610</v>
      </c>
      <c r="L1807" t="s">
        <v>2</v>
      </c>
      <c r="M1807" t="s">
        <v>3</v>
      </c>
      <c r="N1807" t="s">
        <v>3061</v>
      </c>
      <c r="O1807" t="s">
        <v>351</v>
      </c>
    </row>
    <row r="1808" spans="1:15" x14ac:dyDescent="0.25">
      <c r="A1808" t="s">
        <v>807</v>
      </c>
      <c r="B1808" t="s">
        <v>196</v>
      </c>
      <c r="C1808" t="s">
        <v>5001</v>
      </c>
      <c r="D1808" t="s">
        <v>46</v>
      </c>
      <c r="E1808" s="71">
        <v>45166</v>
      </c>
      <c r="F1808" t="s">
        <v>193</v>
      </c>
      <c r="G1808" t="s">
        <v>2989</v>
      </c>
      <c r="H1808" t="s">
        <v>351</v>
      </c>
      <c r="I1808">
        <v>7</v>
      </c>
      <c r="J1808" t="s">
        <v>5004</v>
      </c>
      <c r="K1808" s="57" t="s">
        <v>610</v>
      </c>
      <c r="L1808" t="s">
        <v>2</v>
      </c>
      <c r="M1808" t="s">
        <v>2</v>
      </c>
      <c r="N1808"/>
      <c r="O1808" t="s">
        <v>350</v>
      </c>
    </row>
    <row r="1809" spans="1:15" x14ac:dyDescent="0.25">
      <c r="A1809" t="s">
        <v>807</v>
      </c>
      <c r="B1809" t="s">
        <v>196</v>
      </c>
      <c r="C1809" t="s">
        <v>5001</v>
      </c>
      <c r="D1809" t="s">
        <v>46</v>
      </c>
      <c r="E1809" s="71">
        <v>45166</v>
      </c>
      <c r="F1809" t="s">
        <v>193</v>
      </c>
      <c r="G1809" t="s">
        <v>2989</v>
      </c>
      <c r="H1809" t="s">
        <v>351</v>
      </c>
      <c r="I1809">
        <v>8</v>
      </c>
      <c r="J1809" t="s">
        <v>5005</v>
      </c>
      <c r="K1809" s="57" t="s">
        <v>610</v>
      </c>
      <c r="L1809" t="s">
        <v>2</v>
      </c>
      <c r="M1809" t="s">
        <v>2</v>
      </c>
      <c r="N1809"/>
      <c r="O1809" t="s">
        <v>350</v>
      </c>
    </row>
    <row r="1810" spans="1:15" x14ac:dyDescent="0.25">
      <c r="A1810" t="s">
        <v>807</v>
      </c>
      <c r="B1810" t="s">
        <v>196</v>
      </c>
      <c r="C1810" t="s">
        <v>5001</v>
      </c>
      <c r="D1810" t="s">
        <v>46</v>
      </c>
      <c r="E1810" s="71">
        <v>45166</v>
      </c>
      <c r="F1810" t="s">
        <v>193</v>
      </c>
      <c r="G1810" t="s">
        <v>2989</v>
      </c>
      <c r="H1810" t="s">
        <v>351</v>
      </c>
      <c r="I1810">
        <v>9</v>
      </c>
      <c r="J1810" t="s">
        <v>3369</v>
      </c>
      <c r="K1810" s="57" t="s">
        <v>13</v>
      </c>
      <c r="L1810" t="s">
        <v>2</v>
      </c>
      <c r="M1810" t="s">
        <v>2</v>
      </c>
      <c r="N1810"/>
      <c r="O1810" t="s">
        <v>350</v>
      </c>
    </row>
    <row r="1811" spans="1:15" x14ac:dyDescent="0.25">
      <c r="A1811" t="s">
        <v>2131</v>
      </c>
      <c r="B1811" t="s">
        <v>196</v>
      </c>
      <c r="C1811" t="s">
        <v>3207</v>
      </c>
      <c r="D1811" t="s">
        <v>46</v>
      </c>
      <c r="E1811" s="71">
        <v>45166</v>
      </c>
      <c r="F1811" t="s">
        <v>193</v>
      </c>
      <c r="G1811" t="s">
        <v>2989</v>
      </c>
      <c r="H1811" t="s">
        <v>351</v>
      </c>
      <c r="I1811">
        <v>1</v>
      </c>
      <c r="J1811" t="s">
        <v>3333</v>
      </c>
      <c r="K1811" s="57" t="s">
        <v>608</v>
      </c>
      <c r="L1811" t="s">
        <v>2</v>
      </c>
      <c r="M1811" t="s">
        <v>2</v>
      </c>
      <c r="N1811"/>
      <c r="O1811" t="s">
        <v>350</v>
      </c>
    </row>
    <row r="1812" spans="1:15" x14ac:dyDescent="0.25">
      <c r="A1812" t="s">
        <v>2131</v>
      </c>
      <c r="B1812" t="s">
        <v>196</v>
      </c>
      <c r="C1812" t="s">
        <v>3207</v>
      </c>
      <c r="D1812" t="s">
        <v>46</v>
      </c>
      <c r="E1812" s="71">
        <v>45166</v>
      </c>
      <c r="F1812" t="s">
        <v>193</v>
      </c>
      <c r="G1812" t="s">
        <v>2989</v>
      </c>
      <c r="H1812" t="s">
        <v>351</v>
      </c>
      <c r="I1812">
        <v>2</v>
      </c>
      <c r="J1812" t="s">
        <v>3334</v>
      </c>
      <c r="K1812" s="57" t="s">
        <v>608</v>
      </c>
      <c r="L1812" t="s">
        <v>2</v>
      </c>
      <c r="M1812" t="s">
        <v>2</v>
      </c>
      <c r="N1812"/>
      <c r="O1812" t="s">
        <v>350</v>
      </c>
    </row>
    <row r="1813" spans="1:15" x14ac:dyDescent="0.25">
      <c r="A1813" t="s">
        <v>2131</v>
      </c>
      <c r="B1813" t="s">
        <v>196</v>
      </c>
      <c r="C1813" t="s">
        <v>3207</v>
      </c>
      <c r="D1813" t="s">
        <v>46</v>
      </c>
      <c r="E1813" s="71">
        <v>45166</v>
      </c>
      <c r="F1813" t="s">
        <v>193</v>
      </c>
      <c r="G1813" t="s">
        <v>2989</v>
      </c>
      <c r="H1813" t="s">
        <v>351</v>
      </c>
      <c r="I1813">
        <v>3</v>
      </c>
      <c r="J1813" t="s">
        <v>3006</v>
      </c>
      <c r="K1813" s="57" t="s">
        <v>13</v>
      </c>
      <c r="L1813" t="s">
        <v>2</v>
      </c>
      <c r="M1813" t="s">
        <v>2</v>
      </c>
      <c r="N1813"/>
      <c r="O1813" t="s">
        <v>350</v>
      </c>
    </row>
    <row r="1814" spans="1:15" x14ac:dyDescent="0.25">
      <c r="A1814" t="s">
        <v>2131</v>
      </c>
      <c r="B1814" t="s">
        <v>196</v>
      </c>
      <c r="C1814" t="s">
        <v>3207</v>
      </c>
      <c r="D1814" t="s">
        <v>46</v>
      </c>
      <c r="E1814" s="71">
        <v>45166</v>
      </c>
      <c r="F1814" t="s">
        <v>193</v>
      </c>
      <c r="G1814" t="s">
        <v>2989</v>
      </c>
      <c r="H1814" t="s">
        <v>351</v>
      </c>
      <c r="I1814">
        <v>4</v>
      </c>
      <c r="J1814" t="s">
        <v>5006</v>
      </c>
      <c r="K1814" s="57" t="s">
        <v>13</v>
      </c>
      <c r="L1814" t="s">
        <v>2</v>
      </c>
      <c r="M1814" t="s">
        <v>2</v>
      </c>
      <c r="N1814"/>
      <c r="O1814" t="s">
        <v>350</v>
      </c>
    </row>
    <row r="1815" spans="1:15" x14ac:dyDescent="0.25">
      <c r="A1815" t="s">
        <v>2131</v>
      </c>
      <c r="B1815" t="s">
        <v>196</v>
      </c>
      <c r="C1815" t="s">
        <v>3207</v>
      </c>
      <c r="D1815" t="s">
        <v>46</v>
      </c>
      <c r="E1815" s="71">
        <v>45166</v>
      </c>
      <c r="F1815" t="s">
        <v>193</v>
      </c>
      <c r="G1815" t="s">
        <v>2989</v>
      </c>
      <c r="H1815" t="s">
        <v>351</v>
      </c>
      <c r="I1815">
        <v>5</v>
      </c>
      <c r="J1815" t="s">
        <v>5007</v>
      </c>
      <c r="K1815" s="57" t="s">
        <v>13</v>
      </c>
      <c r="L1815" t="s">
        <v>2</v>
      </c>
      <c r="M1815" t="s">
        <v>2</v>
      </c>
      <c r="N1815"/>
      <c r="O1815" t="s">
        <v>350</v>
      </c>
    </row>
    <row r="1816" spans="1:15" x14ac:dyDescent="0.25">
      <c r="A1816" t="s">
        <v>3223</v>
      </c>
      <c r="B1816" t="s">
        <v>196</v>
      </c>
      <c r="C1816" t="s">
        <v>3224</v>
      </c>
      <c r="D1816" t="s">
        <v>46</v>
      </c>
      <c r="E1816" s="71">
        <v>45166</v>
      </c>
      <c r="F1816" t="s">
        <v>193</v>
      </c>
      <c r="G1816" t="s">
        <v>2989</v>
      </c>
      <c r="H1816" t="s">
        <v>351</v>
      </c>
      <c r="I1816">
        <v>2</v>
      </c>
      <c r="J1816" t="s">
        <v>3006</v>
      </c>
      <c r="K1816" s="57" t="s">
        <v>13</v>
      </c>
      <c r="L1816" t="s">
        <v>2</v>
      </c>
      <c r="M1816" t="s">
        <v>2</v>
      </c>
      <c r="N1816"/>
      <c r="O1816" t="s">
        <v>350</v>
      </c>
    </row>
    <row r="1817" spans="1:15" x14ac:dyDescent="0.25">
      <c r="A1817" t="s">
        <v>3223</v>
      </c>
      <c r="B1817" t="s">
        <v>196</v>
      </c>
      <c r="C1817" t="s">
        <v>3224</v>
      </c>
      <c r="D1817" t="s">
        <v>46</v>
      </c>
      <c r="E1817" s="71">
        <v>45166</v>
      </c>
      <c r="F1817" t="s">
        <v>193</v>
      </c>
      <c r="G1817" t="s">
        <v>2989</v>
      </c>
      <c r="H1817" t="s">
        <v>351</v>
      </c>
      <c r="I1817">
        <v>3</v>
      </c>
      <c r="J1817" t="s">
        <v>5008</v>
      </c>
      <c r="K1817" s="57" t="s">
        <v>610</v>
      </c>
      <c r="L1817" t="s">
        <v>2</v>
      </c>
      <c r="M1817" t="s">
        <v>2</v>
      </c>
      <c r="N1817"/>
      <c r="O1817" t="s">
        <v>350</v>
      </c>
    </row>
    <row r="1818" spans="1:15" x14ac:dyDescent="0.25">
      <c r="A1818" t="s">
        <v>3223</v>
      </c>
      <c r="B1818" t="s">
        <v>196</v>
      </c>
      <c r="C1818" t="s">
        <v>3224</v>
      </c>
      <c r="D1818" t="s">
        <v>46</v>
      </c>
      <c r="E1818" s="71">
        <v>45166</v>
      </c>
      <c r="F1818" t="s">
        <v>193</v>
      </c>
      <c r="G1818" t="s">
        <v>2989</v>
      </c>
      <c r="H1818" t="s">
        <v>351</v>
      </c>
      <c r="I1818">
        <v>4</v>
      </c>
      <c r="J1818" t="s">
        <v>5009</v>
      </c>
      <c r="K1818" s="57" t="s">
        <v>610</v>
      </c>
      <c r="L1818" t="s">
        <v>2</v>
      </c>
      <c r="M1818" t="s">
        <v>2</v>
      </c>
      <c r="N1818"/>
      <c r="O1818" t="s">
        <v>350</v>
      </c>
    </row>
    <row r="1819" spans="1:15" x14ac:dyDescent="0.25">
      <c r="A1819" t="s">
        <v>3223</v>
      </c>
      <c r="B1819" t="s">
        <v>196</v>
      </c>
      <c r="C1819" t="s">
        <v>3224</v>
      </c>
      <c r="D1819" t="s">
        <v>46</v>
      </c>
      <c r="E1819" s="71">
        <v>45166</v>
      </c>
      <c r="F1819" t="s">
        <v>193</v>
      </c>
      <c r="G1819" t="s">
        <v>2989</v>
      </c>
      <c r="H1819" t="s">
        <v>351</v>
      </c>
      <c r="I1819">
        <v>5</v>
      </c>
      <c r="J1819" t="s">
        <v>5010</v>
      </c>
      <c r="K1819" s="57" t="s">
        <v>610</v>
      </c>
      <c r="L1819" t="s">
        <v>2</v>
      </c>
      <c r="M1819" t="s">
        <v>2</v>
      </c>
      <c r="N1819"/>
      <c r="O1819" t="s">
        <v>350</v>
      </c>
    </row>
    <row r="1820" spans="1:15" x14ac:dyDescent="0.25">
      <c r="A1820" t="s">
        <v>3223</v>
      </c>
      <c r="B1820" t="s">
        <v>196</v>
      </c>
      <c r="C1820" t="s">
        <v>3224</v>
      </c>
      <c r="D1820" t="s">
        <v>46</v>
      </c>
      <c r="E1820" s="71">
        <v>45166</v>
      </c>
      <c r="F1820" t="s">
        <v>193</v>
      </c>
      <c r="G1820" t="s">
        <v>2989</v>
      </c>
      <c r="H1820" t="s">
        <v>351</v>
      </c>
      <c r="I1820">
        <v>6</v>
      </c>
      <c r="J1820" t="s">
        <v>5011</v>
      </c>
      <c r="K1820" s="57" t="s">
        <v>610</v>
      </c>
      <c r="L1820" t="s">
        <v>2</v>
      </c>
      <c r="M1820" t="s">
        <v>2</v>
      </c>
      <c r="N1820"/>
      <c r="O1820" t="s">
        <v>350</v>
      </c>
    </row>
    <row r="1821" spans="1:15" x14ac:dyDescent="0.25">
      <c r="A1821" t="s">
        <v>3223</v>
      </c>
      <c r="B1821" t="s">
        <v>196</v>
      </c>
      <c r="C1821" t="s">
        <v>3224</v>
      </c>
      <c r="D1821" t="s">
        <v>46</v>
      </c>
      <c r="E1821" s="71">
        <v>45166</v>
      </c>
      <c r="F1821" t="s">
        <v>193</v>
      </c>
      <c r="G1821" t="s">
        <v>2989</v>
      </c>
      <c r="H1821" t="s">
        <v>351</v>
      </c>
      <c r="I1821">
        <v>7</v>
      </c>
      <c r="J1821" t="s">
        <v>3007</v>
      </c>
      <c r="K1821" s="57" t="s">
        <v>609</v>
      </c>
      <c r="L1821" t="s">
        <v>2</v>
      </c>
      <c r="M1821" t="s">
        <v>2</v>
      </c>
      <c r="N1821"/>
      <c r="O1821" t="s">
        <v>350</v>
      </c>
    </row>
    <row r="1822" spans="1:15" x14ac:dyDescent="0.25">
      <c r="A1822" t="s">
        <v>3223</v>
      </c>
      <c r="B1822" t="s">
        <v>196</v>
      </c>
      <c r="C1822" t="s">
        <v>3224</v>
      </c>
      <c r="D1822" t="s">
        <v>46</v>
      </c>
      <c r="E1822" s="71">
        <v>45166</v>
      </c>
      <c r="F1822" t="s">
        <v>193</v>
      </c>
      <c r="G1822" t="s">
        <v>2989</v>
      </c>
      <c r="H1822" t="s">
        <v>351</v>
      </c>
      <c r="I1822">
        <v>8</v>
      </c>
      <c r="J1822" t="s">
        <v>3140</v>
      </c>
      <c r="K1822" s="57" t="s">
        <v>13</v>
      </c>
      <c r="L1822" t="s">
        <v>2</v>
      </c>
      <c r="M1822" t="s">
        <v>2</v>
      </c>
      <c r="N1822"/>
      <c r="O1822" t="s">
        <v>350</v>
      </c>
    </row>
    <row r="1823" spans="1:15" x14ac:dyDescent="0.25">
      <c r="A1823" t="s">
        <v>3223</v>
      </c>
      <c r="B1823" t="s">
        <v>196</v>
      </c>
      <c r="C1823" t="s">
        <v>3224</v>
      </c>
      <c r="D1823" t="s">
        <v>46</v>
      </c>
      <c r="E1823" s="71">
        <v>45166</v>
      </c>
      <c r="F1823" t="s">
        <v>193</v>
      </c>
      <c r="G1823" t="s">
        <v>2989</v>
      </c>
      <c r="H1823" t="s">
        <v>351</v>
      </c>
      <c r="I1823">
        <v>9</v>
      </c>
      <c r="J1823" t="s">
        <v>4456</v>
      </c>
      <c r="K1823" s="57" t="s">
        <v>13</v>
      </c>
      <c r="L1823" t="s">
        <v>2</v>
      </c>
      <c r="M1823" t="s">
        <v>2</v>
      </c>
      <c r="N1823"/>
      <c r="O1823" t="s">
        <v>350</v>
      </c>
    </row>
    <row r="1824" spans="1:15" x14ac:dyDescent="0.25">
      <c r="A1824" t="s">
        <v>3223</v>
      </c>
      <c r="B1824" t="s">
        <v>196</v>
      </c>
      <c r="C1824" t="s">
        <v>3224</v>
      </c>
      <c r="D1824" t="s">
        <v>46</v>
      </c>
      <c r="E1824" s="71">
        <v>45166</v>
      </c>
      <c r="F1824" t="s">
        <v>193</v>
      </c>
      <c r="G1824" t="s">
        <v>2989</v>
      </c>
      <c r="H1824" t="s">
        <v>351</v>
      </c>
      <c r="I1824">
        <v>10</v>
      </c>
      <c r="J1824" t="s">
        <v>5012</v>
      </c>
      <c r="K1824" s="57" t="s">
        <v>13</v>
      </c>
      <c r="L1824" t="s">
        <v>2</v>
      </c>
      <c r="M1824" t="s">
        <v>2</v>
      </c>
      <c r="N1824"/>
      <c r="O1824" t="s">
        <v>350</v>
      </c>
    </row>
    <row r="1825" spans="1:15" x14ac:dyDescent="0.25">
      <c r="A1825" t="s">
        <v>3223</v>
      </c>
      <c r="B1825" t="s">
        <v>196</v>
      </c>
      <c r="C1825" t="s">
        <v>3224</v>
      </c>
      <c r="D1825" t="s">
        <v>46</v>
      </c>
      <c r="E1825" s="71">
        <v>45166</v>
      </c>
      <c r="F1825" t="s">
        <v>193</v>
      </c>
      <c r="G1825" t="s">
        <v>2989</v>
      </c>
      <c r="H1825" t="s">
        <v>351</v>
      </c>
      <c r="I1825">
        <v>11</v>
      </c>
      <c r="J1825" t="s">
        <v>5013</v>
      </c>
      <c r="K1825" s="57" t="s">
        <v>13</v>
      </c>
      <c r="L1825" t="s">
        <v>2</v>
      </c>
      <c r="M1825" t="s">
        <v>2</v>
      </c>
      <c r="N1825"/>
      <c r="O1825" t="s">
        <v>350</v>
      </c>
    </row>
    <row r="1826" spans="1:15" x14ac:dyDescent="0.25">
      <c r="A1826" t="s">
        <v>3223</v>
      </c>
      <c r="B1826" t="s">
        <v>196</v>
      </c>
      <c r="C1826" t="s">
        <v>3224</v>
      </c>
      <c r="D1826" t="s">
        <v>46</v>
      </c>
      <c r="E1826" s="71">
        <v>45166</v>
      </c>
      <c r="F1826" t="s">
        <v>193</v>
      </c>
      <c r="G1826" t="s">
        <v>2989</v>
      </c>
      <c r="H1826" t="s">
        <v>351</v>
      </c>
      <c r="I1826" t="s">
        <v>307</v>
      </c>
      <c r="J1826" t="s">
        <v>3333</v>
      </c>
      <c r="K1826" s="57" t="s">
        <v>608</v>
      </c>
      <c r="L1826" t="s">
        <v>2</v>
      </c>
      <c r="M1826" t="s">
        <v>2</v>
      </c>
      <c r="N1826"/>
      <c r="O1826" t="s">
        <v>350</v>
      </c>
    </row>
    <row r="1827" spans="1:15" x14ac:dyDescent="0.25">
      <c r="A1827" t="s">
        <v>3223</v>
      </c>
      <c r="B1827" t="s">
        <v>196</v>
      </c>
      <c r="C1827" t="s">
        <v>3224</v>
      </c>
      <c r="D1827" t="s">
        <v>46</v>
      </c>
      <c r="E1827" s="71">
        <v>45166</v>
      </c>
      <c r="F1827" t="s">
        <v>193</v>
      </c>
      <c r="G1827" t="s">
        <v>2989</v>
      </c>
      <c r="H1827" t="s">
        <v>351</v>
      </c>
      <c r="I1827" t="s">
        <v>308</v>
      </c>
      <c r="J1827" t="s">
        <v>3334</v>
      </c>
      <c r="K1827" s="57" t="s">
        <v>608</v>
      </c>
      <c r="L1827" t="s">
        <v>2</v>
      </c>
      <c r="M1827" t="s">
        <v>2</v>
      </c>
      <c r="N1827"/>
      <c r="O1827" t="s">
        <v>350</v>
      </c>
    </row>
    <row r="1828" spans="1:15" x14ac:dyDescent="0.25">
      <c r="A1828" t="s">
        <v>5014</v>
      </c>
      <c r="B1828" t="s">
        <v>196</v>
      </c>
      <c r="C1828" t="s">
        <v>5015</v>
      </c>
      <c r="D1828" t="s">
        <v>46</v>
      </c>
      <c r="E1828" s="71">
        <v>45166</v>
      </c>
      <c r="F1828" t="s">
        <v>193</v>
      </c>
      <c r="G1828" t="s">
        <v>2989</v>
      </c>
      <c r="H1828" t="s">
        <v>351</v>
      </c>
      <c r="I1828">
        <v>1</v>
      </c>
      <c r="J1828" t="s">
        <v>53</v>
      </c>
      <c r="K1828" s="57" t="s">
        <v>608</v>
      </c>
      <c r="L1828" t="s">
        <v>2</v>
      </c>
      <c r="M1828" t="s">
        <v>2</v>
      </c>
      <c r="N1828"/>
      <c r="O1828" t="s">
        <v>350</v>
      </c>
    </row>
    <row r="1829" spans="1:15" x14ac:dyDescent="0.25">
      <c r="A1829" t="s">
        <v>5014</v>
      </c>
      <c r="B1829" t="s">
        <v>196</v>
      </c>
      <c r="C1829" t="s">
        <v>5015</v>
      </c>
      <c r="D1829" t="s">
        <v>46</v>
      </c>
      <c r="E1829" s="71">
        <v>45166</v>
      </c>
      <c r="F1829" t="s">
        <v>193</v>
      </c>
      <c r="G1829" t="s">
        <v>2989</v>
      </c>
      <c r="H1829" t="s">
        <v>351</v>
      </c>
      <c r="I1829">
        <v>2</v>
      </c>
      <c r="J1829" t="s">
        <v>91</v>
      </c>
      <c r="K1829" s="57" t="s">
        <v>13</v>
      </c>
      <c r="L1829" t="s">
        <v>2</v>
      </c>
      <c r="M1829" t="s">
        <v>2</v>
      </c>
      <c r="N1829"/>
      <c r="O1829" t="s">
        <v>350</v>
      </c>
    </row>
    <row r="1830" spans="1:15" x14ac:dyDescent="0.25">
      <c r="A1830" t="s">
        <v>5014</v>
      </c>
      <c r="B1830" t="s">
        <v>196</v>
      </c>
      <c r="C1830" t="s">
        <v>5015</v>
      </c>
      <c r="D1830" t="s">
        <v>46</v>
      </c>
      <c r="E1830" s="71">
        <v>45166</v>
      </c>
      <c r="F1830" t="s">
        <v>193</v>
      </c>
      <c r="G1830" t="s">
        <v>2989</v>
      </c>
      <c r="H1830" t="s">
        <v>351</v>
      </c>
      <c r="I1830">
        <v>3</v>
      </c>
      <c r="J1830" t="s">
        <v>5016</v>
      </c>
      <c r="K1830" s="57" t="s">
        <v>610</v>
      </c>
      <c r="L1830" t="s">
        <v>2</v>
      </c>
      <c r="M1830" t="s">
        <v>2</v>
      </c>
      <c r="N1830"/>
      <c r="O1830" t="s">
        <v>350</v>
      </c>
    </row>
    <row r="1831" spans="1:15" x14ac:dyDescent="0.25">
      <c r="A1831" t="s">
        <v>5014</v>
      </c>
      <c r="B1831" t="s">
        <v>196</v>
      </c>
      <c r="C1831" t="s">
        <v>5015</v>
      </c>
      <c r="D1831" t="s">
        <v>46</v>
      </c>
      <c r="E1831" s="71">
        <v>45166</v>
      </c>
      <c r="F1831" t="s">
        <v>193</v>
      </c>
      <c r="G1831" t="s">
        <v>2989</v>
      </c>
      <c r="H1831" t="s">
        <v>351</v>
      </c>
      <c r="I1831">
        <v>4</v>
      </c>
      <c r="J1831" t="s">
        <v>3007</v>
      </c>
      <c r="K1831" s="57" t="s">
        <v>609</v>
      </c>
      <c r="L1831" t="s">
        <v>2</v>
      </c>
      <c r="M1831" t="s">
        <v>2</v>
      </c>
      <c r="N1831"/>
      <c r="O1831" t="s">
        <v>350</v>
      </c>
    </row>
    <row r="1832" spans="1:15" x14ac:dyDescent="0.25">
      <c r="A1832" t="s">
        <v>5014</v>
      </c>
      <c r="B1832" t="s">
        <v>196</v>
      </c>
      <c r="C1832" t="s">
        <v>5015</v>
      </c>
      <c r="D1832" t="s">
        <v>46</v>
      </c>
      <c r="E1832" s="71">
        <v>45166</v>
      </c>
      <c r="F1832" t="s">
        <v>193</v>
      </c>
      <c r="G1832" t="s">
        <v>2989</v>
      </c>
      <c r="H1832" t="s">
        <v>351</v>
      </c>
      <c r="I1832">
        <v>5</v>
      </c>
      <c r="J1832" t="s">
        <v>5017</v>
      </c>
      <c r="K1832" s="57" t="s">
        <v>13</v>
      </c>
      <c r="L1832" t="s">
        <v>2</v>
      </c>
      <c r="M1832" t="s">
        <v>2</v>
      </c>
      <c r="N1832"/>
      <c r="O1832" t="s">
        <v>350</v>
      </c>
    </row>
    <row r="1833" spans="1:15" x14ac:dyDescent="0.25">
      <c r="A1833" t="s">
        <v>5014</v>
      </c>
      <c r="B1833" t="s">
        <v>196</v>
      </c>
      <c r="C1833" t="s">
        <v>5015</v>
      </c>
      <c r="D1833" t="s">
        <v>46</v>
      </c>
      <c r="E1833" s="71">
        <v>45166</v>
      </c>
      <c r="F1833" t="s">
        <v>193</v>
      </c>
      <c r="G1833" t="s">
        <v>2989</v>
      </c>
      <c r="H1833" t="s">
        <v>351</v>
      </c>
      <c r="I1833">
        <v>6</v>
      </c>
      <c r="J1833" t="s">
        <v>5018</v>
      </c>
      <c r="K1833" s="57" t="s">
        <v>13</v>
      </c>
      <c r="L1833" t="s">
        <v>2</v>
      </c>
      <c r="M1833" t="s">
        <v>2</v>
      </c>
      <c r="N1833"/>
      <c r="O1833" t="s">
        <v>350</v>
      </c>
    </row>
    <row r="1834" spans="1:15" x14ac:dyDescent="0.25">
      <c r="A1834" t="s">
        <v>5019</v>
      </c>
      <c r="B1834" t="s">
        <v>196</v>
      </c>
      <c r="C1834" t="s">
        <v>5020</v>
      </c>
      <c r="D1834" t="s">
        <v>46</v>
      </c>
      <c r="E1834" s="71">
        <v>45166</v>
      </c>
      <c r="F1834" t="s">
        <v>193</v>
      </c>
      <c r="G1834" t="s">
        <v>2989</v>
      </c>
      <c r="H1834" t="s">
        <v>351</v>
      </c>
      <c r="I1834">
        <v>1</v>
      </c>
      <c r="J1834" t="s">
        <v>3333</v>
      </c>
      <c r="K1834" s="57" t="s">
        <v>608</v>
      </c>
      <c r="L1834" t="s">
        <v>2</v>
      </c>
      <c r="M1834" t="s">
        <v>2</v>
      </c>
      <c r="N1834"/>
      <c r="O1834" t="s">
        <v>350</v>
      </c>
    </row>
    <row r="1835" spans="1:15" x14ac:dyDescent="0.25">
      <c r="A1835" t="s">
        <v>5019</v>
      </c>
      <c r="B1835" t="s">
        <v>196</v>
      </c>
      <c r="C1835" t="s">
        <v>5020</v>
      </c>
      <c r="D1835" t="s">
        <v>46</v>
      </c>
      <c r="E1835" s="71">
        <v>45166</v>
      </c>
      <c r="F1835" t="s">
        <v>193</v>
      </c>
      <c r="G1835" t="s">
        <v>2989</v>
      </c>
      <c r="H1835" t="s">
        <v>351</v>
      </c>
      <c r="I1835">
        <v>2</v>
      </c>
      <c r="J1835" t="s">
        <v>3334</v>
      </c>
      <c r="K1835" s="57" t="s">
        <v>608</v>
      </c>
      <c r="L1835" t="s">
        <v>2</v>
      </c>
      <c r="M1835" t="s">
        <v>2</v>
      </c>
      <c r="N1835"/>
      <c r="O1835" t="s">
        <v>350</v>
      </c>
    </row>
    <row r="1836" spans="1:15" x14ac:dyDescent="0.25">
      <c r="A1836" t="s">
        <v>5019</v>
      </c>
      <c r="B1836" t="s">
        <v>196</v>
      </c>
      <c r="C1836" t="s">
        <v>5020</v>
      </c>
      <c r="D1836" t="s">
        <v>46</v>
      </c>
      <c r="E1836" s="71">
        <v>45166</v>
      </c>
      <c r="F1836" t="s">
        <v>193</v>
      </c>
      <c r="G1836" t="s">
        <v>2989</v>
      </c>
      <c r="H1836" t="s">
        <v>351</v>
      </c>
      <c r="I1836">
        <v>3</v>
      </c>
      <c r="J1836" t="s">
        <v>91</v>
      </c>
      <c r="K1836" s="57" t="s">
        <v>13</v>
      </c>
      <c r="L1836" t="s">
        <v>2</v>
      </c>
      <c r="M1836" t="s">
        <v>2</v>
      </c>
      <c r="N1836"/>
      <c r="O1836" t="s">
        <v>350</v>
      </c>
    </row>
    <row r="1837" spans="1:15" x14ac:dyDescent="0.25">
      <c r="A1837" t="s">
        <v>5019</v>
      </c>
      <c r="B1837" t="s">
        <v>196</v>
      </c>
      <c r="C1837" t="s">
        <v>5020</v>
      </c>
      <c r="D1837" t="s">
        <v>46</v>
      </c>
      <c r="E1837" s="71">
        <v>45166</v>
      </c>
      <c r="F1837" t="s">
        <v>193</v>
      </c>
      <c r="G1837" t="s">
        <v>2989</v>
      </c>
      <c r="H1837" t="s">
        <v>351</v>
      </c>
      <c r="I1837">
        <v>4</v>
      </c>
      <c r="J1837" t="s">
        <v>5021</v>
      </c>
      <c r="K1837" s="57" t="s">
        <v>610</v>
      </c>
      <c r="L1837" t="s">
        <v>2</v>
      </c>
      <c r="M1837" t="s">
        <v>2</v>
      </c>
      <c r="N1837"/>
      <c r="O1837" t="s">
        <v>350</v>
      </c>
    </row>
    <row r="1838" spans="1:15" x14ac:dyDescent="0.25">
      <c r="A1838" t="s">
        <v>5019</v>
      </c>
      <c r="B1838" t="s">
        <v>196</v>
      </c>
      <c r="C1838" t="s">
        <v>5020</v>
      </c>
      <c r="D1838" t="s">
        <v>46</v>
      </c>
      <c r="E1838" s="71">
        <v>45166</v>
      </c>
      <c r="F1838" t="s">
        <v>193</v>
      </c>
      <c r="G1838" t="s">
        <v>2989</v>
      </c>
      <c r="H1838" t="s">
        <v>351</v>
      </c>
      <c r="I1838">
        <v>5</v>
      </c>
      <c r="J1838" t="s">
        <v>3007</v>
      </c>
      <c r="K1838" s="57" t="s">
        <v>609</v>
      </c>
      <c r="L1838" t="s">
        <v>2</v>
      </c>
      <c r="M1838" t="s">
        <v>2</v>
      </c>
      <c r="N1838"/>
      <c r="O1838" t="s">
        <v>350</v>
      </c>
    </row>
    <row r="1839" spans="1:15" x14ac:dyDescent="0.25">
      <c r="A1839" t="s">
        <v>5019</v>
      </c>
      <c r="B1839" t="s">
        <v>196</v>
      </c>
      <c r="C1839" t="s">
        <v>5020</v>
      </c>
      <c r="D1839" t="s">
        <v>46</v>
      </c>
      <c r="E1839" s="71">
        <v>45166</v>
      </c>
      <c r="F1839" t="s">
        <v>193</v>
      </c>
      <c r="G1839" t="s">
        <v>2989</v>
      </c>
      <c r="H1839" t="s">
        <v>351</v>
      </c>
      <c r="I1839">
        <v>6</v>
      </c>
      <c r="J1839" t="s">
        <v>5022</v>
      </c>
      <c r="K1839" s="57" t="s">
        <v>610</v>
      </c>
      <c r="L1839" t="s">
        <v>2</v>
      </c>
      <c r="M1839" t="s">
        <v>2</v>
      </c>
      <c r="N1839"/>
      <c r="O1839" t="s">
        <v>350</v>
      </c>
    </row>
    <row r="1840" spans="1:15" x14ac:dyDescent="0.25">
      <c r="A1840" t="s">
        <v>5019</v>
      </c>
      <c r="B1840" t="s">
        <v>196</v>
      </c>
      <c r="C1840" t="s">
        <v>5020</v>
      </c>
      <c r="D1840" t="s">
        <v>46</v>
      </c>
      <c r="E1840" s="71">
        <v>45166</v>
      </c>
      <c r="F1840" t="s">
        <v>193</v>
      </c>
      <c r="G1840" t="s">
        <v>2989</v>
      </c>
      <c r="H1840" t="s">
        <v>351</v>
      </c>
      <c r="I1840">
        <v>7</v>
      </c>
      <c r="J1840" t="s">
        <v>5023</v>
      </c>
      <c r="K1840" s="57" t="s">
        <v>610</v>
      </c>
      <c r="L1840" t="s">
        <v>2</v>
      </c>
      <c r="M1840" t="s">
        <v>2</v>
      </c>
      <c r="N1840"/>
      <c r="O1840" t="s">
        <v>350</v>
      </c>
    </row>
    <row r="1841" spans="1:15" x14ac:dyDescent="0.25">
      <c r="A1841" t="s">
        <v>5019</v>
      </c>
      <c r="B1841" t="s">
        <v>196</v>
      </c>
      <c r="C1841" t="s">
        <v>5020</v>
      </c>
      <c r="D1841" t="s">
        <v>46</v>
      </c>
      <c r="E1841" s="71">
        <v>45166</v>
      </c>
      <c r="F1841" t="s">
        <v>193</v>
      </c>
      <c r="G1841" t="s">
        <v>2989</v>
      </c>
      <c r="H1841" t="s">
        <v>351</v>
      </c>
      <c r="I1841">
        <v>8</v>
      </c>
      <c r="J1841" t="s">
        <v>5024</v>
      </c>
      <c r="K1841" s="57" t="s">
        <v>13</v>
      </c>
      <c r="L1841" t="s">
        <v>2</v>
      </c>
      <c r="M1841" t="s">
        <v>2</v>
      </c>
      <c r="N1841"/>
      <c r="O1841" t="s">
        <v>350</v>
      </c>
    </row>
    <row r="1842" spans="1:15" x14ac:dyDescent="0.25">
      <c r="A1842" t="s">
        <v>5025</v>
      </c>
      <c r="B1842" t="s">
        <v>4769</v>
      </c>
      <c r="C1842" t="s">
        <v>5026</v>
      </c>
      <c r="D1842" t="s">
        <v>46</v>
      </c>
      <c r="E1842" s="71">
        <v>45167</v>
      </c>
      <c r="F1842" t="s">
        <v>193</v>
      </c>
      <c r="G1842" t="s">
        <v>2989</v>
      </c>
      <c r="H1842" t="s">
        <v>351</v>
      </c>
      <c r="I1842">
        <v>1</v>
      </c>
      <c r="J1842" t="s">
        <v>5027</v>
      </c>
      <c r="K1842" s="57" t="s">
        <v>610</v>
      </c>
      <c r="L1842" t="s">
        <v>2</v>
      </c>
      <c r="M1842" t="s">
        <v>2</v>
      </c>
      <c r="N1842"/>
      <c r="O1842" t="s">
        <v>350</v>
      </c>
    </row>
    <row r="1843" spans="1:15" x14ac:dyDescent="0.25">
      <c r="A1843" t="s">
        <v>5025</v>
      </c>
      <c r="B1843" t="s">
        <v>4769</v>
      </c>
      <c r="C1843" t="s">
        <v>5026</v>
      </c>
      <c r="D1843" t="s">
        <v>46</v>
      </c>
      <c r="E1843" s="71">
        <v>45167</v>
      </c>
      <c r="F1843" t="s">
        <v>193</v>
      </c>
      <c r="G1843" t="s">
        <v>2989</v>
      </c>
      <c r="H1843" t="s">
        <v>351</v>
      </c>
      <c r="I1843">
        <v>2</v>
      </c>
      <c r="J1843" t="s">
        <v>4776</v>
      </c>
      <c r="K1843" s="57" t="s">
        <v>609</v>
      </c>
      <c r="L1843" t="s">
        <v>2</v>
      </c>
      <c r="M1843" t="s">
        <v>2</v>
      </c>
      <c r="N1843"/>
      <c r="O1843" t="s">
        <v>350</v>
      </c>
    </row>
    <row r="1844" spans="1:15" x14ac:dyDescent="0.25">
      <c r="A1844" t="s">
        <v>5025</v>
      </c>
      <c r="B1844" t="s">
        <v>4769</v>
      </c>
      <c r="C1844" t="s">
        <v>5026</v>
      </c>
      <c r="D1844" t="s">
        <v>46</v>
      </c>
      <c r="E1844" s="71">
        <v>45167</v>
      </c>
      <c r="F1844" t="s">
        <v>193</v>
      </c>
      <c r="G1844" t="s">
        <v>2989</v>
      </c>
      <c r="H1844" t="s">
        <v>351</v>
      </c>
      <c r="I1844">
        <v>3</v>
      </c>
      <c r="J1844" t="s">
        <v>3221</v>
      </c>
      <c r="K1844" s="57" t="s">
        <v>610</v>
      </c>
      <c r="L1844" t="s">
        <v>2</v>
      </c>
      <c r="M1844" t="s">
        <v>3</v>
      </c>
      <c r="N1844" t="s">
        <v>3083</v>
      </c>
      <c r="O1844" t="s">
        <v>351</v>
      </c>
    </row>
    <row r="1845" spans="1:15" x14ac:dyDescent="0.25">
      <c r="A1845" t="s">
        <v>5025</v>
      </c>
      <c r="B1845" t="s">
        <v>4769</v>
      </c>
      <c r="C1845" t="s">
        <v>5026</v>
      </c>
      <c r="D1845" t="s">
        <v>46</v>
      </c>
      <c r="E1845" s="71">
        <v>45167</v>
      </c>
      <c r="F1845" t="s">
        <v>193</v>
      </c>
      <c r="G1845" t="s">
        <v>2989</v>
      </c>
      <c r="H1845" t="s">
        <v>351</v>
      </c>
      <c r="I1845">
        <v>4</v>
      </c>
      <c r="J1845" t="s">
        <v>5028</v>
      </c>
      <c r="K1845" s="57" t="s">
        <v>13</v>
      </c>
      <c r="L1845" t="s">
        <v>2</v>
      </c>
      <c r="M1845" t="s">
        <v>2</v>
      </c>
      <c r="N1845"/>
      <c r="O1845" t="s">
        <v>350</v>
      </c>
    </row>
    <row r="1846" spans="1:15" x14ac:dyDescent="0.25">
      <c r="A1846" t="s">
        <v>5025</v>
      </c>
      <c r="B1846" t="s">
        <v>4769</v>
      </c>
      <c r="C1846" t="s">
        <v>5026</v>
      </c>
      <c r="D1846" t="s">
        <v>46</v>
      </c>
      <c r="E1846" s="71">
        <v>45167</v>
      </c>
      <c r="F1846" t="s">
        <v>193</v>
      </c>
      <c r="G1846" t="s">
        <v>2989</v>
      </c>
      <c r="H1846" t="s">
        <v>351</v>
      </c>
      <c r="I1846">
        <v>5</v>
      </c>
      <c r="J1846" t="s">
        <v>5029</v>
      </c>
      <c r="K1846" s="57" t="s">
        <v>13</v>
      </c>
      <c r="L1846" t="s">
        <v>2</v>
      </c>
      <c r="M1846" t="s">
        <v>3</v>
      </c>
      <c r="N1846" t="s">
        <v>3073</v>
      </c>
      <c r="O1846" t="s">
        <v>351</v>
      </c>
    </row>
    <row r="1847" spans="1:15" x14ac:dyDescent="0.25">
      <c r="A1847" t="s">
        <v>1639</v>
      </c>
      <c r="B1847" t="s">
        <v>196</v>
      </c>
      <c r="C1847" t="s">
        <v>5030</v>
      </c>
      <c r="D1847" t="s">
        <v>46</v>
      </c>
      <c r="E1847" s="71">
        <v>45167</v>
      </c>
      <c r="F1847" t="s">
        <v>193</v>
      </c>
      <c r="G1847" t="s">
        <v>2989</v>
      </c>
      <c r="H1847" t="s">
        <v>351</v>
      </c>
      <c r="I1847">
        <v>1</v>
      </c>
      <c r="J1847" t="s">
        <v>3333</v>
      </c>
      <c r="K1847" s="57" t="s">
        <v>608</v>
      </c>
      <c r="L1847" t="s">
        <v>2</v>
      </c>
      <c r="M1847" t="s">
        <v>2</v>
      </c>
      <c r="N1847"/>
      <c r="O1847" t="s">
        <v>350</v>
      </c>
    </row>
    <row r="1848" spans="1:15" x14ac:dyDescent="0.25">
      <c r="A1848" t="s">
        <v>1639</v>
      </c>
      <c r="B1848" t="s">
        <v>196</v>
      </c>
      <c r="C1848" t="s">
        <v>5030</v>
      </c>
      <c r="D1848" t="s">
        <v>46</v>
      </c>
      <c r="E1848" s="71">
        <v>45167</v>
      </c>
      <c r="F1848" t="s">
        <v>193</v>
      </c>
      <c r="G1848" t="s">
        <v>2989</v>
      </c>
      <c r="H1848" t="s">
        <v>351</v>
      </c>
      <c r="I1848">
        <v>2</v>
      </c>
      <c r="J1848" t="s">
        <v>3334</v>
      </c>
      <c r="K1848" s="57" t="s">
        <v>608</v>
      </c>
      <c r="L1848" t="s">
        <v>2</v>
      </c>
      <c r="M1848" t="s">
        <v>2</v>
      </c>
      <c r="N1848"/>
      <c r="O1848" t="s">
        <v>350</v>
      </c>
    </row>
    <row r="1849" spans="1:15" x14ac:dyDescent="0.25">
      <c r="A1849" t="s">
        <v>1639</v>
      </c>
      <c r="B1849" t="s">
        <v>196</v>
      </c>
      <c r="C1849" t="s">
        <v>5030</v>
      </c>
      <c r="D1849" t="s">
        <v>46</v>
      </c>
      <c r="E1849" s="71">
        <v>45167</v>
      </c>
      <c r="F1849" t="s">
        <v>193</v>
      </c>
      <c r="G1849" t="s">
        <v>2989</v>
      </c>
      <c r="H1849" t="s">
        <v>351</v>
      </c>
      <c r="I1849">
        <v>3</v>
      </c>
      <c r="J1849" t="s">
        <v>3006</v>
      </c>
      <c r="K1849" s="57" t="s">
        <v>13</v>
      </c>
      <c r="L1849" t="s">
        <v>2</v>
      </c>
      <c r="M1849" t="s">
        <v>2</v>
      </c>
      <c r="N1849"/>
      <c r="O1849" t="s">
        <v>350</v>
      </c>
    </row>
    <row r="1850" spans="1:15" x14ac:dyDescent="0.25">
      <c r="A1850" t="s">
        <v>1639</v>
      </c>
      <c r="B1850" t="s">
        <v>196</v>
      </c>
      <c r="C1850" t="s">
        <v>5030</v>
      </c>
      <c r="D1850" t="s">
        <v>46</v>
      </c>
      <c r="E1850" s="71">
        <v>45167</v>
      </c>
      <c r="F1850" t="s">
        <v>193</v>
      </c>
      <c r="G1850" t="s">
        <v>2989</v>
      </c>
      <c r="H1850" t="s">
        <v>351</v>
      </c>
      <c r="I1850">
        <v>4</v>
      </c>
      <c r="J1850" t="s">
        <v>5031</v>
      </c>
      <c r="K1850" s="57" t="s">
        <v>610</v>
      </c>
      <c r="L1850" t="s">
        <v>2</v>
      </c>
      <c r="M1850" t="s">
        <v>3</v>
      </c>
      <c r="N1850" t="s">
        <v>3087</v>
      </c>
      <c r="O1850" t="s">
        <v>351</v>
      </c>
    </row>
    <row r="1851" spans="1:15" x14ac:dyDescent="0.25">
      <c r="A1851" t="s">
        <v>1639</v>
      </c>
      <c r="B1851" t="s">
        <v>196</v>
      </c>
      <c r="C1851" t="s">
        <v>5030</v>
      </c>
      <c r="D1851" t="s">
        <v>46</v>
      </c>
      <c r="E1851" s="71">
        <v>45167</v>
      </c>
      <c r="F1851" t="s">
        <v>193</v>
      </c>
      <c r="G1851" t="s">
        <v>2989</v>
      </c>
      <c r="H1851" t="s">
        <v>351</v>
      </c>
      <c r="I1851">
        <v>5</v>
      </c>
      <c r="J1851" t="s">
        <v>5032</v>
      </c>
      <c r="K1851" s="57" t="s">
        <v>610</v>
      </c>
      <c r="L1851" t="s">
        <v>2</v>
      </c>
      <c r="M1851" t="s">
        <v>3</v>
      </c>
      <c r="N1851" t="s">
        <v>3087</v>
      </c>
      <c r="O1851" t="s">
        <v>351</v>
      </c>
    </row>
    <row r="1852" spans="1:15" x14ac:dyDescent="0.25">
      <c r="A1852" t="s">
        <v>1639</v>
      </c>
      <c r="B1852" t="s">
        <v>196</v>
      </c>
      <c r="C1852" t="s">
        <v>5030</v>
      </c>
      <c r="D1852" t="s">
        <v>46</v>
      </c>
      <c r="E1852" s="71">
        <v>45167</v>
      </c>
      <c r="F1852" t="s">
        <v>193</v>
      </c>
      <c r="G1852" t="s">
        <v>2989</v>
      </c>
      <c r="H1852" t="s">
        <v>351</v>
      </c>
      <c r="I1852">
        <v>6</v>
      </c>
      <c r="J1852" t="s">
        <v>5033</v>
      </c>
      <c r="K1852" s="57" t="s">
        <v>610</v>
      </c>
      <c r="L1852" t="s">
        <v>2</v>
      </c>
      <c r="M1852" t="s">
        <v>2</v>
      </c>
      <c r="N1852"/>
      <c r="O1852" t="s">
        <v>350</v>
      </c>
    </row>
    <row r="1853" spans="1:15" x14ac:dyDescent="0.25">
      <c r="A1853" t="s">
        <v>1639</v>
      </c>
      <c r="B1853" t="s">
        <v>196</v>
      </c>
      <c r="C1853" t="s">
        <v>5030</v>
      </c>
      <c r="D1853" t="s">
        <v>46</v>
      </c>
      <c r="E1853" s="71">
        <v>45167</v>
      </c>
      <c r="F1853" t="s">
        <v>193</v>
      </c>
      <c r="G1853" t="s">
        <v>2989</v>
      </c>
      <c r="H1853" t="s">
        <v>351</v>
      </c>
      <c r="I1853">
        <v>7</v>
      </c>
      <c r="J1853" t="s">
        <v>3007</v>
      </c>
      <c r="K1853" s="57" t="s">
        <v>609</v>
      </c>
      <c r="L1853" t="s">
        <v>2</v>
      </c>
      <c r="M1853" t="s">
        <v>2</v>
      </c>
      <c r="N1853"/>
      <c r="O1853" t="s">
        <v>350</v>
      </c>
    </row>
    <row r="1854" spans="1:15" x14ac:dyDescent="0.25">
      <c r="A1854" t="s">
        <v>2227</v>
      </c>
      <c r="B1854" t="s">
        <v>1331</v>
      </c>
      <c r="C1854" t="s">
        <v>3143</v>
      </c>
      <c r="D1854" t="s">
        <v>126</v>
      </c>
      <c r="E1854" s="71">
        <v>45167</v>
      </c>
      <c r="F1854" t="s">
        <v>193</v>
      </c>
      <c r="G1854" t="s">
        <v>2989</v>
      </c>
      <c r="H1854" t="s">
        <v>351</v>
      </c>
      <c r="I1854">
        <v>1</v>
      </c>
      <c r="J1854" t="s">
        <v>3024</v>
      </c>
      <c r="K1854" s="57" t="s">
        <v>13</v>
      </c>
      <c r="L1854" t="s">
        <v>2</v>
      </c>
      <c r="M1854" t="s">
        <v>2</v>
      </c>
      <c r="N1854"/>
      <c r="O1854" t="s">
        <v>350</v>
      </c>
    </row>
    <row r="1855" spans="1:15" x14ac:dyDescent="0.25">
      <c r="A1855" t="s">
        <v>2227</v>
      </c>
      <c r="B1855" t="s">
        <v>1331</v>
      </c>
      <c r="C1855" t="s">
        <v>3143</v>
      </c>
      <c r="D1855" t="s">
        <v>126</v>
      </c>
      <c r="E1855" s="71">
        <v>45167</v>
      </c>
      <c r="F1855" t="s">
        <v>193</v>
      </c>
      <c r="G1855" t="s">
        <v>2989</v>
      </c>
      <c r="H1855" t="s">
        <v>351</v>
      </c>
      <c r="I1855">
        <v>2</v>
      </c>
      <c r="J1855" t="s">
        <v>5034</v>
      </c>
      <c r="K1855" s="57" t="s">
        <v>13</v>
      </c>
      <c r="L1855" t="s">
        <v>2</v>
      </c>
      <c r="M1855" t="s">
        <v>2</v>
      </c>
      <c r="N1855"/>
      <c r="O1855" t="s">
        <v>350</v>
      </c>
    </row>
    <row r="1856" spans="1:15" x14ac:dyDescent="0.25">
      <c r="A1856" t="s">
        <v>1047</v>
      </c>
      <c r="B1856" t="s">
        <v>196</v>
      </c>
      <c r="C1856" t="s">
        <v>5035</v>
      </c>
      <c r="D1856" t="s">
        <v>46</v>
      </c>
      <c r="E1856" s="71">
        <v>45167</v>
      </c>
      <c r="F1856" t="s">
        <v>193</v>
      </c>
      <c r="G1856" t="s">
        <v>2989</v>
      </c>
      <c r="H1856" t="s">
        <v>351</v>
      </c>
      <c r="I1856">
        <v>1</v>
      </c>
      <c r="J1856" t="s">
        <v>53</v>
      </c>
      <c r="K1856" s="57" t="s">
        <v>608</v>
      </c>
      <c r="L1856" t="s">
        <v>2</v>
      </c>
      <c r="M1856" t="s">
        <v>2</v>
      </c>
      <c r="N1856"/>
      <c r="O1856" t="s">
        <v>350</v>
      </c>
    </row>
    <row r="1857" spans="1:15" x14ac:dyDescent="0.25">
      <c r="A1857" t="s">
        <v>1047</v>
      </c>
      <c r="B1857" t="s">
        <v>196</v>
      </c>
      <c r="C1857" t="s">
        <v>5035</v>
      </c>
      <c r="D1857" t="s">
        <v>46</v>
      </c>
      <c r="E1857" s="71">
        <v>45167</v>
      </c>
      <c r="F1857" t="s">
        <v>193</v>
      </c>
      <c r="G1857" t="s">
        <v>2989</v>
      </c>
      <c r="H1857" t="s">
        <v>351</v>
      </c>
      <c r="I1857">
        <v>2</v>
      </c>
      <c r="J1857" t="s">
        <v>91</v>
      </c>
      <c r="K1857" s="57" t="s">
        <v>13</v>
      </c>
      <c r="L1857" t="s">
        <v>2</v>
      </c>
      <c r="M1857" t="s">
        <v>2</v>
      </c>
      <c r="N1857"/>
      <c r="O1857" t="s">
        <v>350</v>
      </c>
    </row>
    <row r="1858" spans="1:15" x14ac:dyDescent="0.25">
      <c r="A1858" t="s">
        <v>1047</v>
      </c>
      <c r="B1858" t="s">
        <v>196</v>
      </c>
      <c r="C1858" t="s">
        <v>5035</v>
      </c>
      <c r="D1858" t="s">
        <v>46</v>
      </c>
      <c r="E1858" s="71">
        <v>45167</v>
      </c>
      <c r="F1858" t="s">
        <v>193</v>
      </c>
      <c r="G1858" t="s">
        <v>2989</v>
      </c>
      <c r="H1858" t="s">
        <v>351</v>
      </c>
      <c r="I1858">
        <v>3</v>
      </c>
      <c r="J1858" t="s">
        <v>5036</v>
      </c>
      <c r="K1858" s="57" t="s">
        <v>610</v>
      </c>
      <c r="L1858" t="s">
        <v>2</v>
      </c>
      <c r="M1858" t="s">
        <v>2</v>
      </c>
      <c r="N1858"/>
      <c r="O1858" t="s">
        <v>350</v>
      </c>
    </row>
    <row r="1859" spans="1:15" x14ac:dyDescent="0.25">
      <c r="A1859" t="s">
        <v>1047</v>
      </c>
      <c r="B1859" t="s">
        <v>196</v>
      </c>
      <c r="C1859" t="s">
        <v>5035</v>
      </c>
      <c r="D1859" t="s">
        <v>46</v>
      </c>
      <c r="E1859" s="71">
        <v>45167</v>
      </c>
      <c r="F1859" t="s">
        <v>193</v>
      </c>
      <c r="G1859" t="s">
        <v>2989</v>
      </c>
      <c r="H1859" t="s">
        <v>351</v>
      </c>
      <c r="I1859">
        <v>4</v>
      </c>
      <c r="J1859" t="s">
        <v>177</v>
      </c>
      <c r="K1859" s="57" t="s">
        <v>609</v>
      </c>
      <c r="L1859" t="s">
        <v>2</v>
      </c>
      <c r="M1859" t="s">
        <v>2</v>
      </c>
      <c r="N1859"/>
      <c r="O1859" t="s">
        <v>350</v>
      </c>
    </row>
    <row r="1860" spans="1:15" x14ac:dyDescent="0.25">
      <c r="A1860" t="s">
        <v>1047</v>
      </c>
      <c r="B1860" t="s">
        <v>196</v>
      </c>
      <c r="C1860" t="s">
        <v>5035</v>
      </c>
      <c r="D1860" t="s">
        <v>46</v>
      </c>
      <c r="E1860" s="71">
        <v>45167</v>
      </c>
      <c r="F1860" t="s">
        <v>193</v>
      </c>
      <c r="G1860" t="s">
        <v>2989</v>
      </c>
      <c r="H1860" t="s">
        <v>351</v>
      </c>
      <c r="I1860">
        <v>5</v>
      </c>
      <c r="J1860" t="s">
        <v>5037</v>
      </c>
      <c r="K1860" s="57" t="s">
        <v>610</v>
      </c>
      <c r="L1860" t="s">
        <v>2</v>
      </c>
      <c r="M1860" t="s">
        <v>3</v>
      </c>
      <c r="N1860" t="s">
        <v>5600</v>
      </c>
      <c r="O1860" t="s">
        <v>351</v>
      </c>
    </row>
    <row r="1861" spans="1:15" x14ac:dyDescent="0.25">
      <c r="A1861" t="s">
        <v>1047</v>
      </c>
      <c r="B1861" t="s">
        <v>196</v>
      </c>
      <c r="C1861" t="s">
        <v>5035</v>
      </c>
      <c r="D1861" t="s">
        <v>46</v>
      </c>
      <c r="E1861" s="71">
        <v>45167</v>
      </c>
      <c r="F1861" t="s">
        <v>193</v>
      </c>
      <c r="G1861" t="s">
        <v>2989</v>
      </c>
      <c r="H1861" t="s">
        <v>351</v>
      </c>
      <c r="I1861">
        <v>6</v>
      </c>
      <c r="J1861" t="s">
        <v>5038</v>
      </c>
      <c r="K1861" s="57" t="s">
        <v>610</v>
      </c>
      <c r="L1861" t="s">
        <v>2</v>
      </c>
      <c r="M1861" t="s">
        <v>2</v>
      </c>
      <c r="N1861"/>
      <c r="O1861" t="s">
        <v>350</v>
      </c>
    </row>
    <row r="1862" spans="1:15" x14ac:dyDescent="0.25">
      <c r="A1862" t="s">
        <v>1047</v>
      </c>
      <c r="B1862" t="s">
        <v>196</v>
      </c>
      <c r="C1862" t="s">
        <v>5035</v>
      </c>
      <c r="D1862" t="s">
        <v>46</v>
      </c>
      <c r="E1862" s="71">
        <v>45167</v>
      </c>
      <c r="F1862" t="s">
        <v>193</v>
      </c>
      <c r="G1862" t="s">
        <v>2989</v>
      </c>
      <c r="H1862" t="s">
        <v>351</v>
      </c>
      <c r="I1862">
        <v>7</v>
      </c>
      <c r="J1862" t="s">
        <v>5039</v>
      </c>
      <c r="K1862" s="57" t="s">
        <v>610</v>
      </c>
      <c r="L1862" t="s">
        <v>2</v>
      </c>
      <c r="M1862" t="s">
        <v>2</v>
      </c>
      <c r="N1862"/>
      <c r="O1862" t="s">
        <v>350</v>
      </c>
    </row>
    <row r="1863" spans="1:15" x14ac:dyDescent="0.25">
      <c r="A1863" t="s">
        <v>1047</v>
      </c>
      <c r="B1863" t="s">
        <v>196</v>
      </c>
      <c r="C1863" t="s">
        <v>5035</v>
      </c>
      <c r="D1863" t="s">
        <v>46</v>
      </c>
      <c r="E1863" s="71">
        <v>45167</v>
      </c>
      <c r="F1863" t="s">
        <v>193</v>
      </c>
      <c r="G1863" t="s">
        <v>2989</v>
      </c>
      <c r="H1863" t="s">
        <v>351</v>
      </c>
      <c r="I1863">
        <v>8</v>
      </c>
      <c r="J1863" t="s">
        <v>3007</v>
      </c>
      <c r="K1863" s="57" t="s">
        <v>609</v>
      </c>
      <c r="L1863" t="s">
        <v>2</v>
      </c>
      <c r="M1863" t="s">
        <v>2</v>
      </c>
      <c r="N1863"/>
      <c r="O1863" t="s">
        <v>350</v>
      </c>
    </row>
    <row r="1864" spans="1:15" x14ac:dyDescent="0.25">
      <c r="A1864" t="s">
        <v>1047</v>
      </c>
      <c r="B1864" t="s">
        <v>196</v>
      </c>
      <c r="C1864" t="s">
        <v>5035</v>
      </c>
      <c r="D1864" t="s">
        <v>46</v>
      </c>
      <c r="E1864" s="71">
        <v>45167</v>
      </c>
      <c r="F1864" t="s">
        <v>193</v>
      </c>
      <c r="G1864" t="s">
        <v>2989</v>
      </c>
      <c r="H1864" t="s">
        <v>351</v>
      </c>
      <c r="I1864">
        <v>9</v>
      </c>
      <c r="J1864" t="s">
        <v>5040</v>
      </c>
      <c r="K1864" s="57" t="s">
        <v>13</v>
      </c>
      <c r="L1864" t="s">
        <v>2</v>
      </c>
      <c r="M1864" t="s">
        <v>2</v>
      </c>
      <c r="N1864"/>
      <c r="O1864" t="s">
        <v>350</v>
      </c>
    </row>
    <row r="1865" spans="1:15" x14ac:dyDescent="0.25">
      <c r="A1865" t="s">
        <v>1047</v>
      </c>
      <c r="B1865" t="s">
        <v>196</v>
      </c>
      <c r="C1865" t="s">
        <v>5035</v>
      </c>
      <c r="D1865" t="s">
        <v>46</v>
      </c>
      <c r="E1865" s="71">
        <v>45167</v>
      </c>
      <c r="F1865" t="s">
        <v>193</v>
      </c>
      <c r="G1865" t="s">
        <v>2989</v>
      </c>
      <c r="H1865" t="s">
        <v>351</v>
      </c>
      <c r="I1865">
        <v>10</v>
      </c>
      <c r="J1865" t="s">
        <v>4872</v>
      </c>
      <c r="K1865" s="57" t="s">
        <v>13</v>
      </c>
      <c r="L1865" t="s">
        <v>2</v>
      </c>
      <c r="M1865" t="s">
        <v>2</v>
      </c>
      <c r="N1865"/>
      <c r="O1865" t="s">
        <v>350</v>
      </c>
    </row>
    <row r="1866" spans="1:15" x14ac:dyDescent="0.25">
      <c r="A1866" t="s">
        <v>1047</v>
      </c>
      <c r="B1866" t="s">
        <v>196</v>
      </c>
      <c r="C1866" t="s">
        <v>5035</v>
      </c>
      <c r="D1866" t="s">
        <v>46</v>
      </c>
      <c r="E1866" s="71">
        <v>45167</v>
      </c>
      <c r="F1866" t="s">
        <v>193</v>
      </c>
      <c r="G1866" t="s">
        <v>2989</v>
      </c>
      <c r="H1866" t="s">
        <v>351</v>
      </c>
      <c r="I1866">
        <v>11</v>
      </c>
      <c r="J1866" t="s">
        <v>5041</v>
      </c>
      <c r="K1866" s="57" t="s">
        <v>13</v>
      </c>
      <c r="L1866" t="s">
        <v>2</v>
      </c>
      <c r="M1866" t="s">
        <v>2</v>
      </c>
      <c r="N1866"/>
      <c r="O1866" t="s">
        <v>350</v>
      </c>
    </row>
    <row r="1867" spans="1:15" x14ac:dyDescent="0.25">
      <c r="A1867" t="s">
        <v>1047</v>
      </c>
      <c r="B1867" t="s">
        <v>196</v>
      </c>
      <c r="C1867" t="s">
        <v>5035</v>
      </c>
      <c r="D1867" t="s">
        <v>46</v>
      </c>
      <c r="E1867" s="71">
        <v>45167</v>
      </c>
      <c r="F1867" t="s">
        <v>193</v>
      </c>
      <c r="G1867" t="s">
        <v>2989</v>
      </c>
      <c r="H1867" t="s">
        <v>351</v>
      </c>
      <c r="I1867">
        <v>12</v>
      </c>
      <c r="J1867" t="s">
        <v>4984</v>
      </c>
      <c r="K1867" s="57" t="s">
        <v>13</v>
      </c>
      <c r="L1867" t="s">
        <v>2</v>
      </c>
      <c r="M1867" t="s">
        <v>2</v>
      </c>
      <c r="N1867"/>
      <c r="O1867" t="s">
        <v>350</v>
      </c>
    </row>
    <row r="1868" spans="1:15" x14ac:dyDescent="0.25">
      <c r="A1868" t="s">
        <v>5042</v>
      </c>
      <c r="B1868" t="s">
        <v>196</v>
      </c>
      <c r="C1868" t="s">
        <v>5043</v>
      </c>
      <c r="D1868" t="s">
        <v>46</v>
      </c>
      <c r="E1868" s="71">
        <v>45168</v>
      </c>
      <c r="F1868" t="s">
        <v>193</v>
      </c>
      <c r="G1868" t="s">
        <v>2989</v>
      </c>
      <c r="H1868" t="s">
        <v>351</v>
      </c>
      <c r="I1868">
        <v>1</v>
      </c>
      <c r="J1868" t="s">
        <v>53</v>
      </c>
      <c r="K1868" s="57" t="s">
        <v>608</v>
      </c>
      <c r="L1868" t="s">
        <v>2</v>
      </c>
      <c r="M1868" t="s">
        <v>2</v>
      </c>
      <c r="N1868"/>
      <c r="O1868" t="s">
        <v>350</v>
      </c>
    </row>
    <row r="1869" spans="1:15" x14ac:dyDescent="0.25">
      <c r="A1869" t="s">
        <v>5042</v>
      </c>
      <c r="B1869" t="s">
        <v>196</v>
      </c>
      <c r="C1869" t="s">
        <v>5043</v>
      </c>
      <c r="D1869" t="s">
        <v>46</v>
      </c>
      <c r="E1869" s="71">
        <v>45168</v>
      </c>
      <c r="F1869" t="s">
        <v>193</v>
      </c>
      <c r="G1869" t="s">
        <v>2989</v>
      </c>
      <c r="H1869" t="s">
        <v>351</v>
      </c>
      <c r="I1869">
        <v>2</v>
      </c>
      <c r="J1869" t="s">
        <v>3006</v>
      </c>
      <c r="K1869" s="57" t="s">
        <v>13</v>
      </c>
      <c r="L1869" t="s">
        <v>2</v>
      </c>
      <c r="M1869" t="s">
        <v>2</v>
      </c>
      <c r="N1869"/>
      <c r="O1869" t="s">
        <v>350</v>
      </c>
    </row>
    <row r="1870" spans="1:15" x14ac:dyDescent="0.25">
      <c r="A1870" t="s">
        <v>5042</v>
      </c>
      <c r="B1870" t="s">
        <v>196</v>
      </c>
      <c r="C1870" t="s">
        <v>5043</v>
      </c>
      <c r="D1870" t="s">
        <v>46</v>
      </c>
      <c r="E1870" s="71">
        <v>45168</v>
      </c>
      <c r="F1870" t="s">
        <v>193</v>
      </c>
      <c r="G1870" t="s">
        <v>2989</v>
      </c>
      <c r="H1870" t="s">
        <v>351</v>
      </c>
      <c r="I1870">
        <v>3</v>
      </c>
      <c r="J1870" t="s">
        <v>5044</v>
      </c>
      <c r="K1870" s="57" t="s">
        <v>610</v>
      </c>
      <c r="L1870" t="s">
        <v>2</v>
      </c>
      <c r="M1870" t="s">
        <v>2</v>
      </c>
      <c r="N1870"/>
      <c r="O1870" t="s">
        <v>350</v>
      </c>
    </row>
    <row r="1871" spans="1:15" x14ac:dyDescent="0.25">
      <c r="A1871" t="s">
        <v>5042</v>
      </c>
      <c r="B1871" t="s">
        <v>196</v>
      </c>
      <c r="C1871" t="s">
        <v>5043</v>
      </c>
      <c r="D1871" t="s">
        <v>46</v>
      </c>
      <c r="E1871" s="71">
        <v>45168</v>
      </c>
      <c r="F1871" t="s">
        <v>193</v>
      </c>
      <c r="G1871" t="s">
        <v>2989</v>
      </c>
      <c r="H1871" t="s">
        <v>351</v>
      </c>
      <c r="I1871">
        <v>4</v>
      </c>
      <c r="J1871" t="s">
        <v>5045</v>
      </c>
      <c r="K1871" s="57" t="s">
        <v>609</v>
      </c>
      <c r="L1871" t="s">
        <v>2</v>
      </c>
      <c r="M1871" t="s">
        <v>2</v>
      </c>
      <c r="N1871"/>
      <c r="O1871" t="s">
        <v>350</v>
      </c>
    </row>
    <row r="1872" spans="1:15" x14ac:dyDescent="0.25">
      <c r="A1872" t="s">
        <v>5042</v>
      </c>
      <c r="B1872" t="s">
        <v>196</v>
      </c>
      <c r="C1872" t="s">
        <v>5043</v>
      </c>
      <c r="D1872" t="s">
        <v>46</v>
      </c>
      <c r="E1872" s="71">
        <v>45168</v>
      </c>
      <c r="F1872" t="s">
        <v>193</v>
      </c>
      <c r="G1872" t="s">
        <v>2989</v>
      </c>
      <c r="H1872" t="s">
        <v>351</v>
      </c>
      <c r="I1872">
        <v>5</v>
      </c>
      <c r="J1872" t="s">
        <v>5046</v>
      </c>
      <c r="K1872" s="57" t="s">
        <v>609</v>
      </c>
      <c r="L1872" t="s">
        <v>2</v>
      </c>
      <c r="M1872" t="s">
        <v>2</v>
      </c>
      <c r="N1872"/>
      <c r="O1872" t="s">
        <v>350</v>
      </c>
    </row>
    <row r="1873" spans="1:15" x14ac:dyDescent="0.25">
      <c r="A1873" t="s">
        <v>5042</v>
      </c>
      <c r="B1873" t="s">
        <v>196</v>
      </c>
      <c r="C1873" t="s">
        <v>5043</v>
      </c>
      <c r="D1873" t="s">
        <v>46</v>
      </c>
      <c r="E1873" s="71">
        <v>45168</v>
      </c>
      <c r="F1873" t="s">
        <v>193</v>
      </c>
      <c r="G1873" t="s">
        <v>2989</v>
      </c>
      <c r="H1873" t="s">
        <v>351</v>
      </c>
      <c r="I1873">
        <v>6</v>
      </c>
      <c r="J1873" t="s">
        <v>5047</v>
      </c>
      <c r="K1873" s="57" t="s">
        <v>610</v>
      </c>
      <c r="L1873" t="s">
        <v>2</v>
      </c>
      <c r="M1873" t="s">
        <v>2</v>
      </c>
      <c r="N1873"/>
      <c r="O1873" t="s">
        <v>350</v>
      </c>
    </row>
    <row r="1874" spans="1:15" x14ac:dyDescent="0.25">
      <c r="A1874" t="s">
        <v>5042</v>
      </c>
      <c r="B1874" t="s">
        <v>196</v>
      </c>
      <c r="C1874" t="s">
        <v>5043</v>
      </c>
      <c r="D1874" t="s">
        <v>46</v>
      </c>
      <c r="E1874" s="71">
        <v>45168</v>
      </c>
      <c r="F1874" t="s">
        <v>193</v>
      </c>
      <c r="G1874" t="s">
        <v>2989</v>
      </c>
      <c r="H1874" t="s">
        <v>351</v>
      </c>
      <c r="I1874">
        <v>7</v>
      </c>
      <c r="J1874" t="s">
        <v>5048</v>
      </c>
      <c r="K1874" s="57" t="s">
        <v>610</v>
      </c>
      <c r="L1874" t="s">
        <v>2</v>
      </c>
      <c r="M1874" t="s">
        <v>2</v>
      </c>
      <c r="N1874"/>
      <c r="O1874" t="s">
        <v>350</v>
      </c>
    </row>
    <row r="1875" spans="1:15" x14ac:dyDescent="0.25">
      <c r="A1875" t="s">
        <v>5042</v>
      </c>
      <c r="B1875" t="s">
        <v>196</v>
      </c>
      <c r="C1875" t="s">
        <v>5043</v>
      </c>
      <c r="D1875" t="s">
        <v>46</v>
      </c>
      <c r="E1875" s="71">
        <v>45168</v>
      </c>
      <c r="F1875" t="s">
        <v>193</v>
      </c>
      <c r="G1875" t="s">
        <v>2989</v>
      </c>
      <c r="H1875" t="s">
        <v>351</v>
      </c>
      <c r="I1875">
        <v>8</v>
      </c>
      <c r="J1875" t="s">
        <v>5049</v>
      </c>
      <c r="K1875" s="57" t="s">
        <v>610</v>
      </c>
      <c r="L1875" t="s">
        <v>2</v>
      </c>
      <c r="M1875" t="s">
        <v>2</v>
      </c>
      <c r="N1875"/>
      <c r="O1875" t="s">
        <v>350</v>
      </c>
    </row>
    <row r="1876" spans="1:15" x14ac:dyDescent="0.25">
      <c r="A1876" t="s">
        <v>5042</v>
      </c>
      <c r="B1876" t="s">
        <v>196</v>
      </c>
      <c r="C1876" t="s">
        <v>5043</v>
      </c>
      <c r="D1876" t="s">
        <v>46</v>
      </c>
      <c r="E1876" s="71">
        <v>45168</v>
      </c>
      <c r="F1876" t="s">
        <v>193</v>
      </c>
      <c r="G1876" t="s">
        <v>2989</v>
      </c>
      <c r="H1876" t="s">
        <v>351</v>
      </c>
      <c r="I1876">
        <v>9</v>
      </c>
      <c r="J1876" t="s">
        <v>5050</v>
      </c>
      <c r="K1876" s="57" t="s">
        <v>610</v>
      </c>
      <c r="L1876" t="s">
        <v>2</v>
      </c>
      <c r="M1876" t="s">
        <v>2</v>
      </c>
      <c r="N1876"/>
      <c r="O1876" t="s">
        <v>350</v>
      </c>
    </row>
    <row r="1877" spans="1:15" x14ac:dyDescent="0.25">
      <c r="A1877" t="s">
        <v>5042</v>
      </c>
      <c r="B1877" t="s">
        <v>196</v>
      </c>
      <c r="C1877" t="s">
        <v>5043</v>
      </c>
      <c r="D1877" t="s">
        <v>46</v>
      </c>
      <c r="E1877" s="71">
        <v>45168</v>
      </c>
      <c r="F1877" t="s">
        <v>193</v>
      </c>
      <c r="G1877" t="s">
        <v>2989</v>
      </c>
      <c r="H1877" t="s">
        <v>351</v>
      </c>
      <c r="I1877">
        <v>10</v>
      </c>
      <c r="J1877" t="s">
        <v>5051</v>
      </c>
      <c r="K1877" s="57" t="s">
        <v>610</v>
      </c>
      <c r="L1877" t="s">
        <v>2</v>
      </c>
      <c r="M1877" t="s">
        <v>2</v>
      </c>
      <c r="N1877"/>
      <c r="O1877" t="s">
        <v>350</v>
      </c>
    </row>
    <row r="1878" spans="1:15" x14ac:dyDescent="0.25">
      <c r="A1878" t="s">
        <v>5042</v>
      </c>
      <c r="B1878" t="s">
        <v>196</v>
      </c>
      <c r="C1878" t="s">
        <v>5043</v>
      </c>
      <c r="D1878" t="s">
        <v>46</v>
      </c>
      <c r="E1878" s="71">
        <v>45168</v>
      </c>
      <c r="F1878" t="s">
        <v>193</v>
      </c>
      <c r="G1878" t="s">
        <v>2989</v>
      </c>
      <c r="H1878" t="s">
        <v>351</v>
      </c>
      <c r="I1878">
        <v>11</v>
      </c>
      <c r="J1878" t="s">
        <v>5052</v>
      </c>
      <c r="K1878" s="57" t="s">
        <v>610</v>
      </c>
      <c r="L1878" t="s">
        <v>2</v>
      </c>
      <c r="M1878" t="s">
        <v>2</v>
      </c>
      <c r="N1878"/>
      <c r="O1878" t="s">
        <v>350</v>
      </c>
    </row>
    <row r="1879" spans="1:15" x14ac:dyDescent="0.25">
      <c r="A1879" t="s">
        <v>5042</v>
      </c>
      <c r="B1879" t="s">
        <v>196</v>
      </c>
      <c r="C1879" t="s">
        <v>5043</v>
      </c>
      <c r="D1879" t="s">
        <v>46</v>
      </c>
      <c r="E1879" s="71">
        <v>45168</v>
      </c>
      <c r="F1879" t="s">
        <v>193</v>
      </c>
      <c r="G1879" t="s">
        <v>2989</v>
      </c>
      <c r="H1879" t="s">
        <v>351</v>
      </c>
      <c r="I1879">
        <v>12</v>
      </c>
      <c r="J1879" t="s">
        <v>5053</v>
      </c>
      <c r="K1879" s="57" t="s">
        <v>610</v>
      </c>
      <c r="L1879" t="s">
        <v>2</v>
      </c>
      <c r="M1879" t="s">
        <v>2</v>
      </c>
      <c r="N1879"/>
      <c r="O1879" t="s">
        <v>350</v>
      </c>
    </row>
    <row r="1880" spans="1:15" x14ac:dyDescent="0.25">
      <c r="A1880" t="s">
        <v>5042</v>
      </c>
      <c r="B1880" t="s">
        <v>196</v>
      </c>
      <c r="C1880" t="s">
        <v>5043</v>
      </c>
      <c r="D1880" t="s">
        <v>46</v>
      </c>
      <c r="E1880" s="71">
        <v>45168</v>
      </c>
      <c r="F1880" t="s">
        <v>193</v>
      </c>
      <c r="G1880" t="s">
        <v>2989</v>
      </c>
      <c r="H1880" t="s">
        <v>351</v>
      </c>
      <c r="I1880">
        <v>13</v>
      </c>
      <c r="J1880" t="s">
        <v>5054</v>
      </c>
      <c r="K1880" s="57" t="s">
        <v>610</v>
      </c>
      <c r="L1880" t="s">
        <v>2</v>
      </c>
      <c r="M1880" t="s">
        <v>2</v>
      </c>
      <c r="N1880"/>
      <c r="O1880" t="s">
        <v>350</v>
      </c>
    </row>
    <row r="1881" spans="1:15" x14ac:dyDescent="0.25">
      <c r="A1881" t="s">
        <v>5042</v>
      </c>
      <c r="B1881" t="s">
        <v>196</v>
      </c>
      <c r="C1881" t="s">
        <v>5043</v>
      </c>
      <c r="D1881" t="s">
        <v>46</v>
      </c>
      <c r="E1881" s="71">
        <v>45168</v>
      </c>
      <c r="F1881" t="s">
        <v>193</v>
      </c>
      <c r="G1881" t="s">
        <v>2989</v>
      </c>
      <c r="H1881" t="s">
        <v>351</v>
      </c>
      <c r="I1881">
        <v>14</v>
      </c>
      <c r="J1881" t="s">
        <v>5055</v>
      </c>
      <c r="K1881" s="57" t="s">
        <v>13</v>
      </c>
      <c r="L1881" t="s">
        <v>2</v>
      </c>
      <c r="M1881" t="s">
        <v>2</v>
      </c>
      <c r="N1881"/>
      <c r="O1881" t="s">
        <v>350</v>
      </c>
    </row>
    <row r="1882" spans="1:15" x14ac:dyDescent="0.25">
      <c r="A1882" t="s">
        <v>5042</v>
      </c>
      <c r="B1882" t="s">
        <v>196</v>
      </c>
      <c r="C1882" t="s">
        <v>5043</v>
      </c>
      <c r="D1882" t="s">
        <v>46</v>
      </c>
      <c r="E1882" s="71">
        <v>45168</v>
      </c>
      <c r="F1882" t="s">
        <v>193</v>
      </c>
      <c r="G1882" t="s">
        <v>2989</v>
      </c>
      <c r="H1882" t="s">
        <v>351</v>
      </c>
      <c r="I1882">
        <v>15</v>
      </c>
      <c r="J1882" t="s">
        <v>5056</v>
      </c>
      <c r="K1882" s="57" t="s">
        <v>13</v>
      </c>
      <c r="L1882" t="s">
        <v>2</v>
      </c>
      <c r="M1882" t="s">
        <v>2</v>
      </c>
      <c r="N1882"/>
      <c r="O1882" t="s">
        <v>350</v>
      </c>
    </row>
    <row r="1883" spans="1:15" x14ac:dyDescent="0.25">
      <c r="A1883" t="s">
        <v>5042</v>
      </c>
      <c r="B1883" t="s">
        <v>196</v>
      </c>
      <c r="C1883" t="s">
        <v>5043</v>
      </c>
      <c r="D1883" t="s">
        <v>46</v>
      </c>
      <c r="E1883" s="71">
        <v>45168</v>
      </c>
      <c r="F1883" t="s">
        <v>193</v>
      </c>
      <c r="G1883" t="s">
        <v>2989</v>
      </c>
      <c r="H1883" t="s">
        <v>351</v>
      </c>
      <c r="I1883">
        <v>16</v>
      </c>
      <c r="J1883" t="s">
        <v>5057</v>
      </c>
      <c r="K1883" s="57" t="s">
        <v>13</v>
      </c>
      <c r="L1883" t="s">
        <v>2</v>
      </c>
      <c r="M1883" t="s">
        <v>2</v>
      </c>
      <c r="N1883"/>
      <c r="O1883" t="s">
        <v>350</v>
      </c>
    </row>
    <row r="1884" spans="1:15" x14ac:dyDescent="0.25">
      <c r="A1884" t="s">
        <v>5042</v>
      </c>
      <c r="B1884" t="s">
        <v>196</v>
      </c>
      <c r="C1884" t="s">
        <v>5043</v>
      </c>
      <c r="D1884" t="s">
        <v>46</v>
      </c>
      <c r="E1884" s="71">
        <v>45168</v>
      </c>
      <c r="F1884" t="s">
        <v>193</v>
      </c>
      <c r="G1884" t="s">
        <v>2989</v>
      </c>
      <c r="H1884" t="s">
        <v>351</v>
      </c>
      <c r="I1884">
        <v>17</v>
      </c>
      <c r="J1884" t="s">
        <v>5058</v>
      </c>
      <c r="K1884" s="57" t="s">
        <v>13</v>
      </c>
      <c r="L1884" t="s">
        <v>2</v>
      </c>
      <c r="M1884" t="s">
        <v>2</v>
      </c>
      <c r="N1884"/>
      <c r="O1884" t="s">
        <v>350</v>
      </c>
    </row>
    <row r="1885" spans="1:15" x14ac:dyDescent="0.25">
      <c r="A1885" t="s">
        <v>5042</v>
      </c>
      <c r="B1885" t="s">
        <v>196</v>
      </c>
      <c r="C1885" t="s">
        <v>5043</v>
      </c>
      <c r="D1885" t="s">
        <v>46</v>
      </c>
      <c r="E1885" s="71">
        <v>45168</v>
      </c>
      <c r="F1885" t="s">
        <v>193</v>
      </c>
      <c r="G1885" t="s">
        <v>2989</v>
      </c>
      <c r="H1885" t="s">
        <v>351</v>
      </c>
      <c r="I1885">
        <v>18</v>
      </c>
      <c r="J1885" t="s">
        <v>5059</v>
      </c>
      <c r="K1885" s="57" t="s">
        <v>13</v>
      </c>
      <c r="L1885" t="s">
        <v>2</v>
      </c>
      <c r="M1885" t="s">
        <v>2</v>
      </c>
      <c r="N1885"/>
      <c r="O1885" t="s">
        <v>350</v>
      </c>
    </row>
    <row r="1886" spans="1:15" x14ac:dyDescent="0.25">
      <c r="A1886" t="s">
        <v>5042</v>
      </c>
      <c r="B1886" t="s">
        <v>196</v>
      </c>
      <c r="C1886" t="s">
        <v>5043</v>
      </c>
      <c r="D1886" t="s">
        <v>46</v>
      </c>
      <c r="E1886" s="71">
        <v>45168</v>
      </c>
      <c r="F1886" t="s">
        <v>193</v>
      </c>
      <c r="G1886" t="s">
        <v>2989</v>
      </c>
      <c r="H1886" t="s">
        <v>351</v>
      </c>
      <c r="I1886">
        <v>19</v>
      </c>
      <c r="J1886" t="s">
        <v>5060</v>
      </c>
      <c r="K1886" s="57" t="s">
        <v>13</v>
      </c>
      <c r="L1886" t="s">
        <v>2</v>
      </c>
      <c r="M1886" t="s">
        <v>2</v>
      </c>
      <c r="N1886"/>
      <c r="O1886" t="s">
        <v>350</v>
      </c>
    </row>
    <row r="1887" spans="1:15" x14ac:dyDescent="0.25">
      <c r="A1887" t="s">
        <v>5042</v>
      </c>
      <c r="B1887" t="s">
        <v>196</v>
      </c>
      <c r="C1887" t="s">
        <v>5043</v>
      </c>
      <c r="D1887" t="s">
        <v>46</v>
      </c>
      <c r="E1887" s="71">
        <v>45168</v>
      </c>
      <c r="F1887" t="s">
        <v>193</v>
      </c>
      <c r="G1887" t="s">
        <v>2989</v>
      </c>
      <c r="H1887" t="s">
        <v>351</v>
      </c>
      <c r="I1887">
        <v>20</v>
      </c>
      <c r="J1887" t="s">
        <v>5061</v>
      </c>
      <c r="K1887" s="57" t="s">
        <v>13</v>
      </c>
      <c r="L1887" t="s">
        <v>2</v>
      </c>
      <c r="M1887" t="s">
        <v>2</v>
      </c>
      <c r="N1887"/>
      <c r="O1887" t="s">
        <v>350</v>
      </c>
    </row>
    <row r="1888" spans="1:15" x14ac:dyDescent="0.25">
      <c r="A1888" t="s">
        <v>5042</v>
      </c>
      <c r="B1888" t="s">
        <v>196</v>
      </c>
      <c r="C1888" t="s">
        <v>5043</v>
      </c>
      <c r="D1888" t="s">
        <v>46</v>
      </c>
      <c r="E1888" s="71">
        <v>45168</v>
      </c>
      <c r="F1888" t="s">
        <v>193</v>
      </c>
      <c r="G1888" t="s">
        <v>2989</v>
      </c>
      <c r="H1888" t="s">
        <v>351</v>
      </c>
      <c r="I1888">
        <v>21</v>
      </c>
      <c r="J1888" t="s">
        <v>5062</v>
      </c>
      <c r="K1888" s="57" t="s">
        <v>13</v>
      </c>
      <c r="L1888" t="s">
        <v>2</v>
      </c>
      <c r="M1888" t="s">
        <v>2</v>
      </c>
      <c r="N1888"/>
      <c r="O1888" t="s">
        <v>350</v>
      </c>
    </row>
    <row r="1889" spans="1:15" x14ac:dyDescent="0.25">
      <c r="A1889" t="s">
        <v>5042</v>
      </c>
      <c r="B1889" t="s">
        <v>196</v>
      </c>
      <c r="C1889" t="s">
        <v>5043</v>
      </c>
      <c r="D1889" t="s">
        <v>46</v>
      </c>
      <c r="E1889" s="71">
        <v>45168</v>
      </c>
      <c r="F1889" t="s">
        <v>193</v>
      </c>
      <c r="G1889" t="s">
        <v>2989</v>
      </c>
      <c r="H1889" t="s">
        <v>351</v>
      </c>
      <c r="I1889">
        <v>22</v>
      </c>
      <c r="J1889" t="s">
        <v>5063</v>
      </c>
      <c r="K1889" s="57" t="s">
        <v>13</v>
      </c>
      <c r="L1889" t="s">
        <v>2</v>
      </c>
      <c r="M1889" t="s">
        <v>2</v>
      </c>
      <c r="N1889"/>
      <c r="O1889" t="s">
        <v>350</v>
      </c>
    </row>
    <row r="1890" spans="1:15" x14ac:dyDescent="0.25">
      <c r="A1890" t="s">
        <v>3393</v>
      </c>
      <c r="B1890" t="s">
        <v>195</v>
      </c>
      <c r="C1890" t="s">
        <v>3394</v>
      </c>
      <c r="D1890" t="s">
        <v>178</v>
      </c>
      <c r="E1890" s="71">
        <v>45168</v>
      </c>
      <c r="F1890" t="s">
        <v>193</v>
      </c>
      <c r="G1890" t="s">
        <v>2989</v>
      </c>
      <c r="H1890" t="s">
        <v>351</v>
      </c>
      <c r="I1890">
        <v>1</v>
      </c>
      <c r="J1890" t="s">
        <v>5064</v>
      </c>
      <c r="K1890" s="57" t="s">
        <v>13</v>
      </c>
      <c r="L1890" t="s">
        <v>2</v>
      </c>
      <c r="M1890" t="s">
        <v>2</v>
      </c>
      <c r="N1890"/>
      <c r="O1890" t="s">
        <v>350</v>
      </c>
    </row>
    <row r="1891" spans="1:15" x14ac:dyDescent="0.25">
      <c r="A1891" t="s">
        <v>3393</v>
      </c>
      <c r="B1891" t="s">
        <v>195</v>
      </c>
      <c r="C1891" t="s">
        <v>3394</v>
      </c>
      <c r="D1891" t="s">
        <v>178</v>
      </c>
      <c r="E1891" s="71">
        <v>45168</v>
      </c>
      <c r="F1891" t="s">
        <v>193</v>
      </c>
      <c r="G1891" t="s">
        <v>2989</v>
      </c>
      <c r="H1891" t="s">
        <v>351</v>
      </c>
      <c r="I1891">
        <v>2</v>
      </c>
      <c r="J1891" t="s">
        <v>5065</v>
      </c>
      <c r="K1891" s="57" t="s">
        <v>610</v>
      </c>
      <c r="L1891" t="s">
        <v>2</v>
      </c>
      <c r="M1891" t="s">
        <v>2</v>
      </c>
      <c r="N1891"/>
      <c r="O1891" t="s">
        <v>350</v>
      </c>
    </row>
    <row r="1892" spans="1:15" x14ac:dyDescent="0.25">
      <c r="A1892" t="s">
        <v>3393</v>
      </c>
      <c r="B1892" t="s">
        <v>195</v>
      </c>
      <c r="C1892" t="s">
        <v>3394</v>
      </c>
      <c r="D1892" t="s">
        <v>178</v>
      </c>
      <c r="E1892" s="71">
        <v>45168</v>
      </c>
      <c r="F1892" t="s">
        <v>193</v>
      </c>
      <c r="G1892" t="s">
        <v>2989</v>
      </c>
      <c r="H1892" t="s">
        <v>351</v>
      </c>
      <c r="I1892">
        <v>3</v>
      </c>
      <c r="J1892" t="s">
        <v>5066</v>
      </c>
      <c r="K1892" s="57" t="s">
        <v>13</v>
      </c>
      <c r="L1892" t="s">
        <v>2</v>
      </c>
      <c r="M1892" t="s">
        <v>2</v>
      </c>
      <c r="N1892"/>
      <c r="O1892" t="s">
        <v>350</v>
      </c>
    </row>
    <row r="1893" spans="1:15" x14ac:dyDescent="0.25">
      <c r="A1893" t="s">
        <v>3393</v>
      </c>
      <c r="B1893" t="s">
        <v>195</v>
      </c>
      <c r="C1893" t="s">
        <v>3394</v>
      </c>
      <c r="D1893" t="s">
        <v>178</v>
      </c>
      <c r="E1893" s="71">
        <v>45168</v>
      </c>
      <c r="F1893" t="s">
        <v>193</v>
      </c>
      <c r="G1893" t="s">
        <v>2989</v>
      </c>
      <c r="H1893" t="s">
        <v>351</v>
      </c>
      <c r="I1893">
        <v>4</v>
      </c>
      <c r="J1893" t="s">
        <v>3027</v>
      </c>
      <c r="K1893" s="57" t="s">
        <v>13</v>
      </c>
      <c r="L1893" t="s">
        <v>2</v>
      </c>
      <c r="M1893" t="s">
        <v>2</v>
      </c>
      <c r="N1893"/>
      <c r="O1893" t="s">
        <v>350</v>
      </c>
    </row>
    <row r="1894" spans="1:15" x14ac:dyDescent="0.25">
      <c r="A1894" t="s">
        <v>5067</v>
      </c>
      <c r="B1894" t="s">
        <v>289</v>
      </c>
      <c r="C1894" t="s">
        <v>5068</v>
      </c>
      <c r="D1894" t="s">
        <v>46</v>
      </c>
      <c r="E1894" s="71">
        <v>45168</v>
      </c>
      <c r="F1894" t="s">
        <v>193</v>
      </c>
      <c r="G1894" t="s">
        <v>2989</v>
      </c>
      <c r="H1894" t="s">
        <v>351</v>
      </c>
      <c r="I1894">
        <v>1</v>
      </c>
      <c r="J1894" t="s">
        <v>5069</v>
      </c>
      <c r="K1894" s="57" t="s">
        <v>608</v>
      </c>
      <c r="L1894" t="s">
        <v>2</v>
      </c>
      <c r="M1894" t="s">
        <v>2</v>
      </c>
      <c r="N1894"/>
      <c r="O1894" t="s">
        <v>350</v>
      </c>
    </row>
    <row r="1895" spans="1:15" x14ac:dyDescent="0.25">
      <c r="A1895" t="s">
        <v>5067</v>
      </c>
      <c r="B1895" t="s">
        <v>289</v>
      </c>
      <c r="C1895" t="s">
        <v>5068</v>
      </c>
      <c r="D1895" t="s">
        <v>46</v>
      </c>
      <c r="E1895" s="71">
        <v>45168</v>
      </c>
      <c r="F1895" t="s">
        <v>193</v>
      </c>
      <c r="G1895" t="s">
        <v>2989</v>
      </c>
      <c r="H1895" t="s">
        <v>351</v>
      </c>
      <c r="I1895">
        <v>1.1000000000000001</v>
      </c>
      <c r="J1895" t="s">
        <v>5070</v>
      </c>
      <c r="K1895" s="57" t="s">
        <v>611</v>
      </c>
      <c r="L1895" t="s">
        <v>2</v>
      </c>
      <c r="M1895" t="s">
        <v>2</v>
      </c>
      <c r="N1895"/>
      <c r="O1895" t="s">
        <v>350</v>
      </c>
    </row>
    <row r="1896" spans="1:15" x14ac:dyDescent="0.25">
      <c r="A1896" t="s">
        <v>5067</v>
      </c>
      <c r="B1896" t="s">
        <v>289</v>
      </c>
      <c r="C1896" t="s">
        <v>5068</v>
      </c>
      <c r="D1896" t="s">
        <v>46</v>
      </c>
      <c r="E1896" s="71">
        <v>45168</v>
      </c>
      <c r="F1896" t="s">
        <v>193</v>
      </c>
      <c r="G1896" t="s">
        <v>2989</v>
      </c>
      <c r="H1896" t="s">
        <v>351</v>
      </c>
      <c r="I1896">
        <v>1.1000000000000001</v>
      </c>
      <c r="J1896" t="s">
        <v>5071</v>
      </c>
      <c r="K1896" s="57" t="s">
        <v>611</v>
      </c>
      <c r="L1896" t="s">
        <v>2</v>
      </c>
      <c r="M1896" t="s">
        <v>2</v>
      </c>
      <c r="N1896"/>
      <c r="O1896" t="s">
        <v>350</v>
      </c>
    </row>
    <row r="1897" spans="1:15" x14ac:dyDescent="0.25">
      <c r="A1897" t="s">
        <v>5067</v>
      </c>
      <c r="B1897" t="s">
        <v>289</v>
      </c>
      <c r="C1897" t="s">
        <v>5068</v>
      </c>
      <c r="D1897" t="s">
        <v>46</v>
      </c>
      <c r="E1897" s="71">
        <v>45168</v>
      </c>
      <c r="F1897" t="s">
        <v>193</v>
      </c>
      <c r="G1897" t="s">
        <v>2989</v>
      </c>
      <c r="H1897" t="s">
        <v>351</v>
      </c>
      <c r="I1897">
        <v>1.1100000000000001</v>
      </c>
      <c r="J1897" t="s">
        <v>5072</v>
      </c>
      <c r="K1897" s="57" t="s">
        <v>611</v>
      </c>
      <c r="L1897" t="s">
        <v>2</v>
      </c>
      <c r="M1897" t="s">
        <v>2</v>
      </c>
      <c r="N1897"/>
      <c r="O1897" t="s">
        <v>350</v>
      </c>
    </row>
    <row r="1898" spans="1:15" x14ac:dyDescent="0.25">
      <c r="A1898" t="s">
        <v>5067</v>
      </c>
      <c r="B1898" t="s">
        <v>289</v>
      </c>
      <c r="C1898" t="s">
        <v>5068</v>
      </c>
      <c r="D1898" t="s">
        <v>46</v>
      </c>
      <c r="E1898" s="71">
        <v>45168</v>
      </c>
      <c r="F1898" t="s">
        <v>193</v>
      </c>
      <c r="G1898" t="s">
        <v>2989</v>
      </c>
      <c r="H1898" t="s">
        <v>351</v>
      </c>
      <c r="I1898">
        <v>1.2</v>
      </c>
      <c r="J1898" t="s">
        <v>5073</v>
      </c>
      <c r="K1898" s="57" t="s">
        <v>611</v>
      </c>
      <c r="L1898" t="s">
        <v>2</v>
      </c>
      <c r="M1898" t="s">
        <v>2</v>
      </c>
      <c r="N1898"/>
      <c r="O1898" t="s">
        <v>350</v>
      </c>
    </row>
    <row r="1899" spans="1:15" x14ac:dyDescent="0.25">
      <c r="A1899" t="s">
        <v>5067</v>
      </c>
      <c r="B1899" t="s">
        <v>289</v>
      </c>
      <c r="C1899" t="s">
        <v>5068</v>
      </c>
      <c r="D1899" t="s">
        <v>46</v>
      </c>
      <c r="E1899" s="71">
        <v>45168</v>
      </c>
      <c r="F1899" t="s">
        <v>193</v>
      </c>
      <c r="G1899" t="s">
        <v>2989</v>
      </c>
      <c r="H1899" t="s">
        <v>351</v>
      </c>
      <c r="I1899">
        <v>1.3</v>
      </c>
      <c r="J1899" t="s">
        <v>5074</v>
      </c>
      <c r="K1899" s="57" t="s">
        <v>610</v>
      </c>
      <c r="L1899" t="s">
        <v>2</v>
      </c>
      <c r="M1899" t="s">
        <v>2</v>
      </c>
      <c r="N1899"/>
      <c r="O1899" t="s">
        <v>350</v>
      </c>
    </row>
    <row r="1900" spans="1:15" x14ac:dyDescent="0.25">
      <c r="A1900" t="s">
        <v>5067</v>
      </c>
      <c r="B1900" t="s">
        <v>289</v>
      </c>
      <c r="C1900" t="s">
        <v>5068</v>
      </c>
      <c r="D1900" t="s">
        <v>46</v>
      </c>
      <c r="E1900" s="71">
        <v>45168</v>
      </c>
      <c r="F1900" t="s">
        <v>193</v>
      </c>
      <c r="G1900" t="s">
        <v>2989</v>
      </c>
      <c r="H1900" t="s">
        <v>351</v>
      </c>
      <c r="I1900">
        <v>1.4</v>
      </c>
      <c r="J1900" t="s">
        <v>3272</v>
      </c>
      <c r="K1900" s="57" t="s">
        <v>610</v>
      </c>
      <c r="L1900" t="s">
        <v>2</v>
      </c>
      <c r="M1900" t="s">
        <v>2</v>
      </c>
      <c r="N1900"/>
      <c r="O1900" t="s">
        <v>350</v>
      </c>
    </row>
    <row r="1901" spans="1:15" x14ac:dyDescent="0.25">
      <c r="A1901" t="s">
        <v>5067</v>
      </c>
      <c r="B1901" t="s">
        <v>289</v>
      </c>
      <c r="C1901" t="s">
        <v>5068</v>
      </c>
      <c r="D1901" t="s">
        <v>46</v>
      </c>
      <c r="E1901" s="71">
        <v>45168</v>
      </c>
      <c r="F1901" t="s">
        <v>193</v>
      </c>
      <c r="G1901" t="s">
        <v>2989</v>
      </c>
      <c r="H1901" t="s">
        <v>351</v>
      </c>
      <c r="I1901">
        <v>1.5</v>
      </c>
      <c r="J1901" t="s">
        <v>5075</v>
      </c>
      <c r="K1901" s="57" t="s">
        <v>609</v>
      </c>
      <c r="L1901" t="s">
        <v>2</v>
      </c>
      <c r="M1901" t="s">
        <v>2</v>
      </c>
      <c r="N1901"/>
      <c r="O1901" t="s">
        <v>350</v>
      </c>
    </row>
    <row r="1902" spans="1:15" x14ac:dyDescent="0.25">
      <c r="A1902" t="s">
        <v>5067</v>
      </c>
      <c r="B1902" t="s">
        <v>289</v>
      </c>
      <c r="C1902" t="s">
        <v>5068</v>
      </c>
      <c r="D1902" t="s">
        <v>46</v>
      </c>
      <c r="E1902" s="71">
        <v>45168</v>
      </c>
      <c r="F1902" t="s">
        <v>193</v>
      </c>
      <c r="G1902" t="s">
        <v>2989</v>
      </c>
      <c r="H1902" t="s">
        <v>351</v>
      </c>
      <c r="I1902">
        <v>1.6</v>
      </c>
      <c r="J1902" t="s">
        <v>5076</v>
      </c>
      <c r="K1902" s="57" t="s">
        <v>609</v>
      </c>
      <c r="L1902" t="s">
        <v>2</v>
      </c>
      <c r="M1902" t="s">
        <v>2</v>
      </c>
      <c r="N1902"/>
      <c r="O1902" t="s">
        <v>350</v>
      </c>
    </row>
    <row r="1903" spans="1:15" x14ac:dyDescent="0.25">
      <c r="A1903" t="s">
        <v>5067</v>
      </c>
      <c r="B1903" t="s">
        <v>289</v>
      </c>
      <c r="C1903" t="s">
        <v>5068</v>
      </c>
      <c r="D1903" t="s">
        <v>46</v>
      </c>
      <c r="E1903" s="71">
        <v>45168</v>
      </c>
      <c r="F1903" t="s">
        <v>193</v>
      </c>
      <c r="G1903" t="s">
        <v>2989</v>
      </c>
      <c r="H1903" t="s">
        <v>351</v>
      </c>
      <c r="I1903">
        <v>1.7</v>
      </c>
      <c r="J1903" t="s">
        <v>5077</v>
      </c>
      <c r="K1903" s="57" t="s">
        <v>611</v>
      </c>
      <c r="L1903" t="s">
        <v>2</v>
      </c>
      <c r="M1903" t="s">
        <v>2</v>
      </c>
      <c r="N1903"/>
      <c r="O1903" t="s">
        <v>350</v>
      </c>
    </row>
    <row r="1904" spans="1:15" x14ac:dyDescent="0.25">
      <c r="A1904" t="s">
        <v>5067</v>
      </c>
      <c r="B1904" t="s">
        <v>289</v>
      </c>
      <c r="C1904" t="s">
        <v>5068</v>
      </c>
      <c r="D1904" t="s">
        <v>46</v>
      </c>
      <c r="E1904" s="71">
        <v>45168</v>
      </c>
      <c r="F1904" t="s">
        <v>193</v>
      </c>
      <c r="G1904" t="s">
        <v>2989</v>
      </c>
      <c r="H1904" t="s">
        <v>351</v>
      </c>
      <c r="I1904">
        <v>1.8</v>
      </c>
      <c r="J1904" t="s">
        <v>5078</v>
      </c>
      <c r="K1904" s="57" t="s">
        <v>611</v>
      </c>
      <c r="L1904" t="s">
        <v>2</v>
      </c>
      <c r="M1904" t="s">
        <v>2</v>
      </c>
      <c r="N1904"/>
      <c r="O1904" t="s">
        <v>350</v>
      </c>
    </row>
    <row r="1905" spans="1:15" x14ac:dyDescent="0.25">
      <c r="A1905" t="s">
        <v>5067</v>
      </c>
      <c r="B1905" t="s">
        <v>289</v>
      </c>
      <c r="C1905" t="s">
        <v>5068</v>
      </c>
      <c r="D1905" t="s">
        <v>46</v>
      </c>
      <c r="E1905" s="71">
        <v>45168</v>
      </c>
      <c r="F1905" t="s">
        <v>193</v>
      </c>
      <c r="G1905" t="s">
        <v>2989</v>
      </c>
      <c r="H1905" t="s">
        <v>351</v>
      </c>
      <c r="I1905">
        <v>1.9</v>
      </c>
      <c r="J1905" t="s">
        <v>5079</v>
      </c>
      <c r="K1905" s="57" t="s">
        <v>611</v>
      </c>
      <c r="L1905" t="s">
        <v>2</v>
      </c>
      <c r="M1905" t="s">
        <v>2</v>
      </c>
      <c r="N1905"/>
      <c r="O1905" t="s">
        <v>350</v>
      </c>
    </row>
    <row r="1906" spans="1:15" x14ac:dyDescent="0.25">
      <c r="A1906" t="s">
        <v>5067</v>
      </c>
      <c r="B1906" t="s">
        <v>289</v>
      </c>
      <c r="C1906" t="s">
        <v>5068</v>
      </c>
      <c r="D1906" t="s">
        <v>46</v>
      </c>
      <c r="E1906" s="71">
        <v>45168</v>
      </c>
      <c r="F1906" t="s">
        <v>193</v>
      </c>
      <c r="G1906" t="s">
        <v>2989</v>
      </c>
      <c r="H1906" t="s">
        <v>351</v>
      </c>
      <c r="I1906">
        <v>2</v>
      </c>
      <c r="J1906" t="s">
        <v>294</v>
      </c>
      <c r="K1906" s="57" t="s">
        <v>13</v>
      </c>
      <c r="L1906" t="s">
        <v>2</v>
      </c>
      <c r="M1906" t="s">
        <v>2</v>
      </c>
      <c r="N1906"/>
      <c r="O1906" t="s">
        <v>350</v>
      </c>
    </row>
    <row r="1907" spans="1:15" x14ac:dyDescent="0.25">
      <c r="A1907" t="s">
        <v>5067</v>
      </c>
      <c r="B1907" t="s">
        <v>289</v>
      </c>
      <c r="C1907" t="s">
        <v>5068</v>
      </c>
      <c r="D1907" t="s">
        <v>46</v>
      </c>
      <c r="E1907" s="71">
        <v>45168</v>
      </c>
      <c r="F1907" t="s">
        <v>193</v>
      </c>
      <c r="G1907" t="s">
        <v>2989</v>
      </c>
      <c r="H1907" t="s">
        <v>351</v>
      </c>
      <c r="I1907">
        <v>2.1</v>
      </c>
      <c r="J1907" t="s">
        <v>5080</v>
      </c>
      <c r="K1907" s="57" t="s">
        <v>610</v>
      </c>
      <c r="L1907" t="s">
        <v>2</v>
      </c>
      <c r="M1907" t="s">
        <v>3</v>
      </c>
      <c r="N1907" t="s">
        <v>3091</v>
      </c>
      <c r="O1907" t="s">
        <v>351</v>
      </c>
    </row>
    <row r="1908" spans="1:15" x14ac:dyDescent="0.25">
      <c r="A1908" t="s">
        <v>5067</v>
      </c>
      <c r="B1908" t="s">
        <v>289</v>
      </c>
      <c r="C1908" t="s">
        <v>5068</v>
      </c>
      <c r="D1908" t="s">
        <v>46</v>
      </c>
      <c r="E1908" s="71">
        <v>45168</v>
      </c>
      <c r="F1908" t="s">
        <v>193</v>
      </c>
      <c r="G1908" t="s">
        <v>2989</v>
      </c>
      <c r="H1908" t="s">
        <v>351</v>
      </c>
      <c r="I1908">
        <v>2.2000000000000002</v>
      </c>
      <c r="J1908" t="s">
        <v>5081</v>
      </c>
      <c r="K1908" s="57" t="s">
        <v>610</v>
      </c>
      <c r="L1908" t="s">
        <v>2</v>
      </c>
      <c r="M1908" t="s">
        <v>2</v>
      </c>
      <c r="N1908"/>
      <c r="O1908" t="s">
        <v>350</v>
      </c>
    </row>
    <row r="1909" spans="1:15" x14ac:dyDescent="0.25">
      <c r="A1909" t="s">
        <v>5067</v>
      </c>
      <c r="B1909" t="s">
        <v>289</v>
      </c>
      <c r="C1909" t="s">
        <v>5068</v>
      </c>
      <c r="D1909" t="s">
        <v>46</v>
      </c>
      <c r="E1909" s="71">
        <v>45168</v>
      </c>
      <c r="F1909" t="s">
        <v>193</v>
      </c>
      <c r="G1909" t="s">
        <v>2989</v>
      </c>
      <c r="H1909" t="s">
        <v>351</v>
      </c>
      <c r="I1909">
        <v>3</v>
      </c>
      <c r="J1909" t="s">
        <v>5082</v>
      </c>
      <c r="K1909" s="57" t="s">
        <v>610</v>
      </c>
      <c r="L1909" t="s">
        <v>2</v>
      </c>
      <c r="M1909" t="s">
        <v>2</v>
      </c>
      <c r="N1909"/>
      <c r="O1909" t="s">
        <v>350</v>
      </c>
    </row>
    <row r="1910" spans="1:15" x14ac:dyDescent="0.25">
      <c r="A1910" t="s">
        <v>5067</v>
      </c>
      <c r="B1910" t="s">
        <v>289</v>
      </c>
      <c r="C1910" t="s">
        <v>5068</v>
      </c>
      <c r="D1910" t="s">
        <v>46</v>
      </c>
      <c r="E1910" s="71">
        <v>45168</v>
      </c>
      <c r="F1910" t="s">
        <v>193</v>
      </c>
      <c r="G1910" t="s">
        <v>2989</v>
      </c>
      <c r="H1910" t="s">
        <v>351</v>
      </c>
      <c r="I1910">
        <v>3</v>
      </c>
      <c r="J1910" t="s">
        <v>5083</v>
      </c>
      <c r="K1910" s="57" t="s">
        <v>13</v>
      </c>
      <c r="L1910" t="s">
        <v>2</v>
      </c>
      <c r="M1910" t="s">
        <v>2</v>
      </c>
      <c r="N1910"/>
      <c r="O1910" t="s">
        <v>350</v>
      </c>
    </row>
    <row r="1911" spans="1:15" x14ac:dyDescent="0.25">
      <c r="A1911" t="s">
        <v>5067</v>
      </c>
      <c r="B1911" t="s">
        <v>289</v>
      </c>
      <c r="C1911" t="s">
        <v>5068</v>
      </c>
      <c r="D1911" t="s">
        <v>46</v>
      </c>
      <c r="E1911" s="71">
        <v>45168</v>
      </c>
      <c r="F1911" t="s">
        <v>193</v>
      </c>
      <c r="G1911" t="s">
        <v>2989</v>
      </c>
      <c r="H1911" t="s">
        <v>351</v>
      </c>
      <c r="I1911">
        <v>4</v>
      </c>
      <c r="J1911" t="s">
        <v>5084</v>
      </c>
      <c r="K1911" s="57" t="s">
        <v>610</v>
      </c>
      <c r="L1911" t="s">
        <v>2</v>
      </c>
      <c r="M1911" t="s">
        <v>2</v>
      </c>
      <c r="N1911"/>
      <c r="O1911" t="s">
        <v>350</v>
      </c>
    </row>
    <row r="1912" spans="1:15" x14ac:dyDescent="0.25">
      <c r="A1912" t="s">
        <v>5067</v>
      </c>
      <c r="B1912" t="s">
        <v>289</v>
      </c>
      <c r="C1912" t="s">
        <v>5068</v>
      </c>
      <c r="D1912" t="s">
        <v>46</v>
      </c>
      <c r="E1912" s="71">
        <v>45168</v>
      </c>
      <c r="F1912" t="s">
        <v>193</v>
      </c>
      <c r="G1912" t="s">
        <v>2989</v>
      </c>
      <c r="H1912" t="s">
        <v>351</v>
      </c>
      <c r="I1912">
        <v>5</v>
      </c>
      <c r="J1912" t="s">
        <v>5085</v>
      </c>
      <c r="K1912" s="57" t="s">
        <v>610</v>
      </c>
      <c r="L1912" t="s">
        <v>2</v>
      </c>
      <c r="M1912" t="s">
        <v>2</v>
      </c>
      <c r="N1912"/>
      <c r="O1912" t="s">
        <v>350</v>
      </c>
    </row>
    <row r="1913" spans="1:15" x14ac:dyDescent="0.25">
      <c r="A1913" t="s">
        <v>5067</v>
      </c>
      <c r="B1913" t="s">
        <v>289</v>
      </c>
      <c r="C1913" t="s">
        <v>5068</v>
      </c>
      <c r="D1913" t="s">
        <v>46</v>
      </c>
      <c r="E1913" s="71">
        <v>45168</v>
      </c>
      <c r="F1913" t="s">
        <v>193</v>
      </c>
      <c r="G1913" t="s">
        <v>2989</v>
      </c>
      <c r="H1913" t="s">
        <v>351</v>
      </c>
      <c r="I1913">
        <v>6</v>
      </c>
      <c r="J1913" t="s">
        <v>5086</v>
      </c>
      <c r="K1913" s="57" t="s">
        <v>609</v>
      </c>
      <c r="L1913" t="s">
        <v>2</v>
      </c>
      <c r="M1913" t="s">
        <v>2</v>
      </c>
      <c r="N1913"/>
      <c r="O1913" t="s">
        <v>350</v>
      </c>
    </row>
    <row r="1914" spans="1:15" x14ac:dyDescent="0.25">
      <c r="A1914" t="s">
        <v>5067</v>
      </c>
      <c r="B1914" t="s">
        <v>289</v>
      </c>
      <c r="C1914" t="s">
        <v>5068</v>
      </c>
      <c r="D1914" t="s">
        <v>46</v>
      </c>
      <c r="E1914" s="71">
        <v>45168</v>
      </c>
      <c r="F1914" t="s">
        <v>193</v>
      </c>
      <c r="G1914" t="s">
        <v>2989</v>
      </c>
      <c r="H1914" t="s">
        <v>351</v>
      </c>
      <c r="I1914">
        <v>7.1</v>
      </c>
      <c r="J1914" t="s">
        <v>5087</v>
      </c>
      <c r="K1914" s="57" t="s">
        <v>609</v>
      </c>
      <c r="L1914" t="s">
        <v>2</v>
      </c>
      <c r="M1914" t="s">
        <v>2</v>
      </c>
      <c r="N1914"/>
      <c r="O1914" t="s">
        <v>350</v>
      </c>
    </row>
    <row r="1915" spans="1:15" x14ac:dyDescent="0.25">
      <c r="A1915" t="s">
        <v>5067</v>
      </c>
      <c r="B1915" t="s">
        <v>289</v>
      </c>
      <c r="C1915" t="s">
        <v>5068</v>
      </c>
      <c r="D1915" t="s">
        <v>46</v>
      </c>
      <c r="E1915" s="71">
        <v>45168</v>
      </c>
      <c r="F1915" t="s">
        <v>193</v>
      </c>
      <c r="G1915" t="s">
        <v>2989</v>
      </c>
      <c r="H1915" t="s">
        <v>351</v>
      </c>
      <c r="I1915">
        <v>7.2</v>
      </c>
      <c r="J1915" t="s">
        <v>5088</v>
      </c>
      <c r="K1915" s="57" t="s">
        <v>609</v>
      </c>
      <c r="L1915" t="s">
        <v>2</v>
      </c>
      <c r="M1915" t="s">
        <v>2</v>
      </c>
      <c r="N1915"/>
      <c r="O1915" t="s">
        <v>350</v>
      </c>
    </row>
    <row r="1916" spans="1:15" x14ac:dyDescent="0.25">
      <c r="A1916" t="s">
        <v>5067</v>
      </c>
      <c r="B1916" t="s">
        <v>289</v>
      </c>
      <c r="C1916" t="s">
        <v>5068</v>
      </c>
      <c r="D1916" t="s">
        <v>46</v>
      </c>
      <c r="E1916" s="71">
        <v>45168</v>
      </c>
      <c r="F1916" t="s">
        <v>193</v>
      </c>
      <c r="G1916" t="s">
        <v>2989</v>
      </c>
      <c r="H1916" t="s">
        <v>351</v>
      </c>
      <c r="I1916">
        <v>7.3</v>
      </c>
      <c r="J1916" t="s">
        <v>5089</v>
      </c>
      <c r="K1916" s="57" t="s">
        <v>609</v>
      </c>
      <c r="L1916" t="s">
        <v>2</v>
      </c>
      <c r="M1916" t="s">
        <v>2</v>
      </c>
      <c r="N1916"/>
      <c r="O1916" t="s">
        <v>350</v>
      </c>
    </row>
    <row r="1917" spans="1:15" x14ac:dyDescent="0.25">
      <c r="A1917" t="s">
        <v>5067</v>
      </c>
      <c r="B1917" t="s">
        <v>289</v>
      </c>
      <c r="C1917" t="s">
        <v>5068</v>
      </c>
      <c r="D1917" t="s">
        <v>46</v>
      </c>
      <c r="E1917" s="71">
        <v>45168</v>
      </c>
      <c r="F1917" t="s">
        <v>193</v>
      </c>
      <c r="G1917" t="s">
        <v>2989</v>
      </c>
      <c r="H1917" t="s">
        <v>351</v>
      </c>
      <c r="I1917">
        <v>7.4</v>
      </c>
      <c r="J1917" t="s">
        <v>5090</v>
      </c>
      <c r="K1917" s="57" t="s">
        <v>609</v>
      </c>
      <c r="L1917" t="s">
        <v>2</v>
      </c>
      <c r="M1917" t="s">
        <v>2</v>
      </c>
      <c r="N1917"/>
      <c r="O1917" t="s">
        <v>350</v>
      </c>
    </row>
    <row r="1918" spans="1:15" x14ac:dyDescent="0.25">
      <c r="A1918" t="s">
        <v>5067</v>
      </c>
      <c r="B1918" t="s">
        <v>289</v>
      </c>
      <c r="C1918" t="s">
        <v>5068</v>
      </c>
      <c r="D1918" t="s">
        <v>46</v>
      </c>
      <c r="E1918" s="71">
        <v>45168</v>
      </c>
      <c r="F1918" t="s">
        <v>193</v>
      </c>
      <c r="G1918" t="s">
        <v>2989</v>
      </c>
      <c r="H1918" t="s">
        <v>351</v>
      </c>
      <c r="I1918">
        <v>8</v>
      </c>
      <c r="J1918" t="s">
        <v>118</v>
      </c>
      <c r="K1918" s="57" t="s">
        <v>611</v>
      </c>
      <c r="L1918" t="s">
        <v>2</v>
      </c>
      <c r="M1918" t="s">
        <v>2</v>
      </c>
      <c r="N1918"/>
      <c r="O1918" t="s">
        <v>350</v>
      </c>
    </row>
    <row r="1919" spans="1:15" x14ac:dyDescent="0.25">
      <c r="A1919" t="s">
        <v>5067</v>
      </c>
      <c r="B1919" t="s">
        <v>289</v>
      </c>
      <c r="C1919" t="s">
        <v>5068</v>
      </c>
      <c r="D1919" t="s">
        <v>46</v>
      </c>
      <c r="E1919" s="71">
        <v>45168</v>
      </c>
      <c r="F1919" t="s">
        <v>193</v>
      </c>
      <c r="G1919" t="s">
        <v>2989</v>
      </c>
      <c r="H1919" t="s">
        <v>351</v>
      </c>
      <c r="I1919">
        <v>9</v>
      </c>
      <c r="J1919" t="s">
        <v>292</v>
      </c>
      <c r="K1919" s="57" t="s">
        <v>608</v>
      </c>
      <c r="L1919" t="s">
        <v>2</v>
      </c>
      <c r="M1919" t="s">
        <v>2</v>
      </c>
      <c r="N1919"/>
      <c r="O1919" t="s">
        <v>350</v>
      </c>
    </row>
    <row r="1920" spans="1:15" x14ac:dyDescent="0.25">
      <c r="A1920" t="s">
        <v>5067</v>
      </c>
      <c r="B1920" t="s">
        <v>289</v>
      </c>
      <c r="C1920" t="s">
        <v>5068</v>
      </c>
      <c r="D1920" t="s">
        <v>46</v>
      </c>
      <c r="E1920" s="71">
        <v>45168</v>
      </c>
      <c r="F1920" t="s">
        <v>193</v>
      </c>
      <c r="G1920" t="s">
        <v>2989</v>
      </c>
      <c r="H1920" t="s">
        <v>351</v>
      </c>
      <c r="I1920">
        <v>10</v>
      </c>
      <c r="J1920" t="s">
        <v>5091</v>
      </c>
      <c r="K1920" s="57" t="s">
        <v>608</v>
      </c>
      <c r="L1920" t="s">
        <v>2</v>
      </c>
      <c r="M1920" t="s">
        <v>2</v>
      </c>
      <c r="N1920"/>
      <c r="O1920" t="s">
        <v>350</v>
      </c>
    </row>
    <row r="1921" spans="1:15" x14ac:dyDescent="0.25">
      <c r="A1921" t="s">
        <v>5067</v>
      </c>
      <c r="B1921" t="s">
        <v>289</v>
      </c>
      <c r="C1921" t="s">
        <v>5068</v>
      </c>
      <c r="D1921" t="s">
        <v>46</v>
      </c>
      <c r="E1921" s="71">
        <v>45168</v>
      </c>
      <c r="F1921" t="s">
        <v>193</v>
      </c>
      <c r="G1921" t="s">
        <v>2989</v>
      </c>
      <c r="H1921" t="s">
        <v>351</v>
      </c>
      <c r="I1921">
        <v>11</v>
      </c>
      <c r="J1921" t="s">
        <v>293</v>
      </c>
      <c r="K1921" s="57" t="s">
        <v>13</v>
      </c>
      <c r="L1921" t="s">
        <v>2</v>
      </c>
      <c r="M1921" t="s">
        <v>2</v>
      </c>
      <c r="N1921"/>
      <c r="O1921" t="s">
        <v>350</v>
      </c>
    </row>
    <row r="1922" spans="1:15" x14ac:dyDescent="0.25">
      <c r="A1922" t="s">
        <v>5067</v>
      </c>
      <c r="B1922" t="s">
        <v>289</v>
      </c>
      <c r="C1922" t="s">
        <v>5068</v>
      </c>
      <c r="D1922" t="s">
        <v>46</v>
      </c>
      <c r="E1922" s="71">
        <v>45168</v>
      </c>
      <c r="F1922" t="s">
        <v>193</v>
      </c>
      <c r="G1922" t="s">
        <v>2989</v>
      </c>
      <c r="H1922" t="s">
        <v>351</v>
      </c>
      <c r="I1922">
        <v>12</v>
      </c>
      <c r="J1922" t="s">
        <v>291</v>
      </c>
      <c r="K1922" s="57" t="s">
        <v>13</v>
      </c>
      <c r="L1922" t="s">
        <v>2</v>
      </c>
      <c r="M1922" t="s">
        <v>2</v>
      </c>
      <c r="N1922"/>
      <c r="O1922" t="s">
        <v>350</v>
      </c>
    </row>
    <row r="1923" spans="1:15" x14ac:dyDescent="0.25">
      <c r="A1923" t="s">
        <v>5067</v>
      </c>
      <c r="B1923" t="s">
        <v>289</v>
      </c>
      <c r="C1923" t="s">
        <v>5068</v>
      </c>
      <c r="D1923" t="s">
        <v>46</v>
      </c>
      <c r="E1923" s="71">
        <v>45168</v>
      </c>
      <c r="F1923" t="s">
        <v>193</v>
      </c>
      <c r="G1923" t="s">
        <v>2989</v>
      </c>
      <c r="H1923" t="s">
        <v>351</v>
      </c>
      <c r="I1923">
        <v>13</v>
      </c>
      <c r="J1923" t="s">
        <v>290</v>
      </c>
      <c r="K1923" s="57" t="s">
        <v>610</v>
      </c>
      <c r="L1923" t="s">
        <v>2</v>
      </c>
      <c r="M1923" t="s">
        <v>2</v>
      </c>
      <c r="N1923"/>
      <c r="O1923" t="s">
        <v>350</v>
      </c>
    </row>
    <row r="1924" spans="1:15" x14ac:dyDescent="0.25">
      <c r="A1924" t="s">
        <v>5092</v>
      </c>
      <c r="B1924" t="s">
        <v>196</v>
      </c>
      <c r="C1924" t="s">
        <v>5093</v>
      </c>
      <c r="D1924" t="s">
        <v>46</v>
      </c>
      <c r="E1924" s="71">
        <v>45168</v>
      </c>
      <c r="F1924" t="s">
        <v>193</v>
      </c>
      <c r="G1924" t="s">
        <v>2989</v>
      </c>
      <c r="H1924" t="s">
        <v>351</v>
      </c>
      <c r="I1924">
        <v>1</v>
      </c>
      <c r="J1924" t="s">
        <v>53</v>
      </c>
      <c r="K1924" s="57" t="s">
        <v>608</v>
      </c>
      <c r="L1924" t="s">
        <v>2</v>
      </c>
      <c r="M1924" t="s">
        <v>2</v>
      </c>
      <c r="N1924"/>
      <c r="O1924" t="s">
        <v>350</v>
      </c>
    </row>
    <row r="1925" spans="1:15" x14ac:dyDescent="0.25">
      <c r="A1925" t="s">
        <v>5092</v>
      </c>
      <c r="B1925" t="s">
        <v>196</v>
      </c>
      <c r="C1925" t="s">
        <v>5093</v>
      </c>
      <c r="D1925" t="s">
        <v>46</v>
      </c>
      <c r="E1925" s="71">
        <v>45168</v>
      </c>
      <c r="F1925" t="s">
        <v>193</v>
      </c>
      <c r="G1925" t="s">
        <v>2989</v>
      </c>
      <c r="H1925" t="s">
        <v>351</v>
      </c>
      <c r="I1925">
        <v>2</v>
      </c>
      <c r="J1925" t="s">
        <v>5094</v>
      </c>
      <c r="K1925" s="57" t="s">
        <v>13</v>
      </c>
      <c r="L1925" t="s">
        <v>2</v>
      </c>
      <c r="M1925" t="s">
        <v>2</v>
      </c>
      <c r="N1925"/>
      <c r="O1925" t="s">
        <v>350</v>
      </c>
    </row>
    <row r="1926" spans="1:15" x14ac:dyDescent="0.25">
      <c r="A1926" t="s">
        <v>5092</v>
      </c>
      <c r="B1926" t="s">
        <v>196</v>
      </c>
      <c r="C1926" t="s">
        <v>5093</v>
      </c>
      <c r="D1926" t="s">
        <v>46</v>
      </c>
      <c r="E1926" s="71">
        <v>45168</v>
      </c>
      <c r="F1926" t="s">
        <v>193</v>
      </c>
      <c r="G1926" t="s">
        <v>2989</v>
      </c>
      <c r="H1926" t="s">
        <v>351</v>
      </c>
      <c r="I1926">
        <v>3</v>
      </c>
      <c r="J1926" t="s">
        <v>5095</v>
      </c>
      <c r="K1926" s="57" t="s">
        <v>610</v>
      </c>
      <c r="L1926" t="s">
        <v>2</v>
      </c>
      <c r="M1926" t="s">
        <v>2</v>
      </c>
      <c r="N1926"/>
      <c r="O1926" t="s">
        <v>350</v>
      </c>
    </row>
    <row r="1927" spans="1:15" x14ac:dyDescent="0.25">
      <c r="A1927" t="s">
        <v>5092</v>
      </c>
      <c r="B1927" t="s">
        <v>196</v>
      </c>
      <c r="C1927" t="s">
        <v>5093</v>
      </c>
      <c r="D1927" t="s">
        <v>46</v>
      </c>
      <c r="E1927" s="71">
        <v>45168</v>
      </c>
      <c r="F1927" t="s">
        <v>193</v>
      </c>
      <c r="G1927" t="s">
        <v>2989</v>
      </c>
      <c r="H1927" t="s">
        <v>351</v>
      </c>
      <c r="I1927">
        <v>4</v>
      </c>
      <c r="J1927" t="s">
        <v>5096</v>
      </c>
      <c r="K1927" s="57" t="s">
        <v>609</v>
      </c>
      <c r="L1927" t="s">
        <v>2</v>
      </c>
      <c r="M1927" t="s">
        <v>2</v>
      </c>
      <c r="N1927"/>
      <c r="O1927" t="s">
        <v>350</v>
      </c>
    </row>
    <row r="1928" spans="1:15" x14ac:dyDescent="0.25">
      <c r="A1928" t="s">
        <v>5092</v>
      </c>
      <c r="B1928" t="s">
        <v>196</v>
      </c>
      <c r="C1928" t="s">
        <v>5093</v>
      </c>
      <c r="D1928" t="s">
        <v>46</v>
      </c>
      <c r="E1928" s="71">
        <v>45168</v>
      </c>
      <c r="F1928" t="s">
        <v>193</v>
      </c>
      <c r="G1928" t="s">
        <v>2989</v>
      </c>
      <c r="H1928" t="s">
        <v>351</v>
      </c>
      <c r="I1928">
        <v>5</v>
      </c>
      <c r="J1928" t="s">
        <v>5097</v>
      </c>
      <c r="K1928" s="57" t="s">
        <v>610</v>
      </c>
      <c r="L1928" t="s">
        <v>2</v>
      </c>
      <c r="M1928" t="s">
        <v>2</v>
      </c>
      <c r="N1928"/>
      <c r="O1928" t="s">
        <v>350</v>
      </c>
    </row>
    <row r="1929" spans="1:15" x14ac:dyDescent="0.25">
      <c r="A1929" t="s">
        <v>5092</v>
      </c>
      <c r="B1929" t="s">
        <v>196</v>
      </c>
      <c r="C1929" t="s">
        <v>5093</v>
      </c>
      <c r="D1929" t="s">
        <v>46</v>
      </c>
      <c r="E1929" s="71">
        <v>45168</v>
      </c>
      <c r="F1929" t="s">
        <v>193</v>
      </c>
      <c r="G1929" t="s">
        <v>2989</v>
      </c>
      <c r="H1929" t="s">
        <v>351</v>
      </c>
      <c r="I1929">
        <v>6</v>
      </c>
      <c r="J1929" t="s">
        <v>3007</v>
      </c>
      <c r="K1929" s="57" t="s">
        <v>609</v>
      </c>
      <c r="L1929" t="s">
        <v>2</v>
      </c>
      <c r="M1929" t="s">
        <v>2</v>
      </c>
      <c r="N1929"/>
      <c r="O1929" t="s">
        <v>350</v>
      </c>
    </row>
    <row r="1930" spans="1:15" x14ac:dyDescent="0.25">
      <c r="A1930" t="s">
        <v>5092</v>
      </c>
      <c r="B1930" t="s">
        <v>196</v>
      </c>
      <c r="C1930" t="s">
        <v>5093</v>
      </c>
      <c r="D1930" t="s">
        <v>46</v>
      </c>
      <c r="E1930" s="71">
        <v>45168</v>
      </c>
      <c r="F1930" t="s">
        <v>193</v>
      </c>
      <c r="G1930" t="s">
        <v>2989</v>
      </c>
      <c r="H1930" t="s">
        <v>351</v>
      </c>
      <c r="I1930">
        <v>7</v>
      </c>
      <c r="J1930" t="s">
        <v>4457</v>
      </c>
      <c r="K1930" s="57" t="s">
        <v>13</v>
      </c>
      <c r="L1930" t="s">
        <v>2</v>
      </c>
      <c r="M1930" t="s">
        <v>2</v>
      </c>
      <c r="N1930"/>
      <c r="O1930" t="s">
        <v>350</v>
      </c>
    </row>
    <row r="1931" spans="1:15" x14ac:dyDescent="0.25">
      <c r="A1931" t="s">
        <v>5092</v>
      </c>
      <c r="B1931" t="s">
        <v>196</v>
      </c>
      <c r="C1931" t="s">
        <v>5093</v>
      </c>
      <c r="D1931" t="s">
        <v>46</v>
      </c>
      <c r="E1931" s="71">
        <v>45168</v>
      </c>
      <c r="F1931" t="s">
        <v>193</v>
      </c>
      <c r="G1931" t="s">
        <v>2989</v>
      </c>
      <c r="H1931" t="s">
        <v>351</v>
      </c>
      <c r="I1931">
        <v>8</v>
      </c>
      <c r="J1931" t="s">
        <v>5098</v>
      </c>
      <c r="K1931" s="57" t="s">
        <v>13</v>
      </c>
      <c r="L1931" t="s">
        <v>2</v>
      </c>
      <c r="M1931" t="s">
        <v>2</v>
      </c>
      <c r="N1931"/>
      <c r="O1931" t="s">
        <v>350</v>
      </c>
    </row>
    <row r="1932" spans="1:15" x14ac:dyDescent="0.25">
      <c r="A1932" t="s">
        <v>5092</v>
      </c>
      <c r="B1932" t="s">
        <v>196</v>
      </c>
      <c r="C1932" t="s">
        <v>5093</v>
      </c>
      <c r="D1932" t="s">
        <v>46</v>
      </c>
      <c r="E1932" s="71">
        <v>45168</v>
      </c>
      <c r="F1932" t="s">
        <v>193</v>
      </c>
      <c r="G1932" t="s">
        <v>2989</v>
      </c>
      <c r="H1932" t="s">
        <v>351</v>
      </c>
      <c r="I1932">
        <v>9</v>
      </c>
      <c r="J1932" t="s">
        <v>5099</v>
      </c>
      <c r="K1932" s="57" t="s">
        <v>13</v>
      </c>
      <c r="L1932" t="s">
        <v>2</v>
      </c>
      <c r="M1932" t="s">
        <v>2</v>
      </c>
      <c r="N1932"/>
      <c r="O1932" t="s">
        <v>350</v>
      </c>
    </row>
    <row r="1933" spans="1:15" x14ac:dyDescent="0.25">
      <c r="A1933" t="s">
        <v>2439</v>
      </c>
      <c r="B1933" t="s">
        <v>508</v>
      </c>
      <c r="C1933" t="s">
        <v>3366</v>
      </c>
      <c r="D1933" t="s">
        <v>126</v>
      </c>
      <c r="E1933" s="71">
        <v>45168</v>
      </c>
      <c r="F1933" t="s">
        <v>193</v>
      </c>
      <c r="G1933" t="s">
        <v>2989</v>
      </c>
      <c r="H1933" t="s">
        <v>351</v>
      </c>
      <c r="I1933">
        <v>1</v>
      </c>
      <c r="J1933" t="s">
        <v>3147</v>
      </c>
      <c r="K1933" s="57" t="s">
        <v>610</v>
      </c>
      <c r="L1933" t="s">
        <v>2</v>
      </c>
      <c r="M1933" t="s">
        <v>2</v>
      </c>
      <c r="N1933"/>
      <c r="O1933" t="s">
        <v>350</v>
      </c>
    </row>
    <row r="1934" spans="1:15" x14ac:dyDescent="0.25">
      <c r="A1934" t="s">
        <v>2439</v>
      </c>
      <c r="B1934" t="s">
        <v>508</v>
      </c>
      <c r="C1934" t="s">
        <v>3366</v>
      </c>
      <c r="D1934" t="s">
        <v>126</v>
      </c>
      <c r="E1934" s="71">
        <v>45168</v>
      </c>
      <c r="F1934" t="s">
        <v>193</v>
      </c>
      <c r="G1934" t="s">
        <v>2989</v>
      </c>
      <c r="H1934" t="s">
        <v>351</v>
      </c>
      <c r="I1934">
        <v>2</v>
      </c>
      <c r="J1934" t="s">
        <v>3282</v>
      </c>
      <c r="K1934" s="57" t="s">
        <v>611</v>
      </c>
      <c r="L1934" t="s">
        <v>2</v>
      </c>
      <c r="M1934" t="s">
        <v>2</v>
      </c>
      <c r="N1934"/>
      <c r="O1934" t="s">
        <v>350</v>
      </c>
    </row>
    <row r="1935" spans="1:15" x14ac:dyDescent="0.25">
      <c r="A1935" t="s">
        <v>470</v>
      </c>
      <c r="B1935" t="s">
        <v>156</v>
      </c>
      <c r="C1935" t="s">
        <v>3263</v>
      </c>
      <c r="D1935" t="s">
        <v>126</v>
      </c>
      <c r="E1935" s="71">
        <v>45168</v>
      </c>
      <c r="F1935" t="s">
        <v>193</v>
      </c>
      <c r="G1935" t="s">
        <v>2989</v>
      </c>
      <c r="H1935" t="s">
        <v>351</v>
      </c>
      <c r="I1935">
        <v>1</v>
      </c>
      <c r="J1935" t="s">
        <v>5100</v>
      </c>
      <c r="K1935" s="57" t="s">
        <v>13</v>
      </c>
      <c r="L1935" t="s">
        <v>2</v>
      </c>
      <c r="M1935" t="s">
        <v>2</v>
      </c>
      <c r="N1935"/>
      <c r="O1935" t="s">
        <v>350</v>
      </c>
    </row>
    <row r="1936" spans="1:15" x14ac:dyDescent="0.25">
      <c r="A1936" t="s">
        <v>3375</v>
      </c>
      <c r="B1936" t="s">
        <v>3133</v>
      </c>
      <c r="C1936" t="s">
        <v>3376</v>
      </c>
      <c r="D1936" t="s">
        <v>178</v>
      </c>
      <c r="E1936" s="71">
        <v>45168</v>
      </c>
      <c r="F1936" t="s">
        <v>193</v>
      </c>
      <c r="G1936" t="s">
        <v>2989</v>
      </c>
      <c r="H1936" t="s">
        <v>351</v>
      </c>
      <c r="I1936">
        <v>1.1000000000000001</v>
      </c>
      <c r="J1936" t="s">
        <v>5101</v>
      </c>
      <c r="K1936" s="57" t="s">
        <v>610</v>
      </c>
      <c r="L1936" t="s">
        <v>2</v>
      </c>
      <c r="M1936" t="s">
        <v>2</v>
      </c>
      <c r="N1936"/>
      <c r="O1936" t="s">
        <v>350</v>
      </c>
    </row>
    <row r="1937" spans="1:15" x14ac:dyDescent="0.25">
      <c r="A1937" t="s">
        <v>3375</v>
      </c>
      <c r="B1937" t="s">
        <v>3133</v>
      </c>
      <c r="C1937" t="s">
        <v>3376</v>
      </c>
      <c r="D1937" t="s">
        <v>178</v>
      </c>
      <c r="E1937" s="71">
        <v>45168</v>
      </c>
      <c r="F1937" t="s">
        <v>193</v>
      </c>
      <c r="G1937" t="s">
        <v>2989</v>
      </c>
      <c r="H1937" t="s">
        <v>351</v>
      </c>
      <c r="I1937">
        <v>1.2</v>
      </c>
      <c r="J1937" t="s">
        <v>5102</v>
      </c>
      <c r="K1937" s="57" t="s">
        <v>610</v>
      </c>
      <c r="L1937" t="s">
        <v>2</v>
      </c>
      <c r="M1937" t="s">
        <v>2</v>
      </c>
      <c r="N1937"/>
      <c r="O1937" t="s">
        <v>350</v>
      </c>
    </row>
    <row r="1938" spans="1:15" x14ac:dyDescent="0.25">
      <c r="A1938" t="s">
        <v>3375</v>
      </c>
      <c r="B1938" t="s">
        <v>3133</v>
      </c>
      <c r="C1938" t="s">
        <v>3376</v>
      </c>
      <c r="D1938" t="s">
        <v>178</v>
      </c>
      <c r="E1938" s="71">
        <v>45168</v>
      </c>
      <c r="F1938" t="s">
        <v>193</v>
      </c>
      <c r="G1938" t="s">
        <v>2989</v>
      </c>
      <c r="H1938" t="s">
        <v>351</v>
      </c>
      <c r="I1938">
        <v>2</v>
      </c>
      <c r="J1938" t="s">
        <v>3308</v>
      </c>
      <c r="K1938" s="57" t="s">
        <v>610</v>
      </c>
      <c r="L1938" t="s">
        <v>2</v>
      </c>
      <c r="M1938" t="s">
        <v>2</v>
      </c>
      <c r="N1938"/>
      <c r="O1938" t="s">
        <v>350</v>
      </c>
    </row>
    <row r="1939" spans="1:15" x14ac:dyDescent="0.25">
      <c r="A1939" t="s">
        <v>3134</v>
      </c>
      <c r="B1939" t="s">
        <v>196</v>
      </c>
      <c r="C1939" t="s">
        <v>3135</v>
      </c>
      <c r="D1939" t="s">
        <v>46</v>
      </c>
      <c r="E1939" s="71">
        <v>45169</v>
      </c>
      <c r="F1939" t="s">
        <v>193</v>
      </c>
      <c r="G1939" t="s">
        <v>2989</v>
      </c>
      <c r="H1939" t="s">
        <v>351</v>
      </c>
      <c r="I1939">
        <v>1</v>
      </c>
      <c r="J1939" t="s">
        <v>53</v>
      </c>
      <c r="K1939" s="57" t="s">
        <v>608</v>
      </c>
      <c r="L1939" t="s">
        <v>2</v>
      </c>
      <c r="M1939" t="s">
        <v>2</v>
      </c>
      <c r="N1939"/>
      <c r="O1939" t="s">
        <v>350</v>
      </c>
    </row>
    <row r="1940" spans="1:15" x14ac:dyDescent="0.25">
      <c r="A1940" t="s">
        <v>3134</v>
      </c>
      <c r="B1940" t="s">
        <v>196</v>
      </c>
      <c r="C1940" t="s">
        <v>3135</v>
      </c>
      <c r="D1940" t="s">
        <v>46</v>
      </c>
      <c r="E1940" s="71">
        <v>45169</v>
      </c>
      <c r="F1940" t="s">
        <v>193</v>
      </c>
      <c r="G1940" t="s">
        <v>2989</v>
      </c>
      <c r="H1940" t="s">
        <v>351</v>
      </c>
      <c r="I1940">
        <v>2</v>
      </c>
      <c r="J1940" t="s">
        <v>5103</v>
      </c>
      <c r="K1940" s="57" t="s">
        <v>610</v>
      </c>
      <c r="L1940" t="s">
        <v>2</v>
      </c>
      <c r="M1940" t="s">
        <v>3</v>
      </c>
      <c r="N1940" t="s">
        <v>3089</v>
      </c>
      <c r="O1940" t="s">
        <v>351</v>
      </c>
    </row>
    <row r="1941" spans="1:15" x14ac:dyDescent="0.25">
      <c r="A1941" t="s">
        <v>3134</v>
      </c>
      <c r="B1941" t="s">
        <v>196</v>
      </c>
      <c r="C1941" t="s">
        <v>3135</v>
      </c>
      <c r="D1941" t="s">
        <v>46</v>
      </c>
      <c r="E1941" s="71">
        <v>45169</v>
      </c>
      <c r="F1941" t="s">
        <v>193</v>
      </c>
      <c r="G1941" t="s">
        <v>2989</v>
      </c>
      <c r="H1941" t="s">
        <v>351</v>
      </c>
      <c r="I1941">
        <v>3</v>
      </c>
      <c r="J1941" t="s">
        <v>5104</v>
      </c>
      <c r="K1941" s="57" t="s">
        <v>610</v>
      </c>
      <c r="L1941" t="s">
        <v>2</v>
      </c>
      <c r="M1941" t="s">
        <v>3</v>
      </c>
      <c r="N1941" t="s">
        <v>3087</v>
      </c>
      <c r="O1941" t="s">
        <v>351</v>
      </c>
    </row>
    <row r="1942" spans="1:15" x14ac:dyDescent="0.25">
      <c r="A1942" t="s">
        <v>3134</v>
      </c>
      <c r="B1942" t="s">
        <v>196</v>
      </c>
      <c r="C1942" t="s">
        <v>3135</v>
      </c>
      <c r="D1942" t="s">
        <v>46</v>
      </c>
      <c r="E1942" s="71">
        <v>45169</v>
      </c>
      <c r="F1942" t="s">
        <v>193</v>
      </c>
      <c r="G1942" t="s">
        <v>2989</v>
      </c>
      <c r="H1942" t="s">
        <v>351</v>
      </c>
      <c r="I1942">
        <v>4</v>
      </c>
      <c r="J1942" t="s">
        <v>5105</v>
      </c>
      <c r="K1942" s="57" t="s">
        <v>610</v>
      </c>
      <c r="L1942" t="s">
        <v>2</v>
      </c>
      <c r="M1942" t="s">
        <v>3</v>
      </c>
      <c r="N1942" t="s">
        <v>3402</v>
      </c>
      <c r="O1942" t="s">
        <v>351</v>
      </c>
    </row>
    <row r="1943" spans="1:15" x14ac:dyDescent="0.25">
      <c r="A1943" t="s">
        <v>3134</v>
      </c>
      <c r="B1943" t="s">
        <v>196</v>
      </c>
      <c r="C1943" t="s">
        <v>3135</v>
      </c>
      <c r="D1943" t="s">
        <v>46</v>
      </c>
      <c r="E1943" s="71">
        <v>45169</v>
      </c>
      <c r="F1943" t="s">
        <v>193</v>
      </c>
      <c r="G1943" t="s">
        <v>2989</v>
      </c>
      <c r="H1943" t="s">
        <v>351</v>
      </c>
      <c r="I1943">
        <v>5</v>
      </c>
      <c r="J1943" t="s">
        <v>5106</v>
      </c>
      <c r="K1943" s="57" t="s">
        <v>13</v>
      </c>
      <c r="L1943" t="s">
        <v>2</v>
      </c>
      <c r="M1943" t="s">
        <v>2</v>
      </c>
      <c r="N1943"/>
      <c r="O1943" t="s">
        <v>350</v>
      </c>
    </row>
    <row r="1944" spans="1:15" x14ac:dyDescent="0.25">
      <c r="A1944" t="s">
        <v>3134</v>
      </c>
      <c r="B1944" t="s">
        <v>196</v>
      </c>
      <c r="C1944" t="s">
        <v>3135</v>
      </c>
      <c r="D1944" t="s">
        <v>46</v>
      </c>
      <c r="E1944" s="71">
        <v>45169</v>
      </c>
      <c r="F1944" t="s">
        <v>193</v>
      </c>
      <c r="G1944" t="s">
        <v>2989</v>
      </c>
      <c r="H1944" t="s">
        <v>351</v>
      </c>
      <c r="I1944">
        <v>6</v>
      </c>
      <c r="J1944" t="s">
        <v>4907</v>
      </c>
      <c r="K1944" s="57" t="s">
        <v>13</v>
      </c>
      <c r="L1944" t="s">
        <v>2</v>
      </c>
      <c r="M1944" t="s">
        <v>2</v>
      </c>
      <c r="N1944"/>
      <c r="O1944" t="s">
        <v>350</v>
      </c>
    </row>
    <row r="1945" spans="1:15" x14ac:dyDescent="0.25">
      <c r="A1945" t="s">
        <v>3134</v>
      </c>
      <c r="B1945" t="s">
        <v>196</v>
      </c>
      <c r="C1945" t="s">
        <v>3135</v>
      </c>
      <c r="D1945" t="s">
        <v>46</v>
      </c>
      <c r="E1945" s="71">
        <v>45169</v>
      </c>
      <c r="F1945" t="s">
        <v>193</v>
      </c>
      <c r="G1945" t="s">
        <v>2989</v>
      </c>
      <c r="H1945" t="s">
        <v>351</v>
      </c>
      <c r="I1945">
        <v>7</v>
      </c>
      <c r="J1945" t="s">
        <v>5107</v>
      </c>
      <c r="K1945" s="57" t="s">
        <v>13</v>
      </c>
      <c r="L1945" t="s">
        <v>2</v>
      </c>
      <c r="M1945" t="s">
        <v>2</v>
      </c>
      <c r="N1945"/>
      <c r="O1945" t="s">
        <v>350</v>
      </c>
    </row>
    <row r="1946" spans="1:15" x14ac:dyDescent="0.25">
      <c r="A1946" t="s">
        <v>2555</v>
      </c>
      <c r="B1946" t="s">
        <v>194</v>
      </c>
      <c r="C1946" t="s">
        <v>3210</v>
      </c>
      <c r="D1946" t="s">
        <v>126</v>
      </c>
      <c r="E1946" s="71">
        <v>45173</v>
      </c>
      <c r="F1946" t="s">
        <v>193</v>
      </c>
      <c r="G1946" t="s">
        <v>2989</v>
      </c>
      <c r="H1946" t="s">
        <v>351</v>
      </c>
      <c r="I1946">
        <v>1</v>
      </c>
      <c r="J1946" t="s">
        <v>3314</v>
      </c>
      <c r="K1946" s="57" t="s">
        <v>610</v>
      </c>
      <c r="L1946" t="s">
        <v>2</v>
      </c>
      <c r="M1946" t="s">
        <v>2</v>
      </c>
      <c r="N1946"/>
      <c r="O1946" t="s">
        <v>350</v>
      </c>
    </row>
    <row r="1947" spans="1:15" x14ac:dyDescent="0.25">
      <c r="A1947" t="s">
        <v>5108</v>
      </c>
      <c r="B1947" t="s">
        <v>98</v>
      </c>
      <c r="C1947" t="s">
        <v>5109</v>
      </c>
      <c r="D1947" t="s">
        <v>46</v>
      </c>
      <c r="E1947" s="71">
        <v>45174</v>
      </c>
      <c r="F1947" t="s">
        <v>193</v>
      </c>
      <c r="G1947" t="s">
        <v>2989</v>
      </c>
      <c r="H1947" t="s">
        <v>351</v>
      </c>
      <c r="I1947">
        <v>1</v>
      </c>
      <c r="J1947" t="s">
        <v>53</v>
      </c>
      <c r="K1947" s="57" t="s">
        <v>608</v>
      </c>
      <c r="L1947" t="s">
        <v>2</v>
      </c>
      <c r="M1947" t="s">
        <v>2</v>
      </c>
      <c r="N1947"/>
      <c r="O1947" t="s">
        <v>350</v>
      </c>
    </row>
    <row r="1948" spans="1:15" x14ac:dyDescent="0.25">
      <c r="A1948" t="s">
        <v>5108</v>
      </c>
      <c r="B1948" t="s">
        <v>98</v>
      </c>
      <c r="C1948" t="s">
        <v>5109</v>
      </c>
      <c r="D1948" t="s">
        <v>46</v>
      </c>
      <c r="E1948" s="71">
        <v>45174</v>
      </c>
      <c r="F1948" t="s">
        <v>193</v>
      </c>
      <c r="G1948" t="s">
        <v>2989</v>
      </c>
      <c r="H1948" t="s">
        <v>351</v>
      </c>
      <c r="I1948">
        <v>2</v>
      </c>
      <c r="J1948" t="s">
        <v>91</v>
      </c>
      <c r="K1948" s="57" t="s">
        <v>13</v>
      </c>
      <c r="L1948" t="s">
        <v>2</v>
      </c>
      <c r="M1948" t="s">
        <v>2</v>
      </c>
      <c r="N1948"/>
      <c r="O1948" t="s">
        <v>350</v>
      </c>
    </row>
    <row r="1949" spans="1:15" x14ac:dyDescent="0.25">
      <c r="A1949" t="s">
        <v>5108</v>
      </c>
      <c r="B1949" t="s">
        <v>98</v>
      </c>
      <c r="C1949" t="s">
        <v>5109</v>
      </c>
      <c r="D1949" t="s">
        <v>46</v>
      </c>
      <c r="E1949" s="71">
        <v>45174</v>
      </c>
      <c r="F1949" t="s">
        <v>193</v>
      </c>
      <c r="G1949" t="s">
        <v>2989</v>
      </c>
      <c r="H1949" t="s">
        <v>351</v>
      </c>
      <c r="I1949">
        <v>3</v>
      </c>
      <c r="J1949" t="s">
        <v>118</v>
      </c>
      <c r="K1949" s="57" t="s">
        <v>611</v>
      </c>
      <c r="L1949" t="s">
        <v>2</v>
      </c>
      <c r="M1949" t="s">
        <v>2</v>
      </c>
      <c r="N1949"/>
      <c r="O1949" t="s">
        <v>350</v>
      </c>
    </row>
    <row r="1950" spans="1:15" x14ac:dyDescent="0.25">
      <c r="A1950" t="s">
        <v>5108</v>
      </c>
      <c r="B1950" t="s">
        <v>98</v>
      </c>
      <c r="C1950" t="s">
        <v>5109</v>
      </c>
      <c r="D1950" t="s">
        <v>46</v>
      </c>
      <c r="E1950" s="71">
        <v>45174</v>
      </c>
      <c r="F1950" t="s">
        <v>193</v>
      </c>
      <c r="G1950" t="s">
        <v>2989</v>
      </c>
      <c r="H1950" t="s">
        <v>351</v>
      </c>
      <c r="I1950">
        <v>4</v>
      </c>
      <c r="J1950" t="s">
        <v>71</v>
      </c>
      <c r="K1950" s="57" t="s">
        <v>608</v>
      </c>
      <c r="L1950" t="s">
        <v>2</v>
      </c>
      <c r="M1950" t="s">
        <v>2</v>
      </c>
      <c r="N1950"/>
      <c r="O1950" t="s">
        <v>350</v>
      </c>
    </row>
    <row r="1951" spans="1:15" x14ac:dyDescent="0.25">
      <c r="A1951" t="s">
        <v>5108</v>
      </c>
      <c r="B1951" t="s">
        <v>98</v>
      </c>
      <c r="C1951" t="s">
        <v>5109</v>
      </c>
      <c r="D1951" t="s">
        <v>46</v>
      </c>
      <c r="E1951" s="71">
        <v>45174</v>
      </c>
      <c r="F1951" t="s">
        <v>193</v>
      </c>
      <c r="G1951" t="s">
        <v>2989</v>
      </c>
      <c r="H1951" t="s">
        <v>351</v>
      </c>
      <c r="I1951">
        <v>5</v>
      </c>
      <c r="J1951" t="s">
        <v>5110</v>
      </c>
      <c r="K1951" s="57" t="s">
        <v>610</v>
      </c>
      <c r="L1951" t="s">
        <v>2</v>
      </c>
      <c r="M1951" t="s">
        <v>3</v>
      </c>
      <c r="N1951" t="s">
        <v>3054</v>
      </c>
      <c r="O1951" t="s">
        <v>351</v>
      </c>
    </row>
    <row r="1952" spans="1:15" x14ac:dyDescent="0.25">
      <c r="A1952" t="s">
        <v>5108</v>
      </c>
      <c r="B1952" t="s">
        <v>98</v>
      </c>
      <c r="C1952" t="s">
        <v>5109</v>
      </c>
      <c r="D1952" t="s">
        <v>46</v>
      </c>
      <c r="E1952" s="71">
        <v>45174</v>
      </c>
      <c r="F1952" t="s">
        <v>193</v>
      </c>
      <c r="G1952" t="s">
        <v>2989</v>
      </c>
      <c r="H1952" t="s">
        <v>351</v>
      </c>
      <c r="I1952">
        <v>6</v>
      </c>
      <c r="J1952" t="s">
        <v>5111</v>
      </c>
      <c r="K1952" s="57" t="s">
        <v>610</v>
      </c>
      <c r="L1952" t="s">
        <v>2</v>
      </c>
      <c r="M1952" t="s">
        <v>2</v>
      </c>
      <c r="N1952"/>
      <c r="O1952" t="s">
        <v>350</v>
      </c>
    </row>
    <row r="1953" spans="1:15" x14ac:dyDescent="0.25">
      <c r="A1953" t="s">
        <v>5108</v>
      </c>
      <c r="B1953" t="s">
        <v>98</v>
      </c>
      <c r="C1953" t="s">
        <v>5109</v>
      </c>
      <c r="D1953" t="s">
        <v>46</v>
      </c>
      <c r="E1953" s="71">
        <v>45174</v>
      </c>
      <c r="F1953" t="s">
        <v>193</v>
      </c>
      <c r="G1953" t="s">
        <v>2989</v>
      </c>
      <c r="H1953" t="s">
        <v>351</v>
      </c>
      <c r="I1953">
        <v>7</v>
      </c>
      <c r="J1953" t="s">
        <v>5112</v>
      </c>
      <c r="K1953" s="57" t="s">
        <v>610</v>
      </c>
      <c r="L1953" t="s">
        <v>2</v>
      </c>
      <c r="M1953" t="s">
        <v>2</v>
      </c>
      <c r="N1953"/>
      <c r="O1953" t="s">
        <v>350</v>
      </c>
    </row>
    <row r="1954" spans="1:15" x14ac:dyDescent="0.25">
      <c r="A1954" t="s">
        <v>5108</v>
      </c>
      <c r="B1954" t="s">
        <v>98</v>
      </c>
      <c r="C1954" t="s">
        <v>5109</v>
      </c>
      <c r="D1954" t="s">
        <v>46</v>
      </c>
      <c r="E1954" s="71">
        <v>45174</v>
      </c>
      <c r="F1954" t="s">
        <v>193</v>
      </c>
      <c r="G1954" t="s">
        <v>2989</v>
      </c>
      <c r="H1954" t="s">
        <v>351</v>
      </c>
      <c r="I1954">
        <v>8</v>
      </c>
      <c r="J1954" t="s">
        <v>5113</v>
      </c>
      <c r="K1954" s="57" t="s">
        <v>610</v>
      </c>
      <c r="L1954" t="s">
        <v>2</v>
      </c>
      <c r="M1954" t="s">
        <v>2</v>
      </c>
      <c r="N1954"/>
      <c r="O1954" t="s">
        <v>350</v>
      </c>
    </row>
    <row r="1955" spans="1:15" x14ac:dyDescent="0.25">
      <c r="A1955" t="s">
        <v>5108</v>
      </c>
      <c r="B1955" t="s">
        <v>98</v>
      </c>
      <c r="C1955" t="s">
        <v>5109</v>
      </c>
      <c r="D1955" t="s">
        <v>46</v>
      </c>
      <c r="E1955" s="71">
        <v>45174</v>
      </c>
      <c r="F1955" t="s">
        <v>193</v>
      </c>
      <c r="G1955" t="s">
        <v>2989</v>
      </c>
      <c r="H1955" t="s">
        <v>351</v>
      </c>
      <c r="I1955">
        <v>9</v>
      </c>
      <c r="J1955" t="s">
        <v>5114</v>
      </c>
      <c r="K1955" s="57" t="s">
        <v>610</v>
      </c>
      <c r="L1955" t="s">
        <v>2</v>
      </c>
      <c r="M1955" t="s">
        <v>2</v>
      </c>
      <c r="N1955"/>
      <c r="O1955" t="s">
        <v>350</v>
      </c>
    </row>
    <row r="1956" spans="1:15" x14ac:dyDescent="0.25">
      <c r="A1956" t="s">
        <v>5108</v>
      </c>
      <c r="B1956" t="s">
        <v>98</v>
      </c>
      <c r="C1956" t="s">
        <v>5109</v>
      </c>
      <c r="D1956" t="s">
        <v>46</v>
      </c>
      <c r="E1956" s="71">
        <v>45174</v>
      </c>
      <c r="F1956" t="s">
        <v>193</v>
      </c>
      <c r="G1956" t="s">
        <v>2989</v>
      </c>
      <c r="H1956" t="s">
        <v>351</v>
      </c>
      <c r="I1956">
        <v>10</v>
      </c>
      <c r="J1956" t="s">
        <v>5115</v>
      </c>
      <c r="K1956" s="57" t="s">
        <v>610</v>
      </c>
      <c r="L1956" t="s">
        <v>2</v>
      </c>
      <c r="M1956" t="s">
        <v>2</v>
      </c>
      <c r="N1956"/>
      <c r="O1956" t="s">
        <v>350</v>
      </c>
    </row>
    <row r="1957" spans="1:15" x14ac:dyDescent="0.25">
      <c r="A1957" t="s">
        <v>5108</v>
      </c>
      <c r="B1957" t="s">
        <v>98</v>
      </c>
      <c r="C1957" t="s">
        <v>5109</v>
      </c>
      <c r="D1957" t="s">
        <v>46</v>
      </c>
      <c r="E1957" s="71">
        <v>45174</v>
      </c>
      <c r="F1957" t="s">
        <v>193</v>
      </c>
      <c r="G1957" t="s">
        <v>2989</v>
      </c>
      <c r="H1957" t="s">
        <v>351</v>
      </c>
      <c r="I1957">
        <v>11</v>
      </c>
      <c r="J1957" t="s">
        <v>5116</v>
      </c>
      <c r="K1957" s="57" t="s">
        <v>610</v>
      </c>
      <c r="L1957" t="s">
        <v>2</v>
      </c>
      <c r="M1957" t="s">
        <v>2</v>
      </c>
      <c r="N1957"/>
      <c r="O1957" t="s">
        <v>350</v>
      </c>
    </row>
    <row r="1958" spans="1:15" x14ac:dyDescent="0.25">
      <c r="A1958" t="s">
        <v>5108</v>
      </c>
      <c r="B1958" t="s">
        <v>98</v>
      </c>
      <c r="C1958" t="s">
        <v>5109</v>
      </c>
      <c r="D1958" t="s">
        <v>46</v>
      </c>
      <c r="E1958" s="71">
        <v>45174</v>
      </c>
      <c r="F1958" t="s">
        <v>193</v>
      </c>
      <c r="G1958" t="s">
        <v>2989</v>
      </c>
      <c r="H1958" t="s">
        <v>351</v>
      </c>
      <c r="I1958">
        <v>12</v>
      </c>
      <c r="J1958" t="s">
        <v>5117</v>
      </c>
      <c r="K1958" s="57" t="s">
        <v>610</v>
      </c>
      <c r="L1958" t="s">
        <v>2</v>
      </c>
      <c r="M1958" t="s">
        <v>2</v>
      </c>
      <c r="N1958"/>
      <c r="O1958" t="s">
        <v>350</v>
      </c>
    </row>
    <row r="1959" spans="1:15" x14ac:dyDescent="0.25">
      <c r="A1959" t="s">
        <v>5108</v>
      </c>
      <c r="B1959" t="s">
        <v>98</v>
      </c>
      <c r="C1959" t="s">
        <v>5109</v>
      </c>
      <c r="D1959" t="s">
        <v>46</v>
      </c>
      <c r="E1959" s="71">
        <v>45174</v>
      </c>
      <c r="F1959" t="s">
        <v>193</v>
      </c>
      <c r="G1959" t="s">
        <v>2989</v>
      </c>
      <c r="H1959" t="s">
        <v>351</v>
      </c>
      <c r="I1959">
        <v>13</v>
      </c>
      <c r="J1959" t="s">
        <v>3353</v>
      </c>
      <c r="K1959" s="57" t="s">
        <v>610</v>
      </c>
      <c r="L1959" t="s">
        <v>2</v>
      </c>
      <c r="M1959" t="s">
        <v>2</v>
      </c>
      <c r="N1959"/>
      <c r="O1959" t="s">
        <v>350</v>
      </c>
    </row>
    <row r="1960" spans="1:15" x14ac:dyDescent="0.25">
      <c r="A1960" t="s">
        <v>5108</v>
      </c>
      <c r="B1960" t="s">
        <v>98</v>
      </c>
      <c r="C1960" t="s">
        <v>5109</v>
      </c>
      <c r="D1960" t="s">
        <v>46</v>
      </c>
      <c r="E1960" s="71">
        <v>45174</v>
      </c>
      <c r="F1960" t="s">
        <v>193</v>
      </c>
      <c r="G1960" t="s">
        <v>2989</v>
      </c>
      <c r="H1960" t="s">
        <v>351</v>
      </c>
      <c r="I1960">
        <v>14</v>
      </c>
      <c r="J1960" t="s">
        <v>198</v>
      </c>
      <c r="K1960" s="57" t="s">
        <v>609</v>
      </c>
      <c r="L1960" t="s">
        <v>2</v>
      </c>
      <c r="M1960" t="s">
        <v>2</v>
      </c>
      <c r="N1960"/>
      <c r="O1960" t="s">
        <v>350</v>
      </c>
    </row>
    <row r="1961" spans="1:15" x14ac:dyDescent="0.25">
      <c r="A1961" t="s">
        <v>5108</v>
      </c>
      <c r="B1961" t="s">
        <v>98</v>
      </c>
      <c r="C1961" t="s">
        <v>5109</v>
      </c>
      <c r="D1961" t="s">
        <v>46</v>
      </c>
      <c r="E1961" s="71">
        <v>45174</v>
      </c>
      <c r="F1961" t="s">
        <v>193</v>
      </c>
      <c r="G1961" t="s">
        <v>2989</v>
      </c>
      <c r="H1961" t="s">
        <v>351</v>
      </c>
      <c r="I1961">
        <v>15</v>
      </c>
      <c r="J1961" t="s">
        <v>5118</v>
      </c>
      <c r="K1961" s="57" t="s">
        <v>609</v>
      </c>
      <c r="L1961" t="s">
        <v>2</v>
      </c>
      <c r="M1961" t="s">
        <v>2</v>
      </c>
      <c r="N1961"/>
      <c r="O1961" t="s">
        <v>350</v>
      </c>
    </row>
    <row r="1962" spans="1:15" x14ac:dyDescent="0.25">
      <c r="A1962" t="s">
        <v>5108</v>
      </c>
      <c r="B1962" t="s">
        <v>98</v>
      </c>
      <c r="C1962" t="s">
        <v>5109</v>
      </c>
      <c r="D1962" t="s">
        <v>46</v>
      </c>
      <c r="E1962" s="71">
        <v>45174</v>
      </c>
      <c r="F1962" t="s">
        <v>193</v>
      </c>
      <c r="G1962" t="s">
        <v>2989</v>
      </c>
      <c r="H1962" t="s">
        <v>351</v>
      </c>
      <c r="I1962">
        <v>16</v>
      </c>
      <c r="J1962" t="s">
        <v>101</v>
      </c>
      <c r="K1962" s="57" t="s">
        <v>13</v>
      </c>
      <c r="L1962" t="s">
        <v>2</v>
      </c>
      <c r="M1962" t="s">
        <v>3</v>
      </c>
      <c r="N1962" t="s">
        <v>3055</v>
      </c>
      <c r="O1962" t="s">
        <v>351</v>
      </c>
    </row>
    <row r="1963" spans="1:15" x14ac:dyDescent="0.25">
      <c r="A1963" t="s">
        <v>5108</v>
      </c>
      <c r="B1963" t="s">
        <v>98</v>
      </c>
      <c r="C1963" t="s">
        <v>5109</v>
      </c>
      <c r="D1963" t="s">
        <v>46</v>
      </c>
      <c r="E1963" s="71">
        <v>45174</v>
      </c>
      <c r="F1963" t="s">
        <v>193</v>
      </c>
      <c r="G1963" t="s">
        <v>2989</v>
      </c>
      <c r="H1963" t="s">
        <v>351</v>
      </c>
      <c r="I1963">
        <v>17</v>
      </c>
      <c r="J1963" t="s">
        <v>102</v>
      </c>
      <c r="K1963" s="57" t="s">
        <v>13</v>
      </c>
      <c r="L1963" t="s">
        <v>2</v>
      </c>
      <c r="M1963" t="s">
        <v>2</v>
      </c>
      <c r="N1963"/>
      <c r="O1963" t="s">
        <v>350</v>
      </c>
    </row>
    <row r="1964" spans="1:15" x14ac:dyDescent="0.25">
      <c r="A1964" t="s">
        <v>5108</v>
      </c>
      <c r="B1964" t="s">
        <v>98</v>
      </c>
      <c r="C1964" t="s">
        <v>5109</v>
      </c>
      <c r="D1964" t="s">
        <v>46</v>
      </c>
      <c r="E1964" s="71">
        <v>45174</v>
      </c>
      <c r="F1964" t="s">
        <v>193</v>
      </c>
      <c r="G1964" t="s">
        <v>2989</v>
      </c>
      <c r="H1964" t="s">
        <v>351</v>
      </c>
      <c r="I1964">
        <v>18</v>
      </c>
      <c r="J1964" t="s">
        <v>103</v>
      </c>
      <c r="K1964" s="57" t="s">
        <v>13</v>
      </c>
      <c r="L1964" t="s">
        <v>2</v>
      </c>
      <c r="M1964" t="s">
        <v>2</v>
      </c>
      <c r="N1964"/>
      <c r="O1964" t="s">
        <v>350</v>
      </c>
    </row>
    <row r="1965" spans="1:15" x14ac:dyDescent="0.25">
      <c r="A1965" t="s">
        <v>5108</v>
      </c>
      <c r="B1965" t="s">
        <v>98</v>
      </c>
      <c r="C1965" t="s">
        <v>5109</v>
      </c>
      <c r="D1965" t="s">
        <v>46</v>
      </c>
      <c r="E1965" s="71">
        <v>45174</v>
      </c>
      <c r="F1965" t="s">
        <v>193</v>
      </c>
      <c r="G1965" t="s">
        <v>2989</v>
      </c>
      <c r="H1965" t="s">
        <v>351</v>
      </c>
      <c r="I1965">
        <v>19</v>
      </c>
      <c r="J1965" t="s">
        <v>104</v>
      </c>
      <c r="K1965" s="57" t="s">
        <v>13</v>
      </c>
      <c r="L1965" t="s">
        <v>2</v>
      </c>
      <c r="M1965" t="s">
        <v>2</v>
      </c>
      <c r="N1965"/>
      <c r="O1965" t="s">
        <v>350</v>
      </c>
    </row>
    <row r="1966" spans="1:15" x14ac:dyDescent="0.25">
      <c r="A1966" t="s">
        <v>5108</v>
      </c>
      <c r="B1966" t="s">
        <v>98</v>
      </c>
      <c r="C1966" t="s">
        <v>5109</v>
      </c>
      <c r="D1966" t="s">
        <v>46</v>
      </c>
      <c r="E1966" s="71">
        <v>45174</v>
      </c>
      <c r="F1966" t="s">
        <v>193</v>
      </c>
      <c r="G1966" t="s">
        <v>2989</v>
      </c>
      <c r="H1966" t="s">
        <v>351</v>
      </c>
      <c r="I1966">
        <v>20</v>
      </c>
      <c r="J1966" t="s">
        <v>106</v>
      </c>
      <c r="K1966" s="57" t="s">
        <v>13</v>
      </c>
      <c r="L1966" t="s">
        <v>2</v>
      </c>
      <c r="M1966" t="s">
        <v>2</v>
      </c>
      <c r="N1966"/>
      <c r="O1966" t="s">
        <v>350</v>
      </c>
    </row>
    <row r="1967" spans="1:15" x14ac:dyDescent="0.25">
      <c r="A1967" t="s">
        <v>5119</v>
      </c>
      <c r="B1967" t="s">
        <v>115</v>
      </c>
      <c r="C1967" t="s">
        <v>5120</v>
      </c>
      <c r="D1967" t="s">
        <v>178</v>
      </c>
      <c r="E1967" s="71">
        <v>45174</v>
      </c>
      <c r="F1967" t="s">
        <v>193</v>
      </c>
      <c r="G1967" t="s">
        <v>2989</v>
      </c>
      <c r="H1967" t="s">
        <v>351</v>
      </c>
      <c r="I1967">
        <v>1</v>
      </c>
      <c r="J1967" t="s">
        <v>5121</v>
      </c>
      <c r="K1967" s="57" t="s">
        <v>13</v>
      </c>
      <c r="L1967" t="s">
        <v>2</v>
      </c>
      <c r="M1967" t="s">
        <v>2</v>
      </c>
      <c r="N1967"/>
      <c r="O1967" t="s">
        <v>350</v>
      </c>
    </row>
    <row r="1968" spans="1:15" x14ac:dyDescent="0.25">
      <c r="A1968" t="s">
        <v>5119</v>
      </c>
      <c r="B1968" t="s">
        <v>115</v>
      </c>
      <c r="C1968" t="s">
        <v>5120</v>
      </c>
      <c r="D1968" t="s">
        <v>178</v>
      </c>
      <c r="E1968" s="71">
        <v>45174</v>
      </c>
      <c r="F1968" t="s">
        <v>193</v>
      </c>
      <c r="G1968" t="s">
        <v>2989</v>
      </c>
      <c r="H1968" t="s">
        <v>351</v>
      </c>
      <c r="I1968">
        <v>2</v>
      </c>
      <c r="J1968" t="s">
        <v>5122</v>
      </c>
      <c r="K1968" s="57" t="s">
        <v>610</v>
      </c>
      <c r="L1968" t="s">
        <v>2</v>
      </c>
      <c r="M1968" t="s">
        <v>2</v>
      </c>
      <c r="N1968"/>
      <c r="O1968" t="s">
        <v>350</v>
      </c>
    </row>
    <row r="1969" spans="1:15" x14ac:dyDescent="0.25">
      <c r="A1969" t="s">
        <v>5119</v>
      </c>
      <c r="B1969" t="s">
        <v>115</v>
      </c>
      <c r="C1969" t="s">
        <v>5120</v>
      </c>
      <c r="D1969" t="s">
        <v>178</v>
      </c>
      <c r="E1969" s="71">
        <v>45174</v>
      </c>
      <c r="F1969" t="s">
        <v>193</v>
      </c>
      <c r="G1969" t="s">
        <v>2989</v>
      </c>
      <c r="H1969" t="s">
        <v>351</v>
      </c>
      <c r="I1969">
        <v>3</v>
      </c>
      <c r="J1969" t="s">
        <v>5123</v>
      </c>
      <c r="K1969" s="57" t="s">
        <v>610</v>
      </c>
      <c r="L1969" t="s">
        <v>2</v>
      </c>
      <c r="M1969" t="s">
        <v>2</v>
      </c>
      <c r="N1969"/>
      <c r="O1969" t="s">
        <v>350</v>
      </c>
    </row>
    <row r="1970" spans="1:15" x14ac:dyDescent="0.25">
      <c r="A1970" t="s">
        <v>5119</v>
      </c>
      <c r="B1970" t="s">
        <v>115</v>
      </c>
      <c r="C1970" t="s">
        <v>5120</v>
      </c>
      <c r="D1970" t="s">
        <v>178</v>
      </c>
      <c r="E1970" s="71">
        <v>45174</v>
      </c>
      <c r="F1970" t="s">
        <v>193</v>
      </c>
      <c r="G1970" t="s">
        <v>2989</v>
      </c>
      <c r="H1970" t="s">
        <v>351</v>
      </c>
      <c r="I1970">
        <v>4.0999999999999996</v>
      </c>
      <c r="J1970" t="s">
        <v>5124</v>
      </c>
      <c r="K1970" s="57" t="s">
        <v>610</v>
      </c>
      <c r="L1970" t="s">
        <v>2</v>
      </c>
      <c r="M1970" t="s">
        <v>2</v>
      </c>
      <c r="N1970"/>
      <c r="O1970" t="s">
        <v>350</v>
      </c>
    </row>
    <row r="1971" spans="1:15" x14ac:dyDescent="0.25">
      <c r="A1971" t="s">
        <v>5119</v>
      </c>
      <c r="B1971" t="s">
        <v>115</v>
      </c>
      <c r="C1971" t="s">
        <v>5120</v>
      </c>
      <c r="D1971" t="s">
        <v>178</v>
      </c>
      <c r="E1971" s="71">
        <v>45174</v>
      </c>
      <c r="F1971" t="s">
        <v>193</v>
      </c>
      <c r="G1971" t="s">
        <v>2989</v>
      </c>
      <c r="H1971" t="s">
        <v>351</v>
      </c>
      <c r="I1971">
        <v>4.2</v>
      </c>
      <c r="J1971" t="s">
        <v>5125</v>
      </c>
      <c r="K1971" s="57" t="s">
        <v>610</v>
      </c>
      <c r="L1971" t="s">
        <v>2</v>
      </c>
      <c r="M1971" t="s">
        <v>2</v>
      </c>
      <c r="N1971"/>
      <c r="O1971" t="s">
        <v>350</v>
      </c>
    </row>
    <row r="1972" spans="1:15" x14ac:dyDescent="0.25">
      <c r="A1972" t="s">
        <v>5119</v>
      </c>
      <c r="B1972" t="s">
        <v>115</v>
      </c>
      <c r="C1972" t="s">
        <v>5120</v>
      </c>
      <c r="D1972" t="s">
        <v>178</v>
      </c>
      <c r="E1972" s="71">
        <v>45174</v>
      </c>
      <c r="F1972" t="s">
        <v>193</v>
      </c>
      <c r="G1972" t="s">
        <v>2989</v>
      </c>
      <c r="H1972" t="s">
        <v>351</v>
      </c>
      <c r="I1972">
        <v>4.3</v>
      </c>
      <c r="J1972" t="s">
        <v>5126</v>
      </c>
      <c r="K1972" s="57" t="s">
        <v>610</v>
      </c>
      <c r="L1972" t="s">
        <v>2</v>
      </c>
      <c r="M1972" t="s">
        <v>2</v>
      </c>
      <c r="N1972"/>
      <c r="O1972" t="s">
        <v>350</v>
      </c>
    </row>
    <row r="1973" spans="1:15" x14ac:dyDescent="0.25">
      <c r="A1973" t="s">
        <v>3155</v>
      </c>
      <c r="B1973" t="s">
        <v>127</v>
      </c>
      <c r="C1973" t="s">
        <v>3156</v>
      </c>
      <c r="D1973" t="s">
        <v>178</v>
      </c>
      <c r="E1973" s="71">
        <v>45174</v>
      </c>
      <c r="F1973" t="s">
        <v>193</v>
      </c>
      <c r="G1973" t="s">
        <v>2989</v>
      </c>
      <c r="H1973" t="s">
        <v>351</v>
      </c>
      <c r="I1973">
        <v>1</v>
      </c>
      <c r="J1973" t="s">
        <v>2982</v>
      </c>
      <c r="K1973" s="57" t="s">
        <v>13</v>
      </c>
      <c r="L1973" t="s">
        <v>2</v>
      </c>
      <c r="M1973" t="s">
        <v>2</v>
      </c>
      <c r="N1973"/>
      <c r="O1973" t="s">
        <v>350</v>
      </c>
    </row>
    <row r="1974" spans="1:15" x14ac:dyDescent="0.25">
      <c r="A1974" t="s">
        <v>3155</v>
      </c>
      <c r="B1974" t="s">
        <v>127</v>
      </c>
      <c r="C1974" t="s">
        <v>3156</v>
      </c>
      <c r="D1974" t="s">
        <v>178</v>
      </c>
      <c r="E1974" s="71">
        <v>45174</v>
      </c>
      <c r="F1974" t="s">
        <v>193</v>
      </c>
      <c r="G1974" t="s">
        <v>2989</v>
      </c>
      <c r="H1974" t="s">
        <v>351</v>
      </c>
      <c r="I1974">
        <v>2</v>
      </c>
      <c r="J1974" t="s">
        <v>5127</v>
      </c>
      <c r="K1974" s="57" t="s">
        <v>13</v>
      </c>
      <c r="L1974" t="s">
        <v>2</v>
      </c>
      <c r="M1974" t="s">
        <v>2</v>
      </c>
      <c r="N1974"/>
      <c r="O1974" t="s">
        <v>350</v>
      </c>
    </row>
    <row r="1975" spans="1:15" x14ac:dyDescent="0.25">
      <c r="A1975" t="s">
        <v>3155</v>
      </c>
      <c r="B1975" t="s">
        <v>127</v>
      </c>
      <c r="C1975" t="s">
        <v>3156</v>
      </c>
      <c r="D1975" t="s">
        <v>178</v>
      </c>
      <c r="E1975" s="71">
        <v>45174</v>
      </c>
      <c r="F1975" t="s">
        <v>193</v>
      </c>
      <c r="G1975" t="s">
        <v>2989</v>
      </c>
      <c r="H1975" t="s">
        <v>351</v>
      </c>
      <c r="I1975" t="s">
        <v>422</v>
      </c>
      <c r="J1975" t="s">
        <v>129</v>
      </c>
      <c r="K1975" s="57" t="s">
        <v>13</v>
      </c>
      <c r="L1975" t="s">
        <v>72</v>
      </c>
      <c r="M1975" t="s">
        <v>3</v>
      </c>
      <c r="N1975"/>
      <c r="O1975" t="s">
        <v>350</v>
      </c>
    </row>
    <row r="1976" spans="1:15" x14ac:dyDescent="0.25">
      <c r="A1976" t="s">
        <v>3155</v>
      </c>
      <c r="B1976" t="s">
        <v>127</v>
      </c>
      <c r="C1976" t="s">
        <v>3156</v>
      </c>
      <c r="D1976" t="s">
        <v>178</v>
      </c>
      <c r="E1976" s="71">
        <v>45174</v>
      </c>
      <c r="F1976" t="s">
        <v>193</v>
      </c>
      <c r="G1976" t="s">
        <v>2989</v>
      </c>
      <c r="H1976" t="s">
        <v>351</v>
      </c>
      <c r="I1976" t="s">
        <v>636</v>
      </c>
      <c r="J1976" t="s">
        <v>637</v>
      </c>
      <c r="K1976" s="57" t="s">
        <v>13</v>
      </c>
      <c r="L1976" t="s">
        <v>72</v>
      </c>
      <c r="M1976" t="s">
        <v>3</v>
      </c>
      <c r="N1976"/>
      <c r="O1976" t="s">
        <v>350</v>
      </c>
    </row>
    <row r="1977" spans="1:15" x14ac:dyDescent="0.25">
      <c r="A1977" t="s">
        <v>3155</v>
      </c>
      <c r="B1977" t="s">
        <v>127</v>
      </c>
      <c r="C1977" t="s">
        <v>3156</v>
      </c>
      <c r="D1977" t="s">
        <v>178</v>
      </c>
      <c r="E1977" s="71">
        <v>45174</v>
      </c>
      <c r="F1977" t="s">
        <v>193</v>
      </c>
      <c r="G1977" t="s">
        <v>2989</v>
      </c>
      <c r="H1977" t="s">
        <v>351</v>
      </c>
      <c r="I1977" t="s">
        <v>638</v>
      </c>
      <c r="J1977" t="s">
        <v>639</v>
      </c>
      <c r="K1977" s="57" t="s">
        <v>13</v>
      </c>
      <c r="L1977" t="s">
        <v>72</v>
      </c>
      <c r="M1977" t="s">
        <v>3</v>
      </c>
      <c r="N1977"/>
      <c r="O1977" t="s">
        <v>350</v>
      </c>
    </row>
    <row r="1978" spans="1:15" x14ac:dyDescent="0.25">
      <c r="A1978" t="s">
        <v>3155</v>
      </c>
      <c r="B1978" t="s">
        <v>127</v>
      </c>
      <c r="C1978" t="s">
        <v>3156</v>
      </c>
      <c r="D1978" t="s">
        <v>178</v>
      </c>
      <c r="E1978" s="71">
        <v>45174</v>
      </c>
      <c r="F1978" t="s">
        <v>193</v>
      </c>
      <c r="G1978" t="s">
        <v>2989</v>
      </c>
      <c r="H1978" t="s">
        <v>351</v>
      </c>
      <c r="I1978" t="s">
        <v>640</v>
      </c>
      <c r="J1978" t="s">
        <v>641</v>
      </c>
      <c r="K1978" s="57" t="s">
        <v>13</v>
      </c>
      <c r="L1978" t="s">
        <v>72</v>
      </c>
      <c r="M1978" t="s">
        <v>2</v>
      </c>
      <c r="N1978"/>
      <c r="O1978" t="s">
        <v>350</v>
      </c>
    </row>
    <row r="1979" spans="1:15" x14ac:dyDescent="0.25">
      <c r="A1979" t="s">
        <v>5128</v>
      </c>
      <c r="B1979" t="s">
        <v>98</v>
      </c>
      <c r="C1979" t="s">
        <v>5129</v>
      </c>
      <c r="D1979" t="s">
        <v>46</v>
      </c>
      <c r="E1979" s="71">
        <v>45175</v>
      </c>
      <c r="F1979" t="s">
        <v>193</v>
      </c>
      <c r="G1979" t="s">
        <v>2989</v>
      </c>
      <c r="H1979" t="s">
        <v>351</v>
      </c>
      <c r="I1979">
        <v>1</v>
      </c>
      <c r="J1979" t="s">
        <v>53</v>
      </c>
      <c r="K1979" s="57" t="s">
        <v>608</v>
      </c>
      <c r="L1979" t="s">
        <v>2</v>
      </c>
      <c r="M1979" t="s">
        <v>2</v>
      </c>
      <c r="N1979"/>
      <c r="O1979" t="s">
        <v>350</v>
      </c>
    </row>
    <row r="1980" spans="1:15" x14ac:dyDescent="0.25">
      <c r="A1980" t="s">
        <v>5128</v>
      </c>
      <c r="B1980" t="s">
        <v>98</v>
      </c>
      <c r="C1980" t="s">
        <v>5129</v>
      </c>
      <c r="D1980" t="s">
        <v>46</v>
      </c>
      <c r="E1980" s="71">
        <v>45175</v>
      </c>
      <c r="F1980" t="s">
        <v>193</v>
      </c>
      <c r="G1980" t="s">
        <v>2989</v>
      </c>
      <c r="H1980" t="s">
        <v>351</v>
      </c>
      <c r="I1980">
        <v>2</v>
      </c>
      <c r="J1980" t="s">
        <v>71</v>
      </c>
      <c r="K1980" s="57" t="s">
        <v>608</v>
      </c>
      <c r="L1980" t="s">
        <v>2</v>
      </c>
      <c r="M1980" t="s">
        <v>2</v>
      </c>
      <c r="N1980"/>
      <c r="O1980" t="s">
        <v>350</v>
      </c>
    </row>
    <row r="1981" spans="1:15" x14ac:dyDescent="0.25">
      <c r="A1981" t="s">
        <v>5128</v>
      </c>
      <c r="B1981" t="s">
        <v>98</v>
      </c>
      <c r="C1981" t="s">
        <v>5129</v>
      </c>
      <c r="D1981" t="s">
        <v>46</v>
      </c>
      <c r="E1981" s="71">
        <v>45175</v>
      </c>
      <c r="F1981" t="s">
        <v>193</v>
      </c>
      <c r="G1981" t="s">
        <v>2989</v>
      </c>
      <c r="H1981" t="s">
        <v>351</v>
      </c>
      <c r="I1981">
        <v>3</v>
      </c>
      <c r="J1981" t="s">
        <v>91</v>
      </c>
      <c r="K1981" s="57" t="s">
        <v>13</v>
      </c>
      <c r="L1981" t="s">
        <v>2</v>
      </c>
      <c r="M1981" t="s">
        <v>2</v>
      </c>
      <c r="N1981"/>
      <c r="O1981" t="s">
        <v>350</v>
      </c>
    </row>
    <row r="1982" spans="1:15" x14ac:dyDescent="0.25">
      <c r="A1982" t="s">
        <v>5128</v>
      </c>
      <c r="B1982" t="s">
        <v>98</v>
      </c>
      <c r="C1982" t="s">
        <v>5129</v>
      </c>
      <c r="D1982" t="s">
        <v>46</v>
      </c>
      <c r="E1982" s="71">
        <v>45175</v>
      </c>
      <c r="F1982" t="s">
        <v>193</v>
      </c>
      <c r="G1982" t="s">
        <v>2989</v>
      </c>
      <c r="H1982" t="s">
        <v>351</v>
      </c>
      <c r="I1982">
        <v>4</v>
      </c>
      <c r="J1982" t="s">
        <v>3123</v>
      </c>
      <c r="K1982" s="57" t="s">
        <v>610</v>
      </c>
      <c r="L1982" t="s">
        <v>2</v>
      </c>
      <c r="M1982" t="s">
        <v>3</v>
      </c>
      <c r="N1982" t="s">
        <v>3054</v>
      </c>
      <c r="O1982" t="s">
        <v>351</v>
      </c>
    </row>
    <row r="1983" spans="1:15" x14ac:dyDescent="0.25">
      <c r="A1983" t="s">
        <v>5128</v>
      </c>
      <c r="B1983" t="s">
        <v>98</v>
      </c>
      <c r="C1983" t="s">
        <v>5129</v>
      </c>
      <c r="D1983" t="s">
        <v>46</v>
      </c>
      <c r="E1983" s="71">
        <v>45175</v>
      </c>
      <c r="F1983" t="s">
        <v>193</v>
      </c>
      <c r="G1983" t="s">
        <v>2989</v>
      </c>
      <c r="H1983" t="s">
        <v>351</v>
      </c>
      <c r="I1983">
        <v>5</v>
      </c>
      <c r="J1983" t="s">
        <v>5130</v>
      </c>
      <c r="K1983" s="57" t="s">
        <v>610</v>
      </c>
      <c r="L1983" t="s">
        <v>2</v>
      </c>
      <c r="M1983" t="s">
        <v>2</v>
      </c>
      <c r="N1983"/>
      <c r="O1983" t="s">
        <v>350</v>
      </c>
    </row>
    <row r="1984" spans="1:15" x14ac:dyDescent="0.25">
      <c r="A1984" t="s">
        <v>5128</v>
      </c>
      <c r="B1984" t="s">
        <v>98</v>
      </c>
      <c r="C1984" t="s">
        <v>5129</v>
      </c>
      <c r="D1984" t="s">
        <v>46</v>
      </c>
      <c r="E1984" s="71">
        <v>45175</v>
      </c>
      <c r="F1984" t="s">
        <v>193</v>
      </c>
      <c r="G1984" t="s">
        <v>2989</v>
      </c>
      <c r="H1984" t="s">
        <v>351</v>
      </c>
      <c r="I1984">
        <v>6</v>
      </c>
      <c r="J1984" t="s">
        <v>5131</v>
      </c>
      <c r="K1984" s="57" t="s">
        <v>610</v>
      </c>
      <c r="L1984" t="s">
        <v>2</v>
      </c>
      <c r="M1984" t="s">
        <v>2</v>
      </c>
      <c r="N1984"/>
      <c r="O1984" t="s">
        <v>350</v>
      </c>
    </row>
    <row r="1985" spans="1:15" x14ac:dyDescent="0.25">
      <c r="A1985" t="s">
        <v>5128</v>
      </c>
      <c r="B1985" t="s">
        <v>98</v>
      </c>
      <c r="C1985" t="s">
        <v>5129</v>
      </c>
      <c r="D1985" t="s">
        <v>46</v>
      </c>
      <c r="E1985" s="71">
        <v>45175</v>
      </c>
      <c r="F1985" t="s">
        <v>193</v>
      </c>
      <c r="G1985" t="s">
        <v>2989</v>
      </c>
      <c r="H1985" t="s">
        <v>351</v>
      </c>
      <c r="I1985">
        <v>7</v>
      </c>
      <c r="J1985" t="s">
        <v>5132</v>
      </c>
      <c r="K1985" s="57" t="s">
        <v>610</v>
      </c>
      <c r="L1985" t="s">
        <v>2</v>
      </c>
      <c r="M1985" t="s">
        <v>2</v>
      </c>
      <c r="N1985"/>
      <c r="O1985" t="s">
        <v>350</v>
      </c>
    </row>
    <row r="1986" spans="1:15" x14ac:dyDescent="0.25">
      <c r="A1986" t="s">
        <v>5128</v>
      </c>
      <c r="B1986" t="s">
        <v>98</v>
      </c>
      <c r="C1986" t="s">
        <v>5129</v>
      </c>
      <c r="D1986" t="s">
        <v>46</v>
      </c>
      <c r="E1986" s="71">
        <v>45175</v>
      </c>
      <c r="F1986" t="s">
        <v>193</v>
      </c>
      <c r="G1986" t="s">
        <v>2989</v>
      </c>
      <c r="H1986" t="s">
        <v>351</v>
      </c>
      <c r="I1986">
        <v>8</v>
      </c>
      <c r="J1986" t="s">
        <v>5133</v>
      </c>
      <c r="K1986" s="57" t="s">
        <v>610</v>
      </c>
      <c r="L1986" t="s">
        <v>2</v>
      </c>
      <c r="M1986" t="s">
        <v>2</v>
      </c>
      <c r="N1986"/>
      <c r="O1986" t="s">
        <v>350</v>
      </c>
    </row>
    <row r="1987" spans="1:15" x14ac:dyDescent="0.25">
      <c r="A1987" t="s">
        <v>5128</v>
      </c>
      <c r="B1987" t="s">
        <v>98</v>
      </c>
      <c r="C1987" t="s">
        <v>5129</v>
      </c>
      <c r="D1987" t="s">
        <v>46</v>
      </c>
      <c r="E1987" s="71">
        <v>45175</v>
      </c>
      <c r="F1987" t="s">
        <v>193</v>
      </c>
      <c r="G1987" t="s">
        <v>2989</v>
      </c>
      <c r="H1987" t="s">
        <v>351</v>
      </c>
      <c r="I1987">
        <v>9</v>
      </c>
      <c r="J1987" t="s">
        <v>5134</v>
      </c>
      <c r="K1987" s="57" t="s">
        <v>610</v>
      </c>
      <c r="L1987" t="s">
        <v>2</v>
      </c>
      <c r="M1987" t="s">
        <v>2</v>
      </c>
      <c r="N1987"/>
      <c r="O1987" t="s">
        <v>350</v>
      </c>
    </row>
    <row r="1988" spans="1:15" x14ac:dyDescent="0.25">
      <c r="A1988" t="s">
        <v>5128</v>
      </c>
      <c r="B1988" t="s">
        <v>98</v>
      </c>
      <c r="C1988" t="s">
        <v>5129</v>
      </c>
      <c r="D1988" t="s">
        <v>46</v>
      </c>
      <c r="E1988" s="71">
        <v>45175</v>
      </c>
      <c r="F1988" t="s">
        <v>193</v>
      </c>
      <c r="G1988" t="s">
        <v>2989</v>
      </c>
      <c r="H1988" t="s">
        <v>351</v>
      </c>
      <c r="I1988">
        <v>10</v>
      </c>
      <c r="J1988" t="s">
        <v>5135</v>
      </c>
      <c r="K1988" s="57" t="s">
        <v>610</v>
      </c>
      <c r="L1988" t="s">
        <v>2</v>
      </c>
      <c r="M1988" t="s">
        <v>2</v>
      </c>
      <c r="N1988"/>
      <c r="O1988" t="s">
        <v>350</v>
      </c>
    </row>
    <row r="1989" spans="1:15" x14ac:dyDescent="0.25">
      <c r="A1989" t="s">
        <v>5128</v>
      </c>
      <c r="B1989" t="s">
        <v>98</v>
      </c>
      <c r="C1989" t="s">
        <v>5129</v>
      </c>
      <c r="D1989" t="s">
        <v>46</v>
      </c>
      <c r="E1989" s="71">
        <v>45175</v>
      </c>
      <c r="F1989" t="s">
        <v>193</v>
      </c>
      <c r="G1989" t="s">
        <v>2989</v>
      </c>
      <c r="H1989" t="s">
        <v>351</v>
      </c>
      <c r="I1989">
        <v>11</v>
      </c>
      <c r="J1989" t="s">
        <v>5136</v>
      </c>
      <c r="K1989" s="57" t="s">
        <v>610</v>
      </c>
      <c r="L1989" t="s">
        <v>2</v>
      </c>
      <c r="M1989" t="s">
        <v>2</v>
      </c>
      <c r="N1989"/>
      <c r="O1989" t="s">
        <v>350</v>
      </c>
    </row>
    <row r="1990" spans="1:15" x14ac:dyDescent="0.25">
      <c r="A1990" t="s">
        <v>5128</v>
      </c>
      <c r="B1990" t="s">
        <v>98</v>
      </c>
      <c r="C1990" t="s">
        <v>5129</v>
      </c>
      <c r="D1990" t="s">
        <v>46</v>
      </c>
      <c r="E1990" s="71">
        <v>45175</v>
      </c>
      <c r="F1990" t="s">
        <v>193</v>
      </c>
      <c r="G1990" t="s">
        <v>2989</v>
      </c>
      <c r="H1990" t="s">
        <v>351</v>
      </c>
      <c r="I1990">
        <v>12</v>
      </c>
      <c r="J1990" t="s">
        <v>5137</v>
      </c>
      <c r="K1990" s="57" t="s">
        <v>610</v>
      </c>
      <c r="L1990" t="s">
        <v>2</v>
      </c>
      <c r="M1990" t="s">
        <v>2</v>
      </c>
      <c r="N1990"/>
      <c r="O1990" t="s">
        <v>350</v>
      </c>
    </row>
    <row r="1991" spans="1:15" x14ac:dyDescent="0.25">
      <c r="A1991" t="s">
        <v>5128</v>
      </c>
      <c r="B1991" t="s">
        <v>98</v>
      </c>
      <c r="C1991" t="s">
        <v>5129</v>
      </c>
      <c r="D1991" t="s">
        <v>46</v>
      </c>
      <c r="E1991" s="71">
        <v>45175</v>
      </c>
      <c r="F1991" t="s">
        <v>193</v>
      </c>
      <c r="G1991" t="s">
        <v>2989</v>
      </c>
      <c r="H1991" t="s">
        <v>351</v>
      </c>
      <c r="I1991">
        <v>13</v>
      </c>
      <c r="J1991" t="s">
        <v>3105</v>
      </c>
      <c r="K1991" s="57" t="s">
        <v>609</v>
      </c>
      <c r="L1991" t="s">
        <v>2</v>
      </c>
      <c r="M1991" t="s">
        <v>2</v>
      </c>
      <c r="N1991"/>
      <c r="O1991" t="s">
        <v>350</v>
      </c>
    </row>
    <row r="1992" spans="1:15" x14ac:dyDescent="0.25">
      <c r="A1992" t="s">
        <v>5128</v>
      </c>
      <c r="B1992" t="s">
        <v>98</v>
      </c>
      <c r="C1992" t="s">
        <v>5129</v>
      </c>
      <c r="D1992" t="s">
        <v>46</v>
      </c>
      <c r="E1992" s="71">
        <v>45175</v>
      </c>
      <c r="F1992" t="s">
        <v>193</v>
      </c>
      <c r="G1992" t="s">
        <v>2989</v>
      </c>
      <c r="H1992" t="s">
        <v>351</v>
      </c>
      <c r="I1992">
        <v>14</v>
      </c>
      <c r="J1992" t="s">
        <v>3153</v>
      </c>
      <c r="K1992" s="57" t="s">
        <v>609</v>
      </c>
      <c r="L1992" t="s">
        <v>2</v>
      </c>
      <c r="M1992" t="s">
        <v>2</v>
      </c>
      <c r="N1992"/>
      <c r="O1992" t="s">
        <v>350</v>
      </c>
    </row>
    <row r="1993" spans="1:15" x14ac:dyDescent="0.25">
      <c r="A1993" t="s">
        <v>5128</v>
      </c>
      <c r="B1993" t="s">
        <v>98</v>
      </c>
      <c r="C1993" t="s">
        <v>5129</v>
      </c>
      <c r="D1993" t="s">
        <v>46</v>
      </c>
      <c r="E1993" s="71">
        <v>45175</v>
      </c>
      <c r="F1993" t="s">
        <v>193</v>
      </c>
      <c r="G1993" t="s">
        <v>2989</v>
      </c>
      <c r="H1993" t="s">
        <v>351</v>
      </c>
      <c r="I1993">
        <v>15</v>
      </c>
      <c r="J1993" t="s">
        <v>101</v>
      </c>
      <c r="K1993" s="57" t="s">
        <v>13</v>
      </c>
      <c r="L1993" t="s">
        <v>2</v>
      </c>
      <c r="M1993" t="s">
        <v>3</v>
      </c>
      <c r="N1993" t="s">
        <v>3055</v>
      </c>
      <c r="O1993" t="s">
        <v>351</v>
      </c>
    </row>
    <row r="1994" spans="1:15" x14ac:dyDescent="0.25">
      <c r="A1994" t="s">
        <v>5128</v>
      </c>
      <c r="B1994" t="s">
        <v>98</v>
      </c>
      <c r="C1994" t="s">
        <v>5129</v>
      </c>
      <c r="D1994" t="s">
        <v>46</v>
      </c>
      <c r="E1994" s="71">
        <v>45175</v>
      </c>
      <c r="F1994" t="s">
        <v>193</v>
      </c>
      <c r="G1994" t="s">
        <v>2989</v>
      </c>
      <c r="H1994" t="s">
        <v>351</v>
      </c>
      <c r="I1994">
        <v>16</v>
      </c>
      <c r="J1994" t="s">
        <v>102</v>
      </c>
      <c r="K1994" s="57" t="s">
        <v>13</v>
      </c>
      <c r="L1994" t="s">
        <v>2</v>
      </c>
      <c r="M1994" t="s">
        <v>2</v>
      </c>
      <c r="N1994"/>
      <c r="O1994" t="s">
        <v>350</v>
      </c>
    </row>
    <row r="1995" spans="1:15" x14ac:dyDescent="0.25">
      <c r="A1995" t="s">
        <v>5128</v>
      </c>
      <c r="B1995" t="s">
        <v>98</v>
      </c>
      <c r="C1995" t="s">
        <v>5129</v>
      </c>
      <c r="D1995" t="s">
        <v>46</v>
      </c>
      <c r="E1995" s="71">
        <v>45175</v>
      </c>
      <c r="F1995" t="s">
        <v>193</v>
      </c>
      <c r="G1995" t="s">
        <v>2989</v>
      </c>
      <c r="H1995" t="s">
        <v>351</v>
      </c>
      <c r="I1995">
        <v>17</v>
      </c>
      <c r="J1995" t="s">
        <v>103</v>
      </c>
      <c r="K1995" s="57" t="s">
        <v>13</v>
      </c>
      <c r="L1995" t="s">
        <v>2</v>
      </c>
      <c r="M1995" t="s">
        <v>2</v>
      </c>
      <c r="N1995"/>
      <c r="O1995" t="s">
        <v>350</v>
      </c>
    </row>
    <row r="1996" spans="1:15" x14ac:dyDescent="0.25">
      <c r="A1996" t="s">
        <v>5128</v>
      </c>
      <c r="B1996" t="s">
        <v>98</v>
      </c>
      <c r="C1996" t="s">
        <v>5129</v>
      </c>
      <c r="D1996" t="s">
        <v>46</v>
      </c>
      <c r="E1996" s="71">
        <v>45175</v>
      </c>
      <c r="F1996" t="s">
        <v>193</v>
      </c>
      <c r="G1996" t="s">
        <v>2989</v>
      </c>
      <c r="H1996" t="s">
        <v>351</v>
      </c>
      <c r="I1996">
        <v>18</v>
      </c>
      <c r="J1996" t="s">
        <v>104</v>
      </c>
      <c r="K1996" s="57" t="s">
        <v>13</v>
      </c>
      <c r="L1996" t="s">
        <v>2</v>
      </c>
      <c r="M1996" t="s">
        <v>2</v>
      </c>
      <c r="N1996"/>
      <c r="O1996" t="s">
        <v>350</v>
      </c>
    </row>
    <row r="1997" spans="1:15" x14ac:dyDescent="0.25">
      <c r="A1997" t="s">
        <v>5128</v>
      </c>
      <c r="B1997" t="s">
        <v>98</v>
      </c>
      <c r="C1997" t="s">
        <v>5129</v>
      </c>
      <c r="D1997" t="s">
        <v>46</v>
      </c>
      <c r="E1997" s="71">
        <v>45175</v>
      </c>
      <c r="F1997" t="s">
        <v>193</v>
      </c>
      <c r="G1997" t="s">
        <v>2989</v>
      </c>
      <c r="H1997" t="s">
        <v>351</v>
      </c>
      <c r="I1997">
        <v>19</v>
      </c>
      <c r="J1997" t="s">
        <v>106</v>
      </c>
      <c r="K1997" s="57" t="s">
        <v>13</v>
      </c>
      <c r="L1997" t="s">
        <v>2</v>
      </c>
      <c r="M1997" t="s">
        <v>2</v>
      </c>
      <c r="N1997"/>
      <c r="O1997" t="s">
        <v>350</v>
      </c>
    </row>
    <row r="1998" spans="1:15" x14ac:dyDescent="0.25">
      <c r="A1998" t="s">
        <v>745</v>
      </c>
      <c r="B1998" t="s">
        <v>617</v>
      </c>
      <c r="C1998" t="s">
        <v>3141</v>
      </c>
      <c r="D1998" t="s">
        <v>126</v>
      </c>
      <c r="E1998" s="71">
        <v>45175</v>
      </c>
      <c r="F1998" t="s">
        <v>193</v>
      </c>
      <c r="G1998" t="s">
        <v>2989</v>
      </c>
      <c r="H1998" t="s">
        <v>351</v>
      </c>
      <c r="I1998">
        <v>1</v>
      </c>
      <c r="J1998" t="s">
        <v>5138</v>
      </c>
      <c r="K1998" s="57" t="s">
        <v>13</v>
      </c>
      <c r="L1998" t="s">
        <v>2</v>
      </c>
      <c r="M1998" t="s">
        <v>2</v>
      </c>
      <c r="N1998"/>
      <c r="O1998" t="s">
        <v>350</v>
      </c>
    </row>
    <row r="1999" spans="1:15" x14ac:dyDescent="0.25">
      <c r="A1999" t="s">
        <v>745</v>
      </c>
      <c r="B1999" t="s">
        <v>617</v>
      </c>
      <c r="C1999" t="s">
        <v>3141</v>
      </c>
      <c r="D1999" t="s">
        <v>126</v>
      </c>
      <c r="E1999" s="71">
        <v>45175</v>
      </c>
      <c r="F1999" t="s">
        <v>193</v>
      </c>
      <c r="G1999" t="s">
        <v>2989</v>
      </c>
      <c r="H1999" t="s">
        <v>351</v>
      </c>
      <c r="I1999">
        <v>2</v>
      </c>
      <c r="J1999" t="s">
        <v>618</v>
      </c>
      <c r="K1999" s="57" t="s">
        <v>13</v>
      </c>
      <c r="L1999" t="s">
        <v>2</v>
      </c>
      <c r="M1999" t="s">
        <v>4</v>
      </c>
      <c r="N1999" t="s">
        <v>621</v>
      </c>
      <c r="O1999" t="s">
        <v>351</v>
      </c>
    </row>
    <row r="2000" spans="1:15" x14ac:dyDescent="0.25">
      <c r="A2000" t="s">
        <v>4383</v>
      </c>
      <c r="B2000" t="s">
        <v>196</v>
      </c>
      <c r="C2000" t="s">
        <v>4384</v>
      </c>
      <c r="D2000" t="s">
        <v>178</v>
      </c>
      <c r="E2000" s="71">
        <v>45175</v>
      </c>
      <c r="F2000" t="s">
        <v>193</v>
      </c>
      <c r="G2000" t="s">
        <v>2989</v>
      </c>
      <c r="H2000" t="s">
        <v>351</v>
      </c>
      <c r="I2000">
        <v>1</v>
      </c>
      <c r="J2000" t="s">
        <v>5139</v>
      </c>
      <c r="K2000" s="57" t="s">
        <v>610</v>
      </c>
      <c r="L2000" t="s">
        <v>2</v>
      </c>
      <c r="M2000" t="s">
        <v>2</v>
      </c>
      <c r="N2000"/>
      <c r="O2000" t="s">
        <v>350</v>
      </c>
    </row>
    <row r="2001" spans="1:15" x14ac:dyDescent="0.25">
      <c r="A2001" t="s">
        <v>5140</v>
      </c>
      <c r="B2001" t="s">
        <v>74</v>
      </c>
      <c r="C2001" t="s">
        <v>5141</v>
      </c>
      <c r="D2001" t="s">
        <v>46</v>
      </c>
      <c r="E2001" s="71">
        <v>45175</v>
      </c>
      <c r="F2001" t="s">
        <v>193</v>
      </c>
      <c r="G2001" t="s">
        <v>2989</v>
      </c>
      <c r="H2001" t="s">
        <v>351</v>
      </c>
      <c r="I2001">
        <v>1</v>
      </c>
      <c r="J2001" t="s">
        <v>53</v>
      </c>
      <c r="K2001" s="57" t="s">
        <v>608</v>
      </c>
      <c r="L2001" t="s">
        <v>2</v>
      </c>
      <c r="M2001" t="s">
        <v>2</v>
      </c>
      <c r="N2001"/>
      <c r="O2001" t="s">
        <v>350</v>
      </c>
    </row>
    <row r="2002" spans="1:15" x14ac:dyDescent="0.25">
      <c r="A2002" t="s">
        <v>5140</v>
      </c>
      <c r="B2002" t="s">
        <v>74</v>
      </c>
      <c r="C2002" t="s">
        <v>5141</v>
      </c>
      <c r="D2002" t="s">
        <v>46</v>
      </c>
      <c r="E2002" s="71">
        <v>45175</v>
      </c>
      <c r="F2002" t="s">
        <v>193</v>
      </c>
      <c r="G2002" t="s">
        <v>2989</v>
      </c>
      <c r="H2002" t="s">
        <v>351</v>
      </c>
      <c r="I2002">
        <v>2</v>
      </c>
      <c r="J2002" t="s">
        <v>5142</v>
      </c>
      <c r="K2002" s="57" t="s">
        <v>13</v>
      </c>
      <c r="L2002" t="s">
        <v>2</v>
      </c>
      <c r="M2002" t="s">
        <v>2</v>
      </c>
      <c r="N2002"/>
      <c r="O2002" t="s">
        <v>350</v>
      </c>
    </row>
    <row r="2003" spans="1:15" x14ac:dyDescent="0.25">
      <c r="A2003" t="s">
        <v>5140</v>
      </c>
      <c r="B2003" t="s">
        <v>74</v>
      </c>
      <c r="C2003" t="s">
        <v>5141</v>
      </c>
      <c r="D2003" t="s">
        <v>46</v>
      </c>
      <c r="E2003" s="71">
        <v>45175</v>
      </c>
      <c r="F2003" t="s">
        <v>193</v>
      </c>
      <c r="G2003" t="s">
        <v>2989</v>
      </c>
      <c r="H2003" t="s">
        <v>351</v>
      </c>
      <c r="I2003">
        <v>3</v>
      </c>
      <c r="J2003" t="s">
        <v>78</v>
      </c>
      <c r="K2003" s="57" t="s">
        <v>13</v>
      </c>
      <c r="L2003" t="s">
        <v>2</v>
      </c>
      <c r="M2003" t="s">
        <v>2</v>
      </c>
      <c r="N2003"/>
      <c r="O2003" t="s">
        <v>350</v>
      </c>
    </row>
    <row r="2004" spans="1:15" x14ac:dyDescent="0.25">
      <c r="A2004" t="s">
        <v>5140</v>
      </c>
      <c r="B2004" t="s">
        <v>74</v>
      </c>
      <c r="C2004" t="s">
        <v>5141</v>
      </c>
      <c r="D2004" t="s">
        <v>46</v>
      </c>
      <c r="E2004" s="71">
        <v>45175</v>
      </c>
      <c r="F2004" t="s">
        <v>193</v>
      </c>
      <c r="G2004" t="s">
        <v>2989</v>
      </c>
      <c r="H2004" t="s">
        <v>351</v>
      </c>
      <c r="I2004">
        <v>4</v>
      </c>
      <c r="J2004" t="s">
        <v>5143</v>
      </c>
      <c r="K2004" s="57" t="s">
        <v>13</v>
      </c>
      <c r="L2004" t="s">
        <v>2</v>
      </c>
      <c r="M2004" t="s">
        <v>2</v>
      </c>
      <c r="N2004"/>
      <c r="O2004" t="s">
        <v>350</v>
      </c>
    </row>
    <row r="2005" spans="1:15" x14ac:dyDescent="0.25">
      <c r="A2005" t="s">
        <v>5140</v>
      </c>
      <c r="B2005" t="s">
        <v>74</v>
      </c>
      <c r="C2005" t="s">
        <v>5141</v>
      </c>
      <c r="D2005" t="s">
        <v>46</v>
      </c>
      <c r="E2005" s="71">
        <v>45175</v>
      </c>
      <c r="F2005" t="s">
        <v>193</v>
      </c>
      <c r="G2005" t="s">
        <v>2989</v>
      </c>
      <c r="H2005" t="s">
        <v>351</v>
      </c>
      <c r="I2005">
        <v>5.0999999999999996</v>
      </c>
      <c r="J2005" t="s">
        <v>5144</v>
      </c>
      <c r="K2005" s="57" t="s">
        <v>610</v>
      </c>
      <c r="L2005" t="s">
        <v>2</v>
      </c>
      <c r="M2005" t="s">
        <v>2</v>
      </c>
      <c r="N2005"/>
      <c r="O2005" t="s">
        <v>350</v>
      </c>
    </row>
    <row r="2006" spans="1:15" x14ac:dyDescent="0.25">
      <c r="A2006" t="s">
        <v>5140</v>
      </c>
      <c r="B2006" t="s">
        <v>74</v>
      </c>
      <c r="C2006" t="s">
        <v>5141</v>
      </c>
      <c r="D2006" t="s">
        <v>46</v>
      </c>
      <c r="E2006" s="71">
        <v>45175</v>
      </c>
      <c r="F2006" t="s">
        <v>193</v>
      </c>
      <c r="G2006" t="s">
        <v>2989</v>
      </c>
      <c r="H2006" t="s">
        <v>351</v>
      </c>
      <c r="I2006">
        <v>5.0999999999999996</v>
      </c>
      <c r="J2006" t="s">
        <v>5145</v>
      </c>
      <c r="K2006" s="57" t="s">
        <v>610</v>
      </c>
      <c r="L2006" t="s">
        <v>2</v>
      </c>
      <c r="M2006" t="s">
        <v>2</v>
      </c>
      <c r="N2006"/>
      <c r="O2006" t="s">
        <v>350</v>
      </c>
    </row>
    <row r="2007" spans="1:15" x14ac:dyDescent="0.25">
      <c r="A2007" t="s">
        <v>5140</v>
      </c>
      <c r="B2007" t="s">
        <v>74</v>
      </c>
      <c r="C2007" t="s">
        <v>5141</v>
      </c>
      <c r="D2007" t="s">
        <v>46</v>
      </c>
      <c r="E2007" s="71">
        <v>45175</v>
      </c>
      <c r="F2007" t="s">
        <v>193</v>
      </c>
      <c r="G2007" t="s">
        <v>2989</v>
      </c>
      <c r="H2007" t="s">
        <v>351</v>
      </c>
      <c r="I2007">
        <v>5.1100000000000003</v>
      </c>
      <c r="J2007" t="s">
        <v>5146</v>
      </c>
      <c r="K2007" s="57" t="s">
        <v>610</v>
      </c>
      <c r="L2007" t="s">
        <v>2</v>
      </c>
      <c r="M2007" t="s">
        <v>2</v>
      </c>
      <c r="N2007"/>
      <c r="O2007" t="s">
        <v>350</v>
      </c>
    </row>
    <row r="2008" spans="1:15" x14ac:dyDescent="0.25">
      <c r="A2008" t="s">
        <v>5140</v>
      </c>
      <c r="B2008" t="s">
        <v>74</v>
      </c>
      <c r="C2008" t="s">
        <v>5141</v>
      </c>
      <c r="D2008" t="s">
        <v>46</v>
      </c>
      <c r="E2008" s="71">
        <v>45175</v>
      </c>
      <c r="F2008" t="s">
        <v>193</v>
      </c>
      <c r="G2008" t="s">
        <v>2989</v>
      </c>
      <c r="H2008" t="s">
        <v>351</v>
      </c>
      <c r="I2008">
        <v>5.12</v>
      </c>
      <c r="J2008" t="s">
        <v>5147</v>
      </c>
      <c r="K2008" s="57" t="s">
        <v>610</v>
      </c>
      <c r="L2008" t="s">
        <v>2</v>
      </c>
      <c r="M2008" t="s">
        <v>2</v>
      </c>
      <c r="N2008"/>
      <c r="O2008" t="s">
        <v>350</v>
      </c>
    </row>
    <row r="2009" spans="1:15" x14ac:dyDescent="0.25">
      <c r="A2009" t="s">
        <v>5140</v>
      </c>
      <c r="B2009" t="s">
        <v>74</v>
      </c>
      <c r="C2009" t="s">
        <v>5141</v>
      </c>
      <c r="D2009" t="s">
        <v>46</v>
      </c>
      <c r="E2009" s="71">
        <v>45175</v>
      </c>
      <c r="F2009" t="s">
        <v>193</v>
      </c>
      <c r="G2009" t="s">
        <v>2989</v>
      </c>
      <c r="H2009" t="s">
        <v>351</v>
      </c>
      <c r="I2009">
        <v>5.13</v>
      </c>
      <c r="J2009" t="s">
        <v>5148</v>
      </c>
      <c r="K2009" s="57" t="s">
        <v>610</v>
      </c>
      <c r="L2009" t="s">
        <v>2</v>
      </c>
      <c r="M2009" t="s">
        <v>2</v>
      </c>
      <c r="N2009"/>
      <c r="O2009" t="s">
        <v>350</v>
      </c>
    </row>
    <row r="2010" spans="1:15" x14ac:dyDescent="0.25">
      <c r="A2010" t="s">
        <v>5140</v>
      </c>
      <c r="B2010" t="s">
        <v>74</v>
      </c>
      <c r="C2010" t="s">
        <v>5141</v>
      </c>
      <c r="D2010" t="s">
        <v>46</v>
      </c>
      <c r="E2010" s="71">
        <v>45175</v>
      </c>
      <c r="F2010" t="s">
        <v>193</v>
      </c>
      <c r="G2010" t="s">
        <v>2989</v>
      </c>
      <c r="H2010" t="s">
        <v>351</v>
      </c>
      <c r="I2010">
        <v>5.14</v>
      </c>
      <c r="J2010" t="s">
        <v>5149</v>
      </c>
      <c r="K2010" s="57" t="s">
        <v>610</v>
      </c>
      <c r="L2010" t="s">
        <v>2</v>
      </c>
      <c r="M2010" t="s">
        <v>2</v>
      </c>
      <c r="N2010"/>
      <c r="O2010" t="s">
        <v>350</v>
      </c>
    </row>
    <row r="2011" spans="1:15" x14ac:dyDescent="0.25">
      <c r="A2011" t="s">
        <v>5140</v>
      </c>
      <c r="B2011" t="s">
        <v>74</v>
      </c>
      <c r="C2011" t="s">
        <v>5141</v>
      </c>
      <c r="D2011" t="s">
        <v>46</v>
      </c>
      <c r="E2011" s="71">
        <v>45175</v>
      </c>
      <c r="F2011" t="s">
        <v>193</v>
      </c>
      <c r="G2011" t="s">
        <v>2989</v>
      </c>
      <c r="H2011" t="s">
        <v>351</v>
      </c>
      <c r="I2011">
        <v>5.15</v>
      </c>
      <c r="J2011" t="s">
        <v>5150</v>
      </c>
      <c r="K2011" s="57" t="s">
        <v>610</v>
      </c>
      <c r="L2011" t="s">
        <v>2</v>
      </c>
      <c r="M2011" t="s">
        <v>2</v>
      </c>
      <c r="N2011"/>
      <c r="O2011" t="s">
        <v>350</v>
      </c>
    </row>
    <row r="2012" spans="1:15" x14ac:dyDescent="0.25">
      <c r="A2012" t="s">
        <v>5140</v>
      </c>
      <c r="B2012" t="s">
        <v>74</v>
      </c>
      <c r="C2012" t="s">
        <v>5141</v>
      </c>
      <c r="D2012" t="s">
        <v>46</v>
      </c>
      <c r="E2012" s="71">
        <v>45175</v>
      </c>
      <c r="F2012" t="s">
        <v>193</v>
      </c>
      <c r="G2012" t="s">
        <v>2989</v>
      </c>
      <c r="H2012" t="s">
        <v>351</v>
      </c>
      <c r="I2012">
        <v>5.16</v>
      </c>
      <c r="J2012" t="s">
        <v>5151</v>
      </c>
      <c r="K2012" s="57" t="s">
        <v>610</v>
      </c>
      <c r="L2012" t="s">
        <v>2</v>
      </c>
      <c r="M2012" t="s">
        <v>2</v>
      </c>
      <c r="N2012"/>
      <c r="O2012" t="s">
        <v>350</v>
      </c>
    </row>
    <row r="2013" spans="1:15" x14ac:dyDescent="0.25">
      <c r="A2013" t="s">
        <v>5140</v>
      </c>
      <c r="B2013" t="s">
        <v>74</v>
      </c>
      <c r="C2013" t="s">
        <v>5141</v>
      </c>
      <c r="D2013" t="s">
        <v>46</v>
      </c>
      <c r="E2013" s="71">
        <v>45175</v>
      </c>
      <c r="F2013" t="s">
        <v>193</v>
      </c>
      <c r="G2013" t="s">
        <v>2989</v>
      </c>
      <c r="H2013" t="s">
        <v>351</v>
      </c>
      <c r="I2013">
        <v>5.17</v>
      </c>
      <c r="J2013" t="s">
        <v>5152</v>
      </c>
      <c r="K2013" s="57" t="s">
        <v>610</v>
      </c>
      <c r="L2013" t="s">
        <v>2</v>
      </c>
      <c r="M2013" t="s">
        <v>2</v>
      </c>
      <c r="N2013"/>
      <c r="O2013" t="s">
        <v>350</v>
      </c>
    </row>
    <row r="2014" spans="1:15" x14ac:dyDescent="0.25">
      <c r="A2014" t="s">
        <v>5140</v>
      </c>
      <c r="B2014" t="s">
        <v>74</v>
      </c>
      <c r="C2014" t="s">
        <v>5141</v>
      </c>
      <c r="D2014" t="s">
        <v>46</v>
      </c>
      <c r="E2014" s="71">
        <v>45175</v>
      </c>
      <c r="F2014" t="s">
        <v>193</v>
      </c>
      <c r="G2014" t="s">
        <v>2989</v>
      </c>
      <c r="H2014" t="s">
        <v>351</v>
      </c>
      <c r="I2014">
        <v>5.18</v>
      </c>
      <c r="J2014" t="s">
        <v>5153</v>
      </c>
      <c r="K2014" s="57" t="s">
        <v>610</v>
      </c>
      <c r="L2014" t="s">
        <v>2</v>
      </c>
      <c r="M2014" t="s">
        <v>2</v>
      </c>
      <c r="N2014"/>
      <c r="O2014" t="s">
        <v>350</v>
      </c>
    </row>
    <row r="2015" spans="1:15" x14ac:dyDescent="0.25">
      <c r="A2015" t="s">
        <v>5140</v>
      </c>
      <c r="B2015" t="s">
        <v>74</v>
      </c>
      <c r="C2015" t="s">
        <v>5141</v>
      </c>
      <c r="D2015" t="s">
        <v>46</v>
      </c>
      <c r="E2015" s="71">
        <v>45175</v>
      </c>
      <c r="F2015" t="s">
        <v>193</v>
      </c>
      <c r="G2015" t="s">
        <v>2989</v>
      </c>
      <c r="H2015" t="s">
        <v>351</v>
      </c>
      <c r="I2015">
        <v>5.2</v>
      </c>
      <c r="J2015" t="s">
        <v>5154</v>
      </c>
      <c r="K2015" s="57" t="s">
        <v>610</v>
      </c>
      <c r="L2015" t="s">
        <v>2</v>
      </c>
      <c r="M2015" t="s">
        <v>3</v>
      </c>
      <c r="N2015" t="s">
        <v>3078</v>
      </c>
      <c r="O2015" t="s">
        <v>351</v>
      </c>
    </row>
    <row r="2016" spans="1:15" x14ac:dyDescent="0.25">
      <c r="A2016" t="s">
        <v>5140</v>
      </c>
      <c r="B2016" t="s">
        <v>74</v>
      </c>
      <c r="C2016" t="s">
        <v>5141</v>
      </c>
      <c r="D2016" t="s">
        <v>46</v>
      </c>
      <c r="E2016" s="71">
        <v>45175</v>
      </c>
      <c r="F2016" t="s">
        <v>193</v>
      </c>
      <c r="G2016" t="s">
        <v>2989</v>
      </c>
      <c r="H2016" t="s">
        <v>351</v>
      </c>
      <c r="I2016">
        <v>5.3</v>
      </c>
      <c r="J2016" t="s">
        <v>5155</v>
      </c>
      <c r="K2016" s="57" t="s">
        <v>610</v>
      </c>
      <c r="L2016" t="s">
        <v>2</v>
      </c>
      <c r="M2016" t="s">
        <v>2</v>
      </c>
      <c r="N2016"/>
      <c r="O2016" t="s">
        <v>350</v>
      </c>
    </row>
    <row r="2017" spans="1:15" x14ac:dyDescent="0.25">
      <c r="A2017" t="s">
        <v>5140</v>
      </c>
      <c r="B2017" t="s">
        <v>74</v>
      </c>
      <c r="C2017" t="s">
        <v>5141</v>
      </c>
      <c r="D2017" t="s">
        <v>46</v>
      </c>
      <c r="E2017" s="71">
        <v>45175</v>
      </c>
      <c r="F2017" t="s">
        <v>193</v>
      </c>
      <c r="G2017" t="s">
        <v>2989</v>
      </c>
      <c r="H2017" t="s">
        <v>351</v>
      </c>
      <c r="I2017">
        <v>5.4</v>
      </c>
      <c r="J2017" t="s">
        <v>5156</v>
      </c>
      <c r="K2017" s="57" t="s">
        <v>610</v>
      </c>
      <c r="L2017" t="s">
        <v>2</v>
      </c>
      <c r="M2017" t="s">
        <v>2</v>
      </c>
      <c r="N2017"/>
      <c r="O2017" t="s">
        <v>350</v>
      </c>
    </row>
    <row r="2018" spans="1:15" x14ac:dyDescent="0.25">
      <c r="A2018" t="s">
        <v>5140</v>
      </c>
      <c r="B2018" t="s">
        <v>74</v>
      </c>
      <c r="C2018" t="s">
        <v>5141</v>
      </c>
      <c r="D2018" t="s">
        <v>46</v>
      </c>
      <c r="E2018" s="71">
        <v>45175</v>
      </c>
      <c r="F2018" t="s">
        <v>193</v>
      </c>
      <c r="G2018" t="s">
        <v>2989</v>
      </c>
      <c r="H2018" t="s">
        <v>351</v>
      </c>
      <c r="I2018">
        <v>5.5</v>
      </c>
      <c r="J2018" t="s">
        <v>5157</v>
      </c>
      <c r="K2018" s="57" t="s">
        <v>610</v>
      </c>
      <c r="L2018" t="s">
        <v>2</v>
      </c>
      <c r="M2018" t="s">
        <v>2</v>
      </c>
      <c r="N2018"/>
      <c r="O2018" t="s">
        <v>350</v>
      </c>
    </row>
    <row r="2019" spans="1:15" x14ac:dyDescent="0.25">
      <c r="A2019" t="s">
        <v>5140</v>
      </c>
      <c r="B2019" t="s">
        <v>74</v>
      </c>
      <c r="C2019" t="s">
        <v>5141</v>
      </c>
      <c r="D2019" t="s">
        <v>46</v>
      </c>
      <c r="E2019" s="71">
        <v>45175</v>
      </c>
      <c r="F2019" t="s">
        <v>193</v>
      </c>
      <c r="G2019" t="s">
        <v>2989</v>
      </c>
      <c r="H2019" t="s">
        <v>351</v>
      </c>
      <c r="I2019">
        <v>5.6</v>
      </c>
      <c r="J2019" t="s">
        <v>5158</v>
      </c>
      <c r="K2019" s="57" t="s">
        <v>610</v>
      </c>
      <c r="L2019" t="s">
        <v>2</v>
      </c>
      <c r="M2019" t="s">
        <v>2</v>
      </c>
      <c r="N2019"/>
      <c r="O2019" t="s">
        <v>350</v>
      </c>
    </row>
    <row r="2020" spans="1:15" x14ac:dyDescent="0.25">
      <c r="A2020" t="s">
        <v>5140</v>
      </c>
      <c r="B2020" t="s">
        <v>74</v>
      </c>
      <c r="C2020" t="s">
        <v>5141</v>
      </c>
      <c r="D2020" t="s">
        <v>46</v>
      </c>
      <c r="E2020" s="71">
        <v>45175</v>
      </c>
      <c r="F2020" t="s">
        <v>193</v>
      </c>
      <c r="G2020" t="s">
        <v>2989</v>
      </c>
      <c r="H2020" t="s">
        <v>351</v>
      </c>
      <c r="I2020">
        <v>5.7</v>
      </c>
      <c r="J2020" t="s">
        <v>3139</v>
      </c>
      <c r="K2020" s="57" t="s">
        <v>610</v>
      </c>
      <c r="L2020" t="s">
        <v>2</v>
      </c>
      <c r="M2020" t="s">
        <v>2</v>
      </c>
      <c r="N2020"/>
      <c r="O2020" t="s">
        <v>350</v>
      </c>
    </row>
    <row r="2021" spans="1:15" x14ac:dyDescent="0.25">
      <c r="A2021" t="s">
        <v>5140</v>
      </c>
      <c r="B2021" t="s">
        <v>74</v>
      </c>
      <c r="C2021" t="s">
        <v>5141</v>
      </c>
      <c r="D2021" t="s">
        <v>46</v>
      </c>
      <c r="E2021" s="71">
        <v>45175</v>
      </c>
      <c r="F2021" t="s">
        <v>193</v>
      </c>
      <c r="G2021" t="s">
        <v>2989</v>
      </c>
      <c r="H2021" t="s">
        <v>351</v>
      </c>
      <c r="I2021">
        <v>5.8</v>
      </c>
      <c r="J2021" t="s">
        <v>5159</v>
      </c>
      <c r="K2021" s="57" t="s">
        <v>610</v>
      </c>
      <c r="L2021" t="s">
        <v>2</v>
      </c>
      <c r="M2021" t="s">
        <v>2</v>
      </c>
      <c r="N2021"/>
      <c r="O2021" t="s">
        <v>350</v>
      </c>
    </row>
    <row r="2022" spans="1:15" x14ac:dyDescent="0.25">
      <c r="A2022" t="s">
        <v>5140</v>
      </c>
      <c r="B2022" t="s">
        <v>74</v>
      </c>
      <c r="C2022" t="s">
        <v>5141</v>
      </c>
      <c r="D2022" t="s">
        <v>46</v>
      </c>
      <c r="E2022" s="71">
        <v>45175</v>
      </c>
      <c r="F2022" t="s">
        <v>193</v>
      </c>
      <c r="G2022" t="s">
        <v>2989</v>
      </c>
      <c r="H2022" t="s">
        <v>351</v>
      </c>
      <c r="I2022">
        <v>5.9</v>
      </c>
      <c r="J2022" t="s">
        <v>5160</v>
      </c>
      <c r="K2022" s="57" t="s">
        <v>610</v>
      </c>
      <c r="L2022" t="s">
        <v>2</v>
      </c>
      <c r="M2022" t="s">
        <v>2</v>
      </c>
      <c r="N2022"/>
      <c r="O2022" t="s">
        <v>350</v>
      </c>
    </row>
    <row r="2023" spans="1:15" x14ac:dyDescent="0.25">
      <c r="A2023" t="s">
        <v>5140</v>
      </c>
      <c r="B2023" t="s">
        <v>74</v>
      </c>
      <c r="C2023" t="s">
        <v>5141</v>
      </c>
      <c r="D2023" t="s">
        <v>46</v>
      </c>
      <c r="E2023" s="71">
        <v>45175</v>
      </c>
      <c r="F2023" t="s">
        <v>193</v>
      </c>
      <c r="G2023" t="s">
        <v>2989</v>
      </c>
      <c r="H2023" t="s">
        <v>351</v>
      </c>
      <c r="I2023">
        <v>6.1</v>
      </c>
      <c r="J2023" t="s">
        <v>5161</v>
      </c>
      <c r="K2023" s="57" t="s">
        <v>13</v>
      </c>
      <c r="L2023" t="s">
        <v>2</v>
      </c>
      <c r="M2023" t="s">
        <v>2</v>
      </c>
      <c r="N2023"/>
      <c r="O2023" t="s">
        <v>350</v>
      </c>
    </row>
    <row r="2024" spans="1:15" x14ac:dyDescent="0.25">
      <c r="A2024" t="s">
        <v>5140</v>
      </c>
      <c r="B2024" t="s">
        <v>74</v>
      </c>
      <c r="C2024" t="s">
        <v>5141</v>
      </c>
      <c r="D2024" t="s">
        <v>46</v>
      </c>
      <c r="E2024" s="71">
        <v>45175</v>
      </c>
      <c r="F2024" t="s">
        <v>193</v>
      </c>
      <c r="G2024" t="s">
        <v>2989</v>
      </c>
      <c r="H2024" t="s">
        <v>351</v>
      </c>
      <c r="I2024">
        <v>6.2</v>
      </c>
      <c r="J2024" t="s">
        <v>5162</v>
      </c>
      <c r="K2024" s="57" t="s">
        <v>13</v>
      </c>
      <c r="L2024" t="s">
        <v>2</v>
      </c>
      <c r="M2024" t="s">
        <v>2</v>
      </c>
      <c r="N2024"/>
      <c r="O2024" t="s">
        <v>350</v>
      </c>
    </row>
    <row r="2025" spans="1:15" x14ac:dyDescent="0.25">
      <c r="A2025" t="s">
        <v>5140</v>
      </c>
      <c r="B2025" t="s">
        <v>74</v>
      </c>
      <c r="C2025" t="s">
        <v>5141</v>
      </c>
      <c r="D2025" t="s">
        <v>46</v>
      </c>
      <c r="E2025" s="71">
        <v>45175</v>
      </c>
      <c r="F2025" t="s">
        <v>193</v>
      </c>
      <c r="G2025" t="s">
        <v>2989</v>
      </c>
      <c r="H2025" t="s">
        <v>351</v>
      </c>
      <c r="I2025">
        <v>6.3</v>
      </c>
      <c r="J2025" t="s">
        <v>5163</v>
      </c>
      <c r="K2025" s="57" t="s">
        <v>13</v>
      </c>
      <c r="L2025" t="s">
        <v>2</v>
      </c>
      <c r="M2025" t="s">
        <v>2</v>
      </c>
      <c r="N2025"/>
      <c r="O2025" t="s">
        <v>350</v>
      </c>
    </row>
    <row r="2026" spans="1:15" x14ac:dyDescent="0.25">
      <c r="A2026" t="s">
        <v>5140</v>
      </c>
      <c r="B2026" t="s">
        <v>74</v>
      </c>
      <c r="C2026" t="s">
        <v>5141</v>
      </c>
      <c r="D2026" t="s">
        <v>46</v>
      </c>
      <c r="E2026" s="71">
        <v>45175</v>
      </c>
      <c r="F2026" t="s">
        <v>193</v>
      </c>
      <c r="G2026" t="s">
        <v>2989</v>
      </c>
      <c r="H2026" t="s">
        <v>351</v>
      </c>
      <c r="I2026">
        <v>6.4</v>
      </c>
      <c r="J2026" t="s">
        <v>5164</v>
      </c>
      <c r="K2026" s="57" t="s">
        <v>13</v>
      </c>
      <c r="L2026" t="s">
        <v>2</v>
      </c>
      <c r="M2026" t="s">
        <v>2</v>
      </c>
      <c r="N2026"/>
      <c r="O2026" t="s">
        <v>350</v>
      </c>
    </row>
    <row r="2027" spans="1:15" x14ac:dyDescent="0.25">
      <c r="A2027" t="s">
        <v>5140</v>
      </c>
      <c r="B2027" t="s">
        <v>74</v>
      </c>
      <c r="C2027" t="s">
        <v>5141</v>
      </c>
      <c r="D2027" t="s">
        <v>46</v>
      </c>
      <c r="E2027" s="71">
        <v>45175</v>
      </c>
      <c r="F2027" t="s">
        <v>193</v>
      </c>
      <c r="G2027" t="s">
        <v>2989</v>
      </c>
      <c r="H2027" t="s">
        <v>351</v>
      </c>
      <c r="I2027">
        <v>6.5</v>
      </c>
      <c r="J2027" t="s">
        <v>5165</v>
      </c>
      <c r="K2027" s="57" t="s">
        <v>13</v>
      </c>
      <c r="L2027" t="s">
        <v>2</v>
      </c>
      <c r="M2027" t="s">
        <v>2</v>
      </c>
      <c r="N2027"/>
      <c r="O2027" t="s">
        <v>350</v>
      </c>
    </row>
    <row r="2028" spans="1:15" x14ac:dyDescent="0.25">
      <c r="A2028" t="s">
        <v>5140</v>
      </c>
      <c r="B2028" t="s">
        <v>74</v>
      </c>
      <c r="C2028" t="s">
        <v>5141</v>
      </c>
      <c r="D2028" t="s">
        <v>46</v>
      </c>
      <c r="E2028" s="71">
        <v>45175</v>
      </c>
      <c r="F2028" t="s">
        <v>193</v>
      </c>
      <c r="G2028" t="s">
        <v>2989</v>
      </c>
      <c r="H2028" t="s">
        <v>351</v>
      </c>
      <c r="I2028">
        <v>6.6</v>
      </c>
      <c r="J2028" t="s">
        <v>5166</v>
      </c>
      <c r="K2028" s="57" t="s">
        <v>13</v>
      </c>
      <c r="L2028" t="s">
        <v>2</v>
      </c>
      <c r="M2028" t="s">
        <v>2</v>
      </c>
      <c r="N2028"/>
      <c r="O2028" t="s">
        <v>350</v>
      </c>
    </row>
    <row r="2029" spans="1:15" x14ac:dyDescent="0.25">
      <c r="A2029" t="s">
        <v>5140</v>
      </c>
      <c r="B2029" t="s">
        <v>74</v>
      </c>
      <c r="C2029" t="s">
        <v>5141</v>
      </c>
      <c r="D2029" t="s">
        <v>46</v>
      </c>
      <c r="E2029" s="71">
        <v>45175</v>
      </c>
      <c r="F2029" t="s">
        <v>193</v>
      </c>
      <c r="G2029" t="s">
        <v>2989</v>
      </c>
      <c r="H2029" t="s">
        <v>351</v>
      </c>
      <c r="I2029">
        <v>7</v>
      </c>
      <c r="J2029" t="s">
        <v>3228</v>
      </c>
      <c r="K2029" s="57" t="s">
        <v>609</v>
      </c>
      <c r="L2029" t="s">
        <v>2</v>
      </c>
      <c r="M2029" t="s">
        <v>2</v>
      </c>
      <c r="N2029"/>
      <c r="O2029" t="s">
        <v>350</v>
      </c>
    </row>
    <row r="2030" spans="1:15" x14ac:dyDescent="0.25">
      <c r="A2030" t="s">
        <v>5140</v>
      </c>
      <c r="B2030" t="s">
        <v>74</v>
      </c>
      <c r="C2030" t="s">
        <v>5141</v>
      </c>
      <c r="D2030" t="s">
        <v>46</v>
      </c>
      <c r="E2030" s="71">
        <v>45175</v>
      </c>
      <c r="F2030" t="s">
        <v>193</v>
      </c>
      <c r="G2030" t="s">
        <v>2989</v>
      </c>
      <c r="H2030" t="s">
        <v>351</v>
      </c>
      <c r="I2030">
        <v>8</v>
      </c>
      <c r="J2030" t="s">
        <v>5167</v>
      </c>
      <c r="K2030" s="57" t="s">
        <v>13</v>
      </c>
      <c r="L2030" t="s">
        <v>2</v>
      </c>
      <c r="M2030" t="s">
        <v>2</v>
      </c>
      <c r="N2030"/>
      <c r="O2030" t="s">
        <v>350</v>
      </c>
    </row>
    <row r="2031" spans="1:15" x14ac:dyDescent="0.25">
      <c r="A2031" t="s">
        <v>5140</v>
      </c>
      <c r="B2031" t="s">
        <v>74</v>
      </c>
      <c r="C2031" t="s">
        <v>5141</v>
      </c>
      <c r="D2031" t="s">
        <v>46</v>
      </c>
      <c r="E2031" s="71">
        <v>45175</v>
      </c>
      <c r="F2031" t="s">
        <v>193</v>
      </c>
      <c r="G2031" t="s">
        <v>2989</v>
      </c>
      <c r="H2031" t="s">
        <v>351</v>
      </c>
      <c r="I2031">
        <v>9.1</v>
      </c>
      <c r="J2031" t="s">
        <v>5168</v>
      </c>
      <c r="K2031" s="57" t="s">
        <v>610</v>
      </c>
      <c r="L2031" t="s">
        <v>2</v>
      </c>
      <c r="M2031" t="s">
        <v>2</v>
      </c>
      <c r="N2031"/>
      <c r="O2031" t="s">
        <v>350</v>
      </c>
    </row>
    <row r="2032" spans="1:15" x14ac:dyDescent="0.25">
      <c r="A2032" t="s">
        <v>5140</v>
      </c>
      <c r="B2032" t="s">
        <v>74</v>
      </c>
      <c r="C2032" t="s">
        <v>5141</v>
      </c>
      <c r="D2032" t="s">
        <v>46</v>
      </c>
      <c r="E2032" s="71">
        <v>45175</v>
      </c>
      <c r="F2032" t="s">
        <v>193</v>
      </c>
      <c r="G2032" t="s">
        <v>2989</v>
      </c>
      <c r="H2032" t="s">
        <v>351</v>
      </c>
      <c r="I2032">
        <v>9.1999999999999993</v>
      </c>
      <c r="J2032" t="s">
        <v>5169</v>
      </c>
      <c r="K2032" s="57" t="s">
        <v>611</v>
      </c>
      <c r="L2032" t="s">
        <v>2</v>
      </c>
      <c r="M2032" t="s">
        <v>3</v>
      </c>
      <c r="N2032" t="s">
        <v>3095</v>
      </c>
      <c r="O2032" t="s">
        <v>351</v>
      </c>
    </row>
    <row r="2033" spans="1:15" x14ac:dyDescent="0.25">
      <c r="A2033" t="s">
        <v>5140</v>
      </c>
      <c r="B2033" t="s">
        <v>74</v>
      </c>
      <c r="C2033" t="s">
        <v>5141</v>
      </c>
      <c r="D2033" t="s">
        <v>46</v>
      </c>
      <c r="E2033" s="71">
        <v>45175</v>
      </c>
      <c r="F2033" t="s">
        <v>193</v>
      </c>
      <c r="G2033" t="s">
        <v>2989</v>
      </c>
      <c r="H2033" t="s">
        <v>351</v>
      </c>
      <c r="I2033">
        <v>9.3000000000000007</v>
      </c>
      <c r="J2033" t="s">
        <v>5170</v>
      </c>
      <c r="K2033" s="57" t="s">
        <v>611</v>
      </c>
      <c r="L2033" t="s">
        <v>2</v>
      </c>
      <c r="M2033" t="s">
        <v>3</v>
      </c>
      <c r="N2033" t="s">
        <v>3076</v>
      </c>
      <c r="O2033" t="s">
        <v>351</v>
      </c>
    </row>
    <row r="2034" spans="1:15" x14ac:dyDescent="0.25">
      <c r="A2034" t="s">
        <v>5140</v>
      </c>
      <c r="B2034" t="s">
        <v>74</v>
      </c>
      <c r="C2034" t="s">
        <v>5141</v>
      </c>
      <c r="D2034" t="s">
        <v>46</v>
      </c>
      <c r="E2034" s="71">
        <v>45175</v>
      </c>
      <c r="F2034" t="s">
        <v>193</v>
      </c>
      <c r="G2034" t="s">
        <v>2989</v>
      </c>
      <c r="H2034" t="s">
        <v>351</v>
      </c>
      <c r="I2034">
        <v>10.1</v>
      </c>
      <c r="J2034" t="s">
        <v>5171</v>
      </c>
      <c r="K2034" s="57" t="s">
        <v>13</v>
      </c>
      <c r="L2034" t="s">
        <v>2</v>
      </c>
      <c r="M2034" t="s">
        <v>2</v>
      </c>
      <c r="N2034"/>
      <c r="O2034" t="s">
        <v>350</v>
      </c>
    </row>
    <row r="2035" spans="1:15" x14ac:dyDescent="0.25">
      <c r="A2035" t="s">
        <v>5140</v>
      </c>
      <c r="B2035" t="s">
        <v>74</v>
      </c>
      <c r="C2035" t="s">
        <v>5141</v>
      </c>
      <c r="D2035" t="s">
        <v>46</v>
      </c>
      <c r="E2035" s="71">
        <v>45175</v>
      </c>
      <c r="F2035" t="s">
        <v>193</v>
      </c>
      <c r="G2035" t="s">
        <v>2989</v>
      </c>
      <c r="H2035" t="s">
        <v>351</v>
      </c>
      <c r="I2035">
        <v>10.199999999999999</v>
      </c>
      <c r="J2035" t="s">
        <v>5172</v>
      </c>
      <c r="K2035" s="57" t="s">
        <v>13</v>
      </c>
      <c r="L2035" t="s">
        <v>2</v>
      </c>
      <c r="M2035" t="s">
        <v>2</v>
      </c>
      <c r="N2035"/>
      <c r="O2035" t="s">
        <v>350</v>
      </c>
    </row>
    <row r="2036" spans="1:15" x14ac:dyDescent="0.25">
      <c r="A2036" t="s">
        <v>5140</v>
      </c>
      <c r="B2036" t="s">
        <v>74</v>
      </c>
      <c r="C2036" t="s">
        <v>5141</v>
      </c>
      <c r="D2036" t="s">
        <v>46</v>
      </c>
      <c r="E2036" s="71">
        <v>45175</v>
      </c>
      <c r="F2036" t="s">
        <v>193</v>
      </c>
      <c r="G2036" t="s">
        <v>2989</v>
      </c>
      <c r="H2036" t="s">
        <v>351</v>
      </c>
      <c r="I2036">
        <v>10.3</v>
      </c>
      <c r="J2036" t="s">
        <v>3020</v>
      </c>
      <c r="K2036" s="57" t="s">
        <v>13</v>
      </c>
      <c r="L2036" t="s">
        <v>2</v>
      </c>
      <c r="M2036" t="s">
        <v>3</v>
      </c>
      <c r="N2036" t="s">
        <v>3065</v>
      </c>
      <c r="O2036" t="s">
        <v>351</v>
      </c>
    </row>
    <row r="2037" spans="1:15" x14ac:dyDescent="0.25">
      <c r="A2037" t="s">
        <v>5140</v>
      </c>
      <c r="B2037" t="s">
        <v>74</v>
      </c>
      <c r="C2037" t="s">
        <v>5141</v>
      </c>
      <c r="D2037" t="s">
        <v>46</v>
      </c>
      <c r="E2037" s="71">
        <v>45175</v>
      </c>
      <c r="F2037" t="s">
        <v>193</v>
      </c>
      <c r="G2037" t="s">
        <v>2989</v>
      </c>
      <c r="H2037" t="s">
        <v>351</v>
      </c>
      <c r="I2037">
        <v>10.4</v>
      </c>
      <c r="J2037" t="s">
        <v>3053</v>
      </c>
      <c r="K2037" s="57" t="s">
        <v>13</v>
      </c>
      <c r="L2037" t="s">
        <v>2</v>
      </c>
      <c r="M2037" t="s">
        <v>2</v>
      </c>
      <c r="N2037"/>
      <c r="O2037" t="s">
        <v>350</v>
      </c>
    </row>
    <row r="2038" spans="1:15" x14ac:dyDescent="0.25">
      <c r="A2038" t="s">
        <v>5140</v>
      </c>
      <c r="B2038" t="s">
        <v>74</v>
      </c>
      <c r="C2038" t="s">
        <v>5141</v>
      </c>
      <c r="D2038" t="s">
        <v>46</v>
      </c>
      <c r="E2038" s="71">
        <v>45175</v>
      </c>
      <c r="F2038" t="s">
        <v>193</v>
      </c>
      <c r="G2038" t="s">
        <v>2989</v>
      </c>
      <c r="H2038" t="s">
        <v>351</v>
      </c>
      <c r="I2038">
        <v>10.5</v>
      </c>
      <c r="J2038" t="s">
        <v>5173</v>
      </c>
      <c r="K2038" s="57" t="s">
        <v>610</v>
      </c>
      <c r="L2038" t="s">
        <v>2</v>
      </c>
      <c r="M2038" t="s">
        <v>2</v>
      </c>
      <c r="N2038"/>
      <c r="O2038" t="s">
        <v>350</v>
      </c>
    </row>
    <row r="2039" spans="1:15" x14ac:dyDescent="0.25">
      <c r="A2039" t="s">
        <v>5140</v>
      </c>
      <c r="B2039" t="s">
        <v>74</v>
      </c>
      <c r="C2039" t="s">
        <v>5141</v>
      </c>
      <c r="D2039" t="s">
        <v>46</v>
      </c>
      <c r="E2039" s="71">
        <v>45175</v>
      </c>
      <c r="F2039" t="s">
        <v>193</v>
      </c>
      <c r="G2039" t="s">
        <v>2989</v>
      </c>
      <c r="H2039" t="s">
        <v>351</v>
      </c>
      <c r="I2039">
        <v>10.6</v>
      </c>
      <c r="J2039" t="s">
        <v>3041</v>
      </c>
      <c r="K2039" s="57" t="s">
        <v>13</v>
      </c>
      <c r="L2039" t="s">
        <v>2</v>
      </c>
      <c r="M2039" t="s">
        <v>2</v>
      </c>
      <c r="N2039"/>
      <c r="O2039" t="s">
        <v>350</v>
      </c>
    </row>
    <row r="2040" spans="1:15" x14ac:dyDescent="0.25">
      <c r="A2040" t="s">
        <v>5140</v>
      </c>
      <c r="B2040" t="s">
        <v>74</v>
      </c>
      <c r="C2040" t="s">
        <v>5141</v>
      </c>
      <c r="D2040" t="s">
        <v>46</v>
      </c>
      <c r="E2040" s="71">
        <v>45175</v>
      </c>
      <c r="F2040" t="s">
        <v>193</v>
      </c>
      <c r="G2040" t="s">
        <v>2989</v>
      </c>
      <c r="H2040" t="s">
        <v>351</v>
      </c>
      <c r="I2040">
        <v>11</v>
      </c>
      <c r="J2040" t="s">
        <v>75</v>
      </c>
      <c r="K2040" s="57" t="s">
        <v>13</v>
      </c>
      <c r="L2040" t="s">
        <v>2</v>
      </c>
      <c r="M2040" t="s">
        <v>3</v>
      </c>
      <c r="N2040" t="s">
        <v>621</v>
      </c>
      <c r="O2040" t="s">
        <v>351</v>
      </c>
    </row>
    <row r="2041" spans="1:15" x14ac:dyDescent="0.25">
      <c r="A2041" t="s">
        <v>2500</v>
      </c>
      <c r="B2041" t="s">
        <v>3133</v>
      </c>
      <c r="C2041" t="s">
        <v>3357</v>
      </c>
      <c r="D2041" t="s">
        <v>178</v>
      </c>
      <c r="E2041" s="71">
        <v>45175</v>
      </c>
      <c r="F2041" t="s">
        <v>193</v>
      </c>
      <c r="G2041" t="s">
        <v>2989</v>
      </c>
      <c r="H2041" t="s">
        <v>351</v>
      </c>
      <c r="I2041">
        <v>1</v>
      </c>
      <c r="J2041" t="s">
        <v>5174</v>
      </c>
      <c r="K2041" s="57" t="s">
        <v>13</v>
      </c>
      <c r="L2041" t="s">
        <v>2</v>
      </c>
      <c r="M2041" t="s">
        <v>2</v>
      </c>
      <c r="N2041"/>
      <c r="O2041" t="s">
        <v>350</v>
      </c>
    </row>
    <row r="2042" spans="1:15" x14ac:dyDescent="0.25">
      <c r="A2042" t="s">
        <v>1054</v>
      </c>
      <c r="B2042" t="s">
        <v>196</v>
      </c>
      <c r="C2042" t="s">
        <v>5175</v>
      </c>
      <c r="D2042" t="s">
        <v>46</v>
      </c>
      <c r="E2042" s="71">
        <v>45175</v>
      </c>
      <c r="F2042" t="s">
        <v>193</v>
      </c>
      <c r="G2042" t="s">
        <v>2989</v>
      </c>
      <c r="H2042" t="s">
        <v>351</v>
      </c>
      <c r="I2042">
        <v>1</v>
      </c>
      <c r="J2042" t="s">
        <v>53</v>
      </c>
      <c r="K2042" s="57" t="s">
        <v>608</v>
      </c>
      <c r="L2042" t="s">
        <v>2</v>
      </c>
      <c r="M2042" t="s">
        <v>2</v>
      </c>
      <c r="N2042"/>
      <c r="O2042" t="s">
        <v>350</v>
      </c>
    </row>
    <row r="2043" spans="1:15" x14ac:dyDescent="0.25">
      <c r="A2043" t="s">
        <v>1054</v>
      </c>
      <c r="B2043" t="s">
        <v>196</v>
      </c>
      <c r="C2043" t="s">
        <v>5175</v>
      </c>
      <c r="D2043" t="s">
        <v>46</v>
      </c>
      <c r="E2043" s="71">
        <v>45175</v>
      </c>
      <c r="F2043" t="s">
        <v>193</v>
      </c>
      <c r="G2043" t="s">
        <v>2989</v>
      </c>
      <c r="H2043" t="s">
        <v>351</v>
      </c>
      <c r="I2043">
        <v>2</v>
      </c>
      <c r="J2043" t="s">
        <v>3391</v>
      </c>
      <c r="K2043" s="57" t="s">
        <v>13</v>
      </c>
      <c r="L2043" t="s">
        <v>2</v>
      </c>
      <c r="M2043" t="s">
        <v>2</v>
      </c>
      <c r="N2043"/>
      <c r="O2043" t="s">
        <v>350</v>
      </c>
    </row>
    <row r="2044" spans="1:15" x14ac:dyDescent="0.25">
      <c r="A2044" t="s">
        <v>1054</v>
      </c>
      <c r="B2044" t="s">
        <v>196</v>
      </c>
      <c r="C2044" t="s">
        <v>5175</v>
      </c>
      <c r="D2044" t="s">
        <v>46</v>
      </c>
      <c r="E2044" s="71">
        <v>45175</v>
      </c>
      <c r="F2044" t="s">
        <v>193</v>
      </c>
      <c r="G2044" t="s">
        <v>2989</v>
      </c>
      <c r="H2044" t="s">
        <v>351</v>
      </c>
      <c r="I2044">
        <v>3</v>
      </c>
      <c r="J2044" t="s">
        <v>5176</v>
      </c>
      <c r="K2044" s="57" t="s">
        <v>610</v>
      </c>
      <c r="L2044" t="s">
        <v>2</v>
      </c>
      <c r="M2044" t="s">
        <v>2</v>
      </c>
      <c r="N2044"/>
      <c r="O2044" t="s">
        <v>350</v>
      </c>
    </row>
    <row r="2045" spans="1:15" x14ac:dyDescent="0.25">
      <c r="A2045" t="s">
        <v>1054</v>
      </c>
      <c r="B2045" t="s">
        <v>196</v>
      </c>
      <c r="C2045" t="s">
        <v>5175</v>
      </c>
      <c r="D2045" t="s">
        <v>46</v>
      </c>
      <c r="E2045" s="71">
        <v>45175</v>
      </c>
      <c r="F2045" t="s">
        <v>193</v>
      </c>
      <c r="G2045" t="s">
        <v>2989</v>
      </c>
      <c r="H2045" t="s">
        <v>351</v>
      </c>
      <c r="I2045">
        <v>4</v>
      </c>
      <c r="J2045" t="s">
        <v>5096</v>
      </c>
      <c r="K2045" s="57" t="s">
        <v>609</v>
      </c>
      <c r="L2045" t="s">
        <v>2</v>
      </c>
      <c r="M2045" t="s">
        <v>2</v>
      </c>
      <c r="N2045"/>
      <c r="O2045" t="s">
        <v>350</v>
      </c>
    </row>
    <row r="2046" spans="1:15" x14ac:dyDescent="0.25">
      <c r="A2046" t="s">
        <v>1054</v>
      </c>
      <c r="B2046" t="s">
        <v>196</v>
      </c>
      <c r="C2046" t="s">
        <v>5175</v>
      </c>
      <c r="D2046" t="s">
        <v>46</v>
      </c>
      <c r="E2046" s="71">
        <v>45175</v>
      </c>
      <c r="F2046" t="s">
        <v>193</v>
      </c>
      <c r="G2046" t="s">
        <v>2989</v>
      </c>
      <c r="H2046" t="s">
        <v>351</v>
      </c>
      <c r="I2046">
        <v>5</v>
      </c>
      <c r="J2046" t="s">
        <v>5177</v>
      </c>
      <c r="K2046" s="57" t="s">
        <v>610</v>
      </c>
      <c r="L2046" t="s">
        <v>2</v>
      </c>
      <c r="M2046" t="s">
        <v>2</v>
      </c>
      <c r="N2046"/>
      <c r="O2046" t="s">
        <v>350</v>
      </c>
    </row>
    <row r="2047" spans="1:15" x14ac:dyDescent="0.25">
      <c r="A2047" t="s">
        <v>1054</v>
      </c>
      <c r="B2047" t="s">
        <v>196</v>
      </c>
      <c r="C2047" t="s">
        <v>5175</v>
      </c>
      <c r="D2047" t="s">
        <v>46</v>
      </c>
      <c r="E2047" s="71">
        <v>45175</v>
      </c>
      <c r="F2047" t="s">
        <v>193</v>
      </c>
      <c r="G2047" t="s">
        <v>2989</v>
      </c>
      <c r="H2047" t="s">
        <v>351</v>
      </c>
      <c r="I2047">
        <v>6</v>
      </c>
      <c r="J2047" t="s">
        <v>5178</v>
      </c>
      <c r="K2047" s="57" t="s">
        <v>610</v>
      </c>
      <c r="L2047" t="s">
        <v>2</v>
      </c>
      <c r="M2047" t="s">
        <v>2</v>
      </c>
      <c r="N2047"/>
      <c r="O2047" t="s">
        <v>350</v>
      </c>
    </row>
    <row r="2048" spans="1:15" x14ac:dyDescent="0.25">
      <c r="A2048" t="s">
        <v>1054</v>
      </c>
      <c r="B2048" t="s">
        <v>196</v>
      </c>
      <c r="C2048" t="s">
        <v>5175</v>
      </c>
      <c r="D2048" t="s">
        <v>46</v>
      </c>
      <c r="E2048" s="71">
        <v>45175</v>
      </c>
      <c r="F2048" t="s">
        <v>193</v>
      </c>
      <c r="G2048" t="s">
        <v>2989</v>
      </c>
      <c r="H2048" t="s">
        <v>351</v>
      </c>
      <c r="I2048">
        <v>7</v>
      </c>
      <c r="J2048" t="s">
        <v>5179</v>
      </c>
      <c r="K2048" s="57" t="s">
        <v>13</v>
      </c>
      <c r="L2048" t="s">
        <v>2</v>
      </c>
      <c r="M2048" t="s">
        <v>2</v>
      </c>
      <c r="N2048"/>
      <c r="O2048" t="s">
        <v>350</v>
      </c>
    </row>
    <row r="2049" spans="1:15" x14ac:dyDescent="0.25">
      <c r="A2049" t="s">
        <v>1054</v>
      </c>
      <c r="B2049" t="s">
        <v>196</v>
      </c>
      <c r="C2049" t="s">
        <v>5175</v>
      </c>
      <c r="D2049" t="s">
        <v>46</v>
      </c>
      <c r="E2049" s="71">
        <v>45175</v>
      </c>
      <c r="F2049" t="s">
        <v>193</v>
      </c>
      <c r="G2049" t="s">
        <v>2989</v>
      </c>
      <c r="H2049" t="s">
        <v>351</v>
      </c>
      <c r="I2049">
        <v>8</v>
      </c>
      <c r="J2049" t="s">
        <v>2996</v>
      </c>
      <c r="K2049" s="57" t="s">
        <v>13</v>
      </c>
      <c r="L2049" t="s">
        <v>2</v>
      </c>
      <c r="M2049" t="s">
        <v>2</v>
      </c>
      <c r="N2049"/>
      <c r="O2049" t="s">
        <v>350</v>
      </c>
    </row>
    <row r="2050" spans="1:15" x14ac:dyDescent="0.25">
      <c r="A2050" t="s">
        <v>1054</v>
      </c>
      <c r="B2050" t="s">
        <v>196</v>
      </c>
      <c r="C2050" t="s">
        <v>5175</v>
      </c>
      <c r="D2050" t="s">
        <v>46</v>
      </c>
      <c r="E2050" s="71">
        <v>45175</v>
      </c>
      <c r="F2050" t="s">
        <v>193</v>
      </c>
      <c r="G2050" t="s">
        <v>2989</v>
      </c>
      <c r="H2050" t="s">
        <v>351</v>
      </c>
      <c r="I2050">
        <v>9</v>
      </c>
      <c r="J2050" t="s">
        <v>5180</v>
      </c>
      <c r="K2050" s="57" t="s">
        <v>13</v>
      </c>
      <c r="L2050" t="s">
        <v>2</v>
      </c>
      <c r="M2050" t="s">
        <v>2</v>
      </c>
      <c r="N2050"/>
      <c r="O2050" t="s">
        <v>350</v>
      </c>
    </row>
    <row r="2051" spans="1:15" x14ac:dyDescent="0.25">
      <c r="A2051" t="s">
        <v>1054</v>
      </c>
      <c r="B2051" t="s">
        <v>196</v>
      </c>
      <c r="C2051" t="s">
        <v>5175</v>
      </c>
      <c r="D2051" t="s">
        <v>46</v>
      </c>
      <c r="E2051" s="71">
        <v>45175</v>
      </c>
      <c r="F2051" t="s">
        <v>193</v>
      </c>
      <c r="G2051" t="s">
        <v>2989</v>
      </c>
      <c r="H2051" t="s">
        <v>351</v>
      </c>
      <c r="I2051">
        <v>10</v>
      </c>
      <c r="J2051" t="s">
        <v>5181</v>
      </c>
      <c r="K2051" s="57" t="s">
        <v>610</v>
      </c>
      <c r="L2051" t="s">
        <v>2</v>
      </c>
      <c r="M2051" t="s">
        <v>2</v>
      </c>
      <c r="N2051"/>
      <c r="O2051" t="s">
        <v>350</v>
      </c>
    </row>
    <row r="2052" spans="1:15" x14ac:dyDescent="0.25">
      <c r="A2052" t="s">
        <v>5182</v>
      </c>
      <c r="B2052" t="s">
        <v>80</v>
      </c>
      <c r="C2052" t="s">
        <v>5183</v>
      </c>
      <c r="D2052" t="s">
        <v>46</v>
      </c>
      <c r="E2052" s="71">
        <v>45176</v>
      </c>
      <c r="F2052" t="s">
        <v>193</v>
      </c>
      <c r="G2052" t="s">
        <v>2989</v>
      </c>
      <c r="H2052" t="s">
        <v>351</v>
      </c>
      <c r="I2052">
        <v>1</v>
      </c>
      <c r="J2052" t="s">
        <v>93</v>
      </c>
      <c r="K2052" s="57" t="s">
        <v>609</v>
      </c>
      <c r="L2052" t="s">
        <v>2</v>
      </c>
      <c r="M2052" t="s">
        <v>2</v>
      </c>
      <c r="N2052"/>
      <c r="O2052" t="s">
        <v>350</v>
      </c>
    </row>
    <row r="2053" spans="1:15" x14ac:dyDescent="0.25">
      <c r="A2053" t="s">
        <v>5182</v>
      </c>
      <c r="B2053" t="s">
        <v>80</v>
      </c>
      <c r="C2053" t="s">
        <v>5183</v>
      </c>
      <c r="D2053" t="s">
        <v>46</v>
      </c>
      <c r="E2053" s="71">
        <v>45176</v>
      </c>
      <c r="F2053" t="s">
        <v>193</v>
      </c>
      <c r="G2053" t="s">
        <v>2989</v>
      </c>
      <c r="H2053" t="s">
        <v>351</v>
      </c>
      <c r="I2053">
        <v>2.1</v>
      </c>
      <c r="J2053" t="s">
        <v>5184</v>
      </c>
      <c r="K2053" s="57" t="s">
        <v>610</v>
      </c>
      <c r="L2053" t="s">
        <v>2</v>
      </c>
      <c r="M2053" t="s">
        <v>2</v>
      </c>
      <c r="N2053"/>
      <c r="O2053" t="s">
        <v>350</v>
      </c>
    </row>
    <row r="2054" spans="1:15" x14ac:dyDescent="0.25">
      <c r="A2054" t="s">
        <v>5182</v>
      </c>
      <c r="B2054" t="s">
        <v>80</v>
      </c>
      <c r="C2054" t="s">
        <v>5183</v>
      </c>
      <c r="D2054" t="s">
        <v>46</v>
      </c>
      <c r="E2054" s="71">
        <v>45176</v>
      </c>
      <c r="F2054" t="s">
        <v>193</v>
      </c>
      <c r="G2054" t="s">
        <v>2989</v>
      </c>
      <c r="H2054" t="s">
        <v>351</v>
      </c>
      <c r="I2054">
        <v>2.1</v>
      </c>
      <c r="J2054" t="s">
        <v>5185</v>
      </c>
      <c r="K2054" s="57" t="s">
        <v>610</v>
      </c>
      <c r="L2054" t="s">
        <v>2</v>
      </c>
      <c r="M2054" t="s">
        <v>2</v>
      </c>
      <c r="N2054"/>
      <c r="O2054" t="s">
        <v>350</v>
      </c>
    </row>
    <row r="2055" spans="1:15" x14ac:dyDescent="0.25">
      <c r="A2055" t="s">
        <v>5182</v>
      </c>
      <c r="B2055" t="s">
        <v>80</v>
      </c>
      <c r="C2055" t="s">
        <v>5183</v>
      </c>
      <c r="D2055" t="s">
        <v>46</v>
      </c>
      <c r="E2055" s="71">
        <v>45176</v>
      </c>
      <c r="F2055" t="s">
        <v>193</v>
      </c>
      <c r="G2055" t="s">
        <v>2989</v>
      </c>
      <c r="H2055" t="s">
        <v>351</v>
      </c>
      <c r="I2055">
        <v>2.11</v>
      </c>
      <c r="J2055" t="s">
        <v>5186</v>
      </c>
      <c r="K2055" s="57" t="s">
        <v>610</v>
      </c>
      <c r="L2055" t="s">
        <v>2</v>
      </c>
      <c r="M2055" t="s">
        <v>2</v>
      </c>
      <c r="N2055"/>
      <c r="O2055" t="s">
        <v>350</v>
      </c>
    </row>
    <row r="2056" spans="1:15" x14ac:dyDescent="0.25">
      <c r="A2056" t="s">
        <v>5182</v>
      </c>
      <c r="B2056" t="s">
        <v>80</v>
      </c>
      <c r="C2056" t="s">
        <v>5183</v>
      </c>
      <c r="D2056" t="s">
        <v>46</v>
      </c>
      <c r="E2056" s="71">
        <v>45176</v>
      </c>
      <c r="F2056" t="s">
        <v>193</v>
      </c>
      <c r="G2056" t="s">
        <v>2989</v>
      </c>
      <c r="H2056" t="s">
        <v>351</v>
      </c>
      <c r="I2056">
        <v>2.12</v>
      </c>
      <c r="J2056" t="s">
        <v>5187</v>
      </c>
      <c r="K2056" s="57" t="s">
        <v>610</v>
      </c>
      <c r="L2056" t="s">
        <v>2</v>
      </c>
      <c r="M2056" t="s">
        <v>2</v>
      </c>
      <c r="N2056"/>
      <c r="O2056" t="s">
        <v>350</v>
      </c>
    </row>
    <row r="2057" spans="1:15" x14ac:dyDescent="0.25">
      <c r="A2057" t="s">
        <v>5182</v>
      </c>
      <c r="B2057" t="s">
        <v>80</v>
      </c>
      <c r="C2057" t="s">
        <v>5183</v>
      </c>
      <c r="D2057" t="s">
        <v>46</v>
      </c>
      <c r="E2057" s="71">
        <v>45176</v>
      </c>
      <c r="F2057" t="s">
        <v>193</v>
      </c>
      <c r="G2057" t="s">
        <v>2989</v>
      </c>
      <c r="H2057" t="s">
        <v>351</v>
      </c>
      <c r="I2057">
        <v>2.13</v>
      </c>
      <c r="J2057" t="s">
        <v>3236</v>
      </c>
      <c r="K2057" s="57" t="s">
        <v>610</v>
      </c>
      <c r="L2057" t="s">
        <v>2</v>
      </c>
      <c r="M2057" t="s">
        <v>2</v>
      </c>
      <c r="N2057"/>
      <c r="O2057" t="s">
        <v>350</v>
      </c>
    </row>
    <row r="2058" spans="1:15" x14ac:dyDescent="0.25">
      <c r="A2058" t="s">
        <v>5182</v>
      </c>
      <c r="B2058" t="s">
        <v>80</v>
      </c>
      <c r="C2058" t="s">
        <v>5183</v>
      </c>
      <c r="D2058" t="s">
        <v>46</v>
      </c>
      <c r="E2058" s="71">
        <v>45176</v>
      </c>
      <c r="F2058" t="s">
        <v>193</v>
      </c>
      <c r="G2058" t="s">
        <v>2989</v>
      </c>
      <c r="H2058" t="s">
        <v>351</v>
      </c>
      <c r="I2058">
        <v>2.14</v>
      </c>
      <c r="J2058" t="s">
        <v>5188</v>
      </c>
      <c r="K2058" s="57" t="s">
        <v>610</v>
      </c>
      <c r="L2058" t="s">
        <v>2</v>
      </c>
      <c r="M2058" t="s">
        <v>2</v>
      </c>
      <c r="N2058"/>
      <c r="O2058" t="s">
        <v>350</v>
      </c>
    </row>
    <row r="2059" spans="1:15" x14ac:dyDescent="0.25">
      <c r="A2059" t="s">
        <v>5182</v>
      </c>
      <c r="B2059" t="s">
        <v>80</v>
      </c>
      <c r="C2059" t="s">
        <v>5183</v>
      </c>
      <c r="D2059" t="s">
        <v>46</v>
      </c>
      <c r="E2059" s="71">
        <v>45176</v>
      </c>
      <c r="F2059" t="s">
        <v>193</v>
      </c>
      <c r="G2059" t="s">
        <v>2989</v>
      </c>
      <c r="H2059" t="s">
        <v>351</v>
      </c>
      <c r="I2059">
        <v>2.15</v>
      </c>
      <c r="J2059" t="s">
        <v>5189</v>
      </c>
      <c r="K2059" s="57" t="s">
        <v>610</v>
      </c>
      <c r="L2059" t="s">
        <v>2</v>
      </c>
      <c r="M2059" t="s">
        <v>2</v>
      </c>
      <c r="N2059"/>
      <c r="O2059" t="s">
        <v>350</v>
      </c>
    </row>
    <row r="2060" spans="1:15" x14ac:dyDescent="0.25">
      <c r="A2060" t="s">
        <v>5182</v>
      </c>
      <c r="B2060" t="s">
        <v>80</v>
      </c>
      <c r="C2060" t="s">
        <v>5183</v>
      </c>
      <c r="D2060" t="s">
        <v>46</v>
      </c>
      <c r="E2060" s="71">
        <v>45176</v>
      </c>
      <c r="F2060" t="s">
        <v>193</v>
      </c>
      <c r="G2060" t="s">
        <v>2989</v>
      </c>
      <c r="H2060" t="s">
        <v>351</v>
      </c>
      <c r="I2060">
        <v>2.16</v>
      </c>
      <c r="J2060" t="s">
        <v>5190</v>
      </c>
      <c r="K2060" s="57" t="s">
        <v>610</v>
      </c>
      <c r="L2060" t="s">
        <v>2</v>
      </c>
      <c r="M2060" t="s">
        <v>2</v>
      </c>
      <c r="N2060"/>
      <c r="O2060" t="s">
        <v>350</v>
      </c>
    </row>
    <row r="2061" spans="1:15" x14ac:dyDescent="0.25">
      <c r="A2061" t="s">
        <v>5182</v>
      </c>
      <c r="B2061" t="s">
        <v>80</v>
      </c>
      <c r="C2061" t="s">
        <v>5183</v>
      </c>
      <c r="D2061" t="s">
        <v>46</v>
      </c>
      <c r="E2061" s="71">
        <v>45176</v>
      </c>
      <c r="F2061" t="s">
        <v>193</v>
      </c>
      <c r="G2061" t="s">
        <v>2989</v>
      </c>
      <c r="H2061" t="s">
        <v>351</v>
      </c>
      <c r="I2061">
        <v>2.2000000000000002</v>
      </c>
      <c r="J2061" t="s">
        <v>3235</v>
      </c>
      <c r="K2061" s="57" t="s">
        <v>610</v>
      </c>
      <c r="L2061" t="s">
        <v>2</v>
      </c>
      <c r="M2061" t="s">
        <v>2</v>
      </c>
      <c r="N2061"/>
      <c r="O2061" t="s">
        <v>350</v>
      </c>
    </row>
    <row r="2062" spans="1:15" x14ac:dyDescent="0.25">
      <c r="A2062" t="s">
        <v>5182</v>
      </c>
      <c r="B2062" t="s">
        <v>80</v>
      </c>
      <c r="C2062" t="s">
        <v>5183</v>
      </c>
      <c r="D2062" t="s">
        <v>46</v>
      </c>
      <c r="E2062" s="71">
        <v>45176</v>
      </c>
      <c r="F2062" t="s">
        <v>193</v>
      </c>
      <c r="G2062" t="s">
        <v>2989</v>
      </c>
      <c r="H2062" t="s">
        <v>351</v>
      </c>
      <c r="I2062">
        <v>2.2999999999999998</v>
      </c>
      <c r="J2062" t="s">
        <v>5191</v>
      </c>
      <c r="K2062" s="57" t="s">
        <v>610</v>
      </c>
      <c r="L2062" t="s">
        <v>2</v>
      </c>
      <c r="M2062" t="s">
        <v>2</v>
      </c>
      <c r="N2062"/>
      <c r="O2062" t="s">
        <v>350</v>
      </c>
    </row>
    <row r="2063" spans="1:15" x14ac:dyDescent="0.25">
      <c r="A2063" t="s">
        <v>5182</v>
      </c>
      <c r="B2063" t="s">
        <v>80</v>
      </c>
      <c r="C2063" t="s">
        <v>5183</v>
      </c>
      <c r="D2063" t="s">
        <v>46</v>
      </c>
      <c r="E2063" s="71">
        <v>45176</v>
      </c>
      <c r="F2063" t="s">
        <v>193</v>
      </c>
      <c r="G2063" t="s">
        <v>2989</v>
      </c>
      <c r="H2063" t="s">
        <v>351</v>
      </c>
      <c r="I2063">
        <v>2.4</v>
      </c>
      <c r="J2063" t="s">
        <v>5192</v>
      </c>
      <c r="K2063" s="57" t="s">
        <v>610</v>
      </c>
      <c r="L2063" t="s">
        <v>2</v>
      </c>
      <c r="M2063" t="s">
        <v>2</v>
      </c>
      <c r="N2063"/>
      <c r="O2063" t="s">
        <v>350</v>
      </c>
    </row>
    <row r="2064" spans="1:15" x14ac:dyDescent="0.25">
      <c r="A2064" t="s">
        <v>5182</v>
      </c>
      <c r="B2064" t="s">
        <v>80</v>
      </c>
      <c r="C2064" t="s">
        <v>5183</v>
      </c>
      <c r="D2064" t="s">
        <v>46</v>
      </c>
      <c r="E2064" s="71">
        <v>45176</v>
      </c>
      <c r="F2064" t="s">
        <v>193</v>
      </c>
      <c r="G2064" t="s">
        <v>2989</v>
      </c>
      <c r="H2064" t="s">
        <v>351</v>
      </c>
      <c r="I2064">
        <v>2.5</v>
      </c>
      <c r="J2064" t="s">
        <v>5193</v>
      </c>
      <c r="K2064" s="57" t="s">
        <v>610</v>
      </c>
      <c r="L2064" t="s">
        <v>2</v>
      </c>
      <c r="M2064" t="s">
        <v>2</v>
      </c>
      <c r="N2064"/>
      <c r="O2064" t="s">
        <v>350</v>
      </c>
    </row>
    <row r="2065" spans="1:15" x14ac:dyDescent="0.25">
      <c r="A2065" t="s">
        <v>5182</v>
      </c>
      <c r="B2065" t="s">
        <v>80</v>
      </c>
      <c r="C2065" t="s">
        <v>5183</v>
      </c>
      <c r="D2065" t="s">
        <v>46</v>
      </c>
      <c r="E2065" s="71">
        <v>45176</v>
      </c>
      <c r="F2065" t="s">
        <v>193</v>
      </c>
      <c r="G2065" t="s">
        <v>2989</v>
      </c>
      <c r="H2065" t="s">
        <v>351</v>
      </c>
      <c r="I2065">
        <v>2.6</v>
      </c>
      <c r="J2065" t="s">
        <v>5194</v>
      </c>
      <c r="K2065" s="57" t="s">
        <v>610</v>
      </c>
      <c r="L2065" t="s">
        <v>2</v>
      </c>
      <c r="M2065" t="s">
        <v>2</v>
      </c>
      <c r="N2065"/>
      <c r="O2065" t="s">
        <v>350</v>
      </c>
    </row>
    <row r="2066" spans="1:15" x14ac:dyDescent="0.25">
      <c r="A2066" t="s">
        <v>5182</v>
      </c>
      <c r="B2066" t="s">
        <v>80</v>
      </c>
      <c r="C2066" t="s">
        <v>5183</v>
      </c>
      <c r="D2066" t="s">
        <v>46</v>
      </c>
      <c r="E2066" s="71">
        <v>45176</v>
      </c>
      <c r="F2066" t="s">
        <v>193</v>
      </c>
      <c r="G2066" t="s">
        <v>2989</v>
      </c>
      <c r="H2066" t="s">
        <v>351</v>
      </c>
      <c r="I2066">
        <v>2.7</v>
      </c>
      <c r="J2066" t="s">
        <v>5195</v>
      </c>
      <c r="K2066" s="57" t="s">
        <v>610</v>
      </c>
      <c r="L2066" t="s">
        <v>2</v>
      </c>
      <c r="M2066" t="s">
        <v>2</v>
      </c>
      <c r="N2066"/>
      <c r="O2066" t="s">
        <v>350</v>
      </c>
    </row>
    <row r="2067" spans="1:15" x14ac:dyDescent="0.25">
      <c r="A2067" t="s">
        <v>5182</v>
      </c>
      <c r="B2067" t="s">
        <v>80</v>
      </c>
      <c r="C2067" t="s">
        <v>5183</v>
      </c>
      <c r="D2067" t="s">
        <v>46</v>
      </c>
      <c r="E2067" s="71">
        <v>45176</v>
      </c>
      <c r="F2067" t="s">
        <v>193</v>
      </c>
      <c r="G2067" t="s">
        <v>2989</v>
      </c>
      <c r="H2067" t="s">
        <v>351</v>
      </c>
      <c r="I2067">
        <v>2.8</v>
      </c>
      <c r="J2067" t="s">
        <v>5196</v>
      </c>
      <c r="K2067" s="57" t="s">
        <v>610</v>
      </c>
      <c r="L2067" t="s">
        <v>2</v>
      </c>
      <c r="M2067" t="s">
        <v>2</v>
      </c>
      <c r="N2067"/>
      <c r="O2067" t="s">
        <v>350</v>
      </c>
    </row>
    <row r="2068" spans="1:15" x14ac:dyDescent="0.25">
      <c r="A2068" t="s">
        <v>5182</v>
      </c>
      <c r="B2068" t="s">
        <v>80</v>
      </c>
      <c r="C2068" t="s">
        <v>5183</v>
      </c>
      <c r="D2068" t="s">
        <v>46</v>
      </c>
      <c r="E2068" s="71">
        <v>45176</v>
      </c>
      <c r="F2068" t="s">
        <v>193</v>
      </c>
      <c r="G2068" t="s">
        <v>2989</v>
      </c>
      <c r="H2068" t="s">
        <v>351</v>
      </c>
      <c r="I2068">
        <v>2.9</v>
      </c>
      <c r="J2068" t="s">
        <v>5197</v>
      </c>
      <c r="K2068" s="57" t="s">
        <v>610</v>
      </c>
      <c r="L2068" t="s">
        <v>2</v>
      </c>
      <c r="M2068" t="s">
        <v>2</v>
      </c>
      <c r="N2068"/>
      <c r="O2068" t="s">
        <v>350</v>
      </c>
    </row>
    <row r="2069" spans="1:15" x14ac:dyDescent="0.25">
      <c r="A2069" t="s">
        <v>5182</v>
      </c>
      <c r="B2069" t="s">
        <v>80</v>
      </c>
      <c r="C2069" t="s">
        <v>5183</v>
      </c>
      <c r="D2069" t="s">
        <v>46</v>
      </c>
      <c r="E2069" s="71">
        <v>45176</v>
      </c>
      <c r="F2069" t="s">
        <v>193</v>
      </c>
      <c r="G2069" t="s">
        <v>2989</v>
      </c>
      <c r="H2069" t="s">
        <v>351</v>
      </c>
      <c r="I2069">
        <v>3</v>
      </c>
      <c r="J2069" t="s">
        <v>2998</v>
      </c>
      <c r="K2069" s="57" t="s">
        <v>13</v>
      </c>
      <c r="L2069" t="s">
        <v>2</v>
      </c>
      <c r="M2069" t="s">
        <v>3</v>
      </c>
      <c r="N2069" t="s">
        <v>3403</v>
      </c>
      <c r="O2069" t="s">
        <v>351</v>
      </c>
    </row>
    <row r="2070" spans="1:15" x14ac:dyDescent="0.25">
      <c r="A2070" t="s">
        <v>2287</v>
      </c>
      <c r="B2070" t="s">
        <v>162</v>
      </c>
      <c r="C2070" t="s">
        <v>5198</v>
      </c>
      <c r="D2070" t="s">
        <v>46</v>
      </c>
      <c r="E2070" s="71">
        <v>45176</v>
      </c>
      <c r="F2070" t="s">
        <v>193</v>
      </c>
      <c r="G2070" t="s">
        <v>2989</v>
      </c>
      <c r="H2070" t="s">
        <v>351</v>
      </c>
      <c r="I2070">
        <v>1</v>
      </c>
      <c r="J2070" t="s">
        <v>5199</v>
      </c>
      <c r="K2070" s="57" t="s">
        <v>608</v>
      </c>
      <c r="L2070" t="s">
        <v>2</v>
      </c>
      <c r="M2070" t="s">
        <v>2</v>
      </c>
      <c r="N2070"/>
      <c r="O2070" t="s">
        <v>350</v>
      </c>
    </row>
    <row r="2071" spans="1:15" x14ac:dyDescent="0.25">
      <c r="A2071" t="s">
        <v>2287</v>
      </c>
      <c r="B2071" t="s">
        <v>162</v>
      </c>
      <c r="C2071" t="s">
        <v>5198</v>
      </c>
      <c r="D2071" t="s">
        <v>46</v>
      </c>
      <c r="E2071" s="71">
        <v>45176</v>
      </c>
      <c r="F2071" t="s">
        <v>193</v>
      </c>
      <c r="G2071" t="s">
        <v>2989</v>
      </c>
      <c r="H2071" t="s">
        <v>351</v>
      </c>
      <c r="I2071">
        <v>2.1</v>
      </c>
      <c r="J2071" t="s">
        <v>5200</v>
      </c>
      <c r="K2071" s="57" t="s">
        <v>610</v>
      </c>
      <c r="L2071" t="s">
        <v>2</v>
      </c>
      <c r="M2071" t="s">
        <v>3</v>
      </c>
      <c r="N2071" t="s">
        <v>3085</v>
      </c>
      <c r="O2071" t="s">
        <v>351</v>
      </c>
    </row>
    <row r="2072" spans="1:15" x14ac:dyDescent="0.25">
      <c r="A2072" t="s">
        <v>2287</v>
      </c>
      <c r="B2072" t="s">
        <v>162</v>
      </c>
      <c r="C2072" t="s">
        <v>5198</v>
      </c>
      <c r="D2072" t="s">
        <v>46</v>
      </c>
      <c r="E2072" s="71">
        <v>45176</v>
      </c>
      <c r="F2072" t="s">
        <v>193</v>
      </c>
      <c r="G2072" t="s">
        <v>2989</v>
      </c>
      <c r="H2072" t="s">
        <v>351</v>
      </c>
      <c r="I2072">
        <v>2.2000000000000002</v>
      </c>
      <c r="J2072" t="s">
        <v>5201</v>
      </c>
      <c r="K2072" s="57" t="s">
        <v>610</v>
      </c>
      <c r="L2072" t="s">
        <v>2</v>
      </c>
      <c r="M2072" t="s">
        <v>3</v>
      </c>
      <c r="N2072" t="s">
        <v>3085</v>
      </c>
      <c r="O2072" t="s">
        <v>351</v>
      </c>
    </row>
    <row r="2073" spans="1:15" x14ac:dyDescent="0.25">
      <c r="A2073" t="s">
        <v>2287</v>
      </c>
      <c r="B2073" t="s">
        <v>162</v>
      </c>
      <c r="C2073" t="s">
        <v>5198</v>
      </c>
      <c r="D2073" t="s">
        <v>46</v>
      </c>
      <c r="E2073" s="71">
        <v>45176</v>
      </c>
      <c r="F2073" t="s">
        <v>193</v>
      </c>
      <c r="G2073" t="s">
        <v>2989</v>
      </c>
      <c r="H2073" t="s">
        <v>351</v>
      </c>
      <c r="I2073">
        <v>2.2999999999999998</v>
      </c>
      <c r="J2073" t="s">
        <v>5202</v>
      </c>
      <c r="K2073" s="57" t="s">
        <v>610</v>
      </c>
      <c r="L2073" t="s">
        <v>2</v>
      </c>
      <c r="M2073" t="s">
        <v>3</v>
      </c>
      <c r="N2073" t="s">
        <v>3085</v>
      </c>
      <c r="O2073" t="s">
        <v>351</v>
      </c>
    </row>
    <row r="2074" spans="1:15" x14ac:dyDescent="0.25">
      <c r="A2074" t="s">
        <v>2287</v>
      </c>
      <c r="B2074" t="s">
        <v>162</v>
      </c>
      <c r="C2074" t="s">
        <v>5198</v>
      </c>
      <c r="D2074" t="s">
        <v>46</v>
      </c>
      <c r="E2074" s="71">
        <v>45176</v>
      </c>
      <c r="F2074" t="s">
        <v>193</v>
      </c>
      <c r="G2074" t="s">
        <v>2989</v>
      </c>
      <c r="H2074" t="s">
        <v>351</v>
      </c>
      <c r="I2074">
        <v>2.4</v>
      </c>
      <c r="J2074" t="s">
        <v>5203</v>
      </c>
      <c r="K2074" s="57" t="s">
        <v>610</v>
      </c>
      <c r="L2074" t="s">
        <v>2</v>
      </c>
      <c r="M2074" t="s">
        <v>3</v>
      </c>
      <c r="N2074" t="s">
        <v>3085</v>
      </c>
      <c r="O2074" t="s">
        <v>351</v>
      </c>
    </row>
    <row r="2075" spans="1:15" x14ac:dyDescent="0.25">
      <c r="A2075" t="s">
        <v>2287</v>
      </c>
      <c r="B2075" t="s">
        <v>162</v>
      </c>
      <c r="C2075" t="s">
        <v>5198</v>
      </c>
      <c r="D2075" t="s">
        <v>46</v>
      </c>
      <c r="E2075" s="71">
        <v>45176</v>
      </c>
      <c r="F2075" t="s">
        <v>193</v>
      </c>
      <c r="G2075" t="s">
        <v>2989</v>
      </c>
      <c r="H2075" t="s">
        <v>351</v>
      </c>
      <c r="I2075">
        <v>2.5</v>
      </c>
      <c r="J2075" t="s">
        <v>163</v>
      </c>
      <c r="K2075" s="57" t="s">
        <v>610</v>
      </c>
      <c r="L2075" t="s">
        <v>2</v>
      </c>
      <c r="M2075" t="s">
        <v>2</v>
      </c>
      <c r="N2075"/>
      <c r="O2075" t="s">
        <v>350</v>
      </c>
    </row>
    <row r="2076" spans="1:15" x14ac:dyDescent="0.25">
      <c r="A2076" t="s">
        <v>2287</v>
      </c>
      <c r="B2076" t="s">
        <v>162</v>
      </c>
      <c r="C2076" t="s">
        <v>5198</v>
      </c>
      <c r="D2076" t="s">
        <v>46</v>
      </c>
      <c r="E2076" s="71">
        <v>45176</v>
      </c>
      <c r="F2076" t="s">
        <v>193</v>
      </c>
      <c r="G2076" t="s">
        <v>2989</v>
      </c>
      <c r="H2076" t="s">
        <v>351</v>
      </c>
      <c r="I2076">
        <v>3</v>
      </c>
      <c r="J2076" t="s">
        <v>5204</v>
      </c>
      <c r="K2076" s="57" t="s">
        <v>609</v>
      </c>
      <c r="L2076" t="s">
        <v>2</v>
      </c>
      <c r="M2076" t="s">
        <v>2</v>
      </c>
      <c r="N2076"/>
      <c r="O2076" t="s">
        <v>350</v>
      </c>
    </row>
    <row r="2077" spans="1:15" x14ac:dyDescent="0.25">
      <c r="A2077" t="s">
        <v>2287</v>
      </c>
      <c r="B2077" t="s">
        <v>162</v>
      </c>
      <c r="C2077" t="s">
        <v>5198</v>
      </c>
      <c r="D2077" t="s">
        <v>46</v>
      </c>
      <c r="E2077" s="71">
        <v>45176</v>
      </c>
      <c r="F2077" t="s">
        <v>193</v>
      </c>
      <c r="G2077" t="s">
        <v>2989</v>
      </c>
      <c r="H2077" t="s">
        <v>351</v>
      </c>
      <c r="I2077">
        <v>4</v>
      </c>
      <c r="J2077" t="s">
        <v>157</v>
      </c>
      <c r="K2077" s="57" t="s">
        <v>13</v>
      </c>
      <c r="L2077" t="s">
        <v>2</v>
      </c>
      <c r="M2077" t="s">
        <v>3</v>
      </c>
      <c r="N2077" t="s">
        <v>3056</v>
      </c>
      <c r="O2077" t="s">
        <v>351</v>
      </c>
    </row>
    <row r="2078" spans="1:15" x14ac:dyDescent="0.25">
      <c r="A2078" t="s">
        <v>2287</v>
      </c>
      <c r="B2078" t="s">
        <v>162</v>
      </c>
      <c r="C2078" t="s">
        <v>5198</v>
      </c>
      <c r="D2078" t="s">
        <v>46</v>
      </c>
      <c r="E2078" s="71">
        <v>45176</v>
      </c>
      <c r="F2078" t="s">
        <v>193</v>
      </c>
      <c r="G2078" t="s">
        <v>2989</v>
      </c>
      <c r="H2078" t="s">
        <v>351</v>
      </c>
      <c r="I2078">
        <v>5</v>
      </c>
      <c r="J2078" t="s">
        <v>158</v>
      </c>
      <c r="K2078" s="57" t="s">
        <v>13</v>
      </c>
      <c r="L2078" t="s">
        <v>2</v>
      </c>
      <c r="M2078" t="s">
        <v>2</v>
      </c>
      <c r="N2078"/>
      <c r="O2078" t="s">
        <v>350</v>
      </c>
    </row>
    <row r="2079" spans="1:15" x14ac:dyDescent="0.25">
      <c r="A2079" t="s">
        <v>2287</v>
      </c>
      <c r="B2079" t="s">
        <v>162</v>
      </c>
      <c r="C2079" t="s">
        <v>5198</v>
      </c>
      <c r="D2079" t="s">
        <v>46</v>
      </c>
      <c r="E2079" s="71">
        <v>45176</v>
      </c>
      <c r="F2079" t="s">
        <v>193</v>
      </c>
      <c r="G2079" t="s">
        <v>2989</v>
      </c>
      <c r="H2079" t="s">
        <v>351</v>
      </c>
      <c r="I2079">
        <v>6</v>
      </c>
      <c r="J2079" t="s">
        <v>159</v>
      </c>
      <c r="K2079" s="57" t="s">
        <v>13</v>
      </c>
      <c r="L2079" t="s">
        <v>2</v>
      </c>
      <c r="M2079" t="s">
        <v>2</v>
      </c>
      <c r="N2079"/>
      <c r="O2079" t="s">
        <v>350</v>
      </c>
    </row>
    <row r="2080" spans="1:15" x14ac:dyDescent="0.25">
      <c r="A2080" t="s">
        <v>2287</v>
      </c>
      <c r="B2080" t="s">
        <v>162</v>
      </c>
      <c r="C2080" t="s">
        <v>5198</v>
      </c>
      <c r="D2080" t="s">
        <v>46</v>
      </c>
      <c r="E2080" s="71">
        <v>45176</v>
      </c>
      <c r="F2080" t="s">
        <v>193</v>
      </c>
      <c r="G2080" t="s">
        <v>2989</v>
      </c>
      <c r="H2080" t="s">
        <v>351</v>
      </c>
      <c r="I2080">
        <v>7</v>
      </c>
      <c r="J2080" t="s">
        <v>5205</v>
      </c>
      <c r="K2080" s="57" t="s">
        <v>13</v>
      </c>
      <c r="L2080" t="s">
        <v>2</v>
      </c>
      <c r="M2080" t="s">
        <v>3</v>
      </c>
      <c r="N2080" t="s">
        <v>3057</v>
      </c>
      <c r="O2080" t="s">
        <v>351</v>
      </c>
    </row>
    <row r="2081" spans="1:15" x14ac:dyDescent="0.25">
      <c r="A2081" t="s">
        <v>805</v>
      </c>
      <c r="B2081" t="s">
        <v>196</v>
      </c>
      <c r="C2081" t="s">
        <v>3371</v>
      </c>
      <c r="D2081" t="s">
        <v>178</v>
      </c>
      <c r="E2081" s="71">
        <v>45176</v>
      </c>
      <c r="F2081" t="s">
        <v>193</v>
      </c>
      <c r="G2081" t="s">
        <v>2989</v>
      </c>
      <c r="H2081" t="s">
        <v>351</v>
      </c>
      <c r="I2081">
        <v>1</v>
      </c>
      <c r="J2081" t="s">
        <v>5206</v>
      </c>
      <c r="K2081" s="57" t="s">
        <v>610</v>
      </c>
      <c r="L2081" t="s">
        <v>2</v>
      </c>
      <c r="M2081" t="s">
        <v>2</v>
      </c>
      <c r="N2081"/>
      <c r="O2081" t="s">
        <v>350</v>
      </c>
    </row>
    <row r="2082" spans="1:15" x14ac:dyDescent="0.25">
      <c r="A2082" t="s">
        <v>805</v>
      </c>
      <c r="B2082" t="s">
        <v>196</v>
      </c>
      <c r="C2082" t="s">
        <v>3371</v>
      </c>
      <c r="D2082" t="s">
        <v>178</v>
      </c>
      <c r="E2082" s="71">
        <v>45176</v>
      </c>
      <c r="F2082" t="s">
        <v>193</v>
      </c>
      <c r="G2082" t="s">
        <v>2989</v>
      </c>
      <c r="H2082" t="s">
        <v>351</v>
      </c>
      <c r="I2082">
        <v>2</v>
      </c>
      <c r="J2082" t="s">
        <v>4391</v>
      </c>
      <c r="K2082" s="57" t="s">
        <v>610</v>
      </c>
      <c r="L2082" t="s">
        <v>2</v>
      </c>
      <c r="M2082" t="s">
        <v>2</v>
      </c>
      <c r="N2082"/>
      <c r="O2082" t="s">
        <v>350</v>
      </c>
    </row>
    <row r="2083" spans="1:15" x14ac:dyDescent="0.25">
      <c r="A2083" t="s">
        <v>2473</v>
      </c>
      <c r="B2083" t="s">
        <v>194</v>
      </c>
      <c r="C2083" t="s">
        <v>3345</v>
      </c>
      <c r="D2083" t="s">
        <v>178</v>
      </c>
      <c r="E2083" s="71">
        <v>45176</v>
      </c>
      <c r="F2083" t="s">
        <v>193</v>
      </c>
      <c r="G2083" t="s">
        <v>2989</v>
      </c>
      <c r="H2083" t="s">
        <v>351</v>
      </c>
      <c r="I2083">
        <v>1</v>
      </c>
      <c r="J2083" t="s">
        <v>5207</v>
      </c>
      <c r="K2083" s="57" t="s">
        <v>610</v>
      </c>
      <c r="L2083" t="s">
        <v>2</v>
      </c>
      <c r="M2083" t="s">
        <v>2</v>
      </c>
      <c r="N2083"/>
      <c r="O2083" t="s">
        <v>350</v>
      </c>
    </row>
    <row r="2084" spans="1:15" x14ac:dyDescent="0.25">
      <c r="A2084" t="s">
        <v>2824</v>
      </c>
      <c r="B2084" t="s">
        <v>196</v>
      </c>
      <c r="C2084" t="s">
        <v>5208</v>
      </c>
      <c r="D2084" t="s">
        <v>46</v>
      </c>
      <c r="E2084" s="71">
        <v>45176</v>
      </c>
      <c r="F2084" t="s">
        <v>193</v>
      </c>
      <c r="G2084" t="s">
        <v>2989</v>
      </c>
      <c r="H2084" t="s">
        <v>351</v>
      </c>
      <c r="I2084">
        <v>1</v>
      </c>
      <c r="J2084" t="s">
        <v>53</v>
      </c>
      <c r="K2084" s="57" t="s">
        <v>608</v>
      </c>
      <c r="L2084" t="s">
        <v>2</v>
      </c>
      <c r="M2084" t="s">
        <v>2</v>
      </c>
      <c r="N2084"/>
      <c r="O2084" t="s">
        <v>350</v>
      </c>
    </row>
    <row r="2085" spans="1:15" x14ac:dyDescent="0.25">
      <c r="A2085" t="s">
        <v>2824</v>
      </c>
      <c r="B2085" t="s">
        <v>196</v>
      </c>
      <c r="C2085" t="s">
        <v>5208</v>
      </c>
      <c r="D2085" t="s">
        <v>46</v>
      </c>
      <c r="E2085" s="71">
        <v>45176</v>
      </c>
      <c r="F2085" t="s">
        <v>193</v>
      </c>
      <c r="G2085" t="s">
        <v>2989</v>
      </c>
      <c r="H2085" t="s">
        <v>351</v>
      </c>
      <c r="I2085">
        <v>2</v>
      </c>
      <c r="J2085" t="s">
        <v>3372</v>
      </c>
      <c r="K2085" s="57" t="s">
        <v>13</v>
      </c>
      <c r="L2085" t="s">
        <v>2</v>
      </c>
      <c r="M2085" t="s">
        <v>2</v>
      </c>
      <c r="N2085"/>
      <c r="O2085" t="s">
        <v>350</v>
      </c>
    </row>
    <row r="2086" spans="1:15" x14ac:dyDescent="0.25">
      <c r="A2086" t="s">
        <v>2824</v>
      </c>
      <c r="B2086" t="s">
        <v>196</v>
      </c>
      <c r="C2086" t="s">
        <v>5208</v>
      </c>
      <c r="D2086" t="s">
        <v>46</v>
      </c>
      <c r="E2086" s="71">
        <v>45176</v>
      </c>
      <c r="F2086" t="s">
        <v>193</v>
      </c>
      <c r="G2086" t="s">
        <v>2989</v>
      </c>
      <c r="H2086" t="s">
        <v>351</v>
      </c>
      <c r="I2086">
        <v>3</v>
      </c>
      <c r="J2086" t="s">
        <v>5209</v>
      </c>
      <c r="K2086" s="57" t="s">
        <v>610</v>
      </c>
      <c r="L2086" t="s">
        <v>2</v>
      </c>
      <c r="M2086" t="s">
        <v>2</v>
      </c>
      <c r="N2086"/>
      <c r="O2086" t="s">
        <v>350</v>
      </c>
    </row>
    <row r="2087" spans="1:15" x14ac:dyDescent="0.25">
      <c r="A2087" t="s">
        <v>2824</v>
      </c>
      <c r="B2087" t="s">
        <v>196</v>
      </c>
      <c r="C2087" t="s">
        <v>5208</v>
      </c>
      <c r="D2087" t="s">
        <v>46</v>
      </c>
      <c r="E2087" s="71">
        <v>45176</v>
      </c>
      <c r="F2087" t="s">
        <v>193</v>
      </c>
      <c r="G2087" t="s">
        <v>2989</v>
      </c>
      <c r="H2087" t="s">
        <v>351</v>
      </c>
      <c r="I2087">
        <v>4</v>
      </c>
      <c r="J2087" t="s">
        <v>177</v>
      </c>
      <c r="K2087" s="57" t="s">
        <v>609</v>
      </c>
      <c r="L2087" t="s">
        <v>2</v>
      </c>
      <c r="M2087" t="s">
        <v>2</v>
      </c>
      <c r="N2087"/>
      <c r="O2087" t="s">
        <v>350</v>
      </c>
    </row>
    <row r="2088" spans="1:15" x14ac:dyDescent="0.25">
      <c r="A2088" t="s">
        <v>2824</v>
      </c>
      <c r="B2088" t="s">
        <v>196</v>
      </c>
      <c r="C2088" t="s">
        <v>5208</v>
      </c>
      <c r="D2088" t="s">
        <v>46</v>
      </c>
      <c r="E2088" s="71">
        <v>45176</v>
      </c>
      <c r="F2088" t="s">
        <v>193</v>
      </c>
      <c r="G2088" t="s">
        <v>2989</v>
      </c>
      <c r="H2088" t="s">
        <v>351</v>
      </c>
      <c r="I2088">
        <v>5</v>
      </c>
      <c r="J2088" t="s">
        <v>5210</v>
      </c>
      <c r="K2088" s="57" t="s">
        <v>610</v>
      </c>
      <c r="L2088" t="s">
        <v>2</v>
      </c>
      <c r="M2088" t="s">
        <v>2</v>
      </c>
      <c r="N2088"/>
      <c r="O2088" t="s">
        <v>350</v>
      </c>
    </row>
    <row r="2089" spans="1:15" x14ac:dyDescent="0.25">
      <c r="A2089" t="s">
        <v>2824</v>
      </c>
      <c r="B2089" t="s">
        <v>196</v>
      </c>
      <c r="C2089" t="s">
        <v>5208</v>
      </c>
      <c r="D2089" t="s">
        <v>46</v>
      </c>
      <c r="E2089" s="71">
        <v>45176</v>
      </c>
      <c r="F2089" t="s">
        <v>193</v>
      </c>
      <c r="G2089" t="s">
        <v>2989</v>
      </c>
      <c r="H2089" t="s">
        <v>351</v>
      </c>
      <c r="I2089">
        <v>6</v>
      </c>
      <c r="J2089" t="s">
        <v>5211</v>
      </c>
      <c r="K2089" s="57" t="s">
        <v>610</v>
      </c>
      <c r="L2089" t="s">
        <v>2</v>
      </c>
      <c r="M2089" t="s">
        <v>2</v>
      </c>
      <c r="N2089"/>
      <c r="O2089" t="s">
        <v>350</v>
      </c>
    </row>
    <row r="2090" spans="1:15" x14ac:dyDescent="0.25">
      <c r="A2090" t="s">
        <v>2824</v>
      </c>
      <c r="B2090" t="s">
        <v>196</v>
      </c>
      <c r="C2090" t="s">
        <v>5208</v>
      </c>
      <c r="D2090" t="s">
        <v>46</v>
      </c>
      <c r="E2090" s="71">
        <v>45176</v>
      </c>
      <c r="F2090" t="s">
        <v>193</v>
      </c>
      <c r="G2090" t="s">
        <v>2989</v>
      </c>
      <c r="H2090" t="s">
        <v>351</v>
      </c>
      <c r="I2090">
        <v>7</v>
      </c>
      <c r="J2090" t="s">
        <v>5212</v>
      </c>
      <c r="K2090" s="57" t="s">
        <v>610</v>
      </c>
      <c r="L2090" t="s">
        <v>2</v>
      </c>
      <c r="M2090" t="s">
        <v>3</v>
      </c>
      <c r="N2090" t="s">
        <v>3428</v>
      </c>
      <c r="O2090" t="s">
        <v>351</v>
      </c>
    </row>
    <row r="2091" spans="1:15" x14ac:dyDescent="0.25">
      <c r="A2091" t="s">
        <v>2824</v>
      </c>
      <c r="B2091" t="s">
        <v>196</v>
      </c>
      <c r="C2091" t="s">
        <v>5208</v>
      </c>
      <c r="D2091" t="s">
        <v>46</v>
      </c>
      <c r="E2091" s="71">
        <v>45176</v>
      </c>
      <c r="F2091" t="s">
        <v>193</v>
      </c>
      <c r="G2091" t="s">
        <v>2989</v>
      </c>
      <c r="H2091" t="s">
        <v>351</v>
      </c>
      <c r="I2091">
        <v>8</v>
      </c>
      <c r="J2091" t="s">
        <v>3007</v>
      </c>
      <c r="K2091" s="57" t="s">
        <v>609</v>
      </c>
      <c r="L2091" t="s">
        <v>2</v>
      </c>
      <c r="M2091" t="s">
        <v>2</v>
      </c>
      <c r="N2091"/>
      <c r="O2091" t="s">
        <v>350</v>
      </c>
    </row>
    <row r="2092" spans="1:15" x14ac:dyDescent="0.25">
      <c r="A2092" t="s">
        <v>5213</v>
      </c>
      <c r="B2092" t="s">
        <v>98</v>
      </c>
      <c r="C2092" t="s">
        <v>5214</v>
      </c>
      <c r="D2092" t="s">
        <v>46</v>
      </c>
      <c r="E2092" s="71">
        <v>45177</v>
      </c>
      <c r="F2092" t="s">
        <v>193</v>
      </c>
      <c r="G2092" t="s">
        <v>2989</v>
      </c>
      <c r="H2092" t="s">
        <v>351</v>
      </c>
      <c r="I2092">
        <v>1</v>
      </c>
      <c r="J2092" t="s">
        <v>53</v>
      </c>
      <c r="K2092" s="57" t="s">
        <v>608</v>
      </c>
      <c r="L2092" t="s">
        <v>2</v>
      </c>
      <c r="M2092" t="s">
        <v>2</v>
      </c>
      <c r="N2092"/>
      <c r="O2092" t="s">
        <v>350</v>
      </c>
    </row>
    <row r="2093" spans="1:15" x14ac:dyDescent="0.25">
      <c r="A2093" t="s">
        <v>5213</v>
      </c>
      <c r="B2093" t="s">
        <v>98</v>
      </c>
      <c r="C2093" t="s">
        <v>5214</v>
      </c>
      <c r="D2093" t="s">
        <v>46</v>
      </c>
      <c r="E2093" s="71">
        <v>45177</v>
      </c>
      <c r="F2093" t="s">
        <v>193</v>
      </c>
      <c r="G2093" t="s">
        <v>2989</v>
      </c>
      <c r="H2093" t="s">
        <v>351</v>
      </c>
      <c r="I2093">
        <v>2</v>
      </c>
      <c r="J2093" t="s">
        <v>71</v>
      </c>
      <c r="K2093" s="57" t="s">
        <v>608</v>
      </c>
      <c r="L2093" t="s">
        <v>2</v>
      </c>
      <c r="M2093" t="s">
        <v>2</v>
      </c>
      <c r="N2093"/>
      <c r="O2093" t="s">
        <v>350</v>
      </c>
    </row>
    <row r="2094" spans="1:15" x14ac:dyDescent="0.25">
      <c r="A2094" t="s">
        <v>5213</v>
      </c>
      <c r="B2094" t="s">
        <v>98</v>
      </c>
      <c r="C2094" t="s">
        <v>5214</v>
      </c>
      <c r="D2094" t="s">
        <v>46</v>
      </c>
      <c r="E2094" s="71">
        <v>45177</v>
      </c>
      <c r="F2094" t="s">
        <v>193</v>
      </c>
      <c r="G2094" t="s">
        <v>2989</v>
      </c>
      <c r="H2094" t="s">
        <v>351</v>
      </c>
      <c r="I2094">
        <v>3</v>
      </c>
      <c r="J2094" t="s">
        <v>5215</v>
      </c>
      <c r="K2094" s="57" t="s">
        <v>610</v>
      </c>
      <c r="L2094" t="s">
        <v>2</v>
      </c>
      <c r="M2094" t="s">
        <v>2</v>
      </c>
      <c r="N2094"/>
      <c r="O2094" t="s">
        <v>350</v>
      </c>
    </row>
    <row r="2095" spans="1:15" x14ac:dyDescent="0.25">
      <c r="A2095" t="s">
        <v>5213</v>
      </c>
      <c r="B2095" t="s">
        <v>98</v>
      </c>
      <c r="C2095" t="s">
        <v>5214</v>
      </c>
      <c r="D2095" t="s">
        <v>46</v>
      </c>
      <c r="E2095" s="71">
        <v>45177</v>
      </c>
      <c r="F2095" t="s">
        <v>193</v>
      </c>
      <c r="G2095" t="s">
        <v>2989</v>
      </c>
      <c r="H2095" t="s">
        <v>351</v>
      </c>
      <c r="I2095">
        <v>4</v>
      </c>
      <c r="J2095" t="s">
        <v>5216</v>
      </c>
      <c r="K2095" s="57" t="s">
        <v>610</v>
      </c>
      <c r="L2095" t="s">
        <v>2</v>
      </c>
      <c r="M2095" t="s">
        <v>2</v>
      </c>
      <c r="N2095"/>
      <c r="O2095" t="s">
        <v>350</v>
      </c>
    </row>
    <row r="2096" spans="1:15" x14ac:dyDescent="0.25">
      <c r="A2096" t="s">
        <v>5213</v>
      </c>
      <c r="B2096" t="s">
        <v>98</v>
      </c>
      <c r="C2096" t="s">
        <v>5214</v>
      </c>
      <c r="D2096" t="s">
        <v>46</v>
      </c>
      <c r="E2096" s="71">
        <v>45177</v>
      </c>
      <c r="F2096" t="s">
        <v>193</v>
      </c>
      <c r="G2096" t="s">
        <v>2989</v>
      </c>
      <c r="H2096" t="s">
        <v>351</v>
      </c>
      <c r="I2096">
        <v>5</v>
      </c>
      <c r="J2096" t="s">
        <v>5217</v>
      </c>
      <c r="K2096" s="57" t="s">
        <v>610</v>
      </c>
      <c r="L2096" t="s">
        <v>2</v>
      </c>
      <c r="M2096" t="s">
        <v>2</v>
      </c>
      <c r="N2096"/>
      <c r="O2096" t="s">
        <v>350</v>
      </c>
    </row>
    <row r="2097" spans="1:15" x14ac:dyDescent="0.25">
      <c r="A2097" t="s">
        <v>5213</v>
      </c>
      <c r="B2097" t="s">
        <v>98</v>
      </c>
      <c r="C2097" t="s">
        <v>5214</v>
      </c>
      <c r="D2097" t="s">
        <v>46</v>
      </c>
      <c r="E2097" s="71">
        <v>45177</v>
      </c>
      <c r="F2097" t="s">
        <v>193</v>
      </c>
      <c r="G2097" t="s">
        <v>2989</v>
      </c>
      <c r="H2097" t="s">
        <v>351</v>
      </c>
      <c r="I2097">
        <v>6</v>
      </c>
      <c r="J2097" t="s">
        <v>5218</v>
      </c>
      <c r="K2097" s="57" t="s">
        <v>610</v>
      </c>
      <c r="L2097" t="s">
        <v>2</v>
      </c>
      <c r="M2097" t="s">
        <v>2</v>
      </c>
      <c r="N2097"/>
      <c r="O2097" t="s">
        <v>350</v>
      </c>
    </row>
    <row r="2098" spans="1:15" x14ac:dyDescent="0.25">
      <c r="A2098" t="s">
        <v>5213</v>
      </c>
      <c r="B2098" t="s">
        <v>98</v>
      </c>
      <c r="C2098" t="s">
        <v>5214</v>
      </c>
      <c r="D2098" t="s">
        <v>46</v>
      </c>
      <c r="E2098" s="71">
        <v>45177</v>
      </c>
      <c r="F2098" t="s">
        <v>193</v>
      </c>
      <c r="G2098" t="s">
        <v>2989</v>
      </c>
      <c r="H2098" t="s">
        <v>351</v>
      </c>
      <c r="I2098">
        <v>7</v>
      </c>
      <c r="J2098" t="s">
        <v>5219</v>
      </c>
      <c r="K2098" s="57" t="s">
        <v>610</v>
      </c>
      <c r="L2098" t="s">
        <v>2</v>
      </c>
      <c r="M2098" t="s">
        <v>2</v>
      </c>
      <c r="N2098"/>
      <c r="O2098" t="s">
        <v>350</v>
      </c>
    </row>
    <row r="2099" spans="1:15" x14ac:dyDescent="0.25">
      <c r="A2099" t="s">
        <v>5213</v>
      </c>
      <c r="B2099" t="s">
        <v>98</v>
      </c>
      <c r="C2099" t="s">
        <v>5214</v>
      </c>
      <c r="D2099" t="s">
        <v>46</v>
      </c>
      <c r="E2099" s="71">
        <v>45177</v>
      </c>
      <c r="F2099" t="s">
        <v>193</v>
      </c>
      <c r="G2099" t="s">
        <v>2989</v>
      </c>
      <c r="H2099" t="s">
        <v>351</v>
      </c>
      <c r="I2099">
        <v>8</v>
      </c>
      <c r="J2099" t="s">
        <v>5220</v>
      </c>
      <c r="K2099" s="57" t="s">
        <v>610</v>
      </c>
      <c r="L2099" t="s">
        <v>2</v>
      </c>
      <c r="M2099" t="s">
        <v>2</v>
      </c>
      <c r="N2099"/>
      <c r="O2099" t="s">
        <v>350</v>
      </c>
    </row>
    <row r="2100" spans="1:15" x14ac:dyDescent="0.25">
      <c r="A2100" t="s">
        <v>5213</v>
      </c>
      <c r="B2100" t="s">
        <v>98</v>
      </c>
      <c r="C2100" t="s">
        <v>5214</v>
      </c>
      <c r="D2100" t="s">
        <v>46</v>
      </c>
      <c r="E2100" s="71">
        <v>45177</v>
      </c>
      <c r="F2100" t="s">
        <v>193</v>
      </c>
      <c r="G2100" t="s">
        <v>2989</v>
      </c>
      <c r="H2100" t="s">
        <v>351</v>
      </c>
      <c r="I2100">
        <v>9</v>
      </c>
      <c r="J2100" t="s">
        <v>5221</v>
      </c>
      <c r="K2100" s="57" t="s">
        <v>610</v>
      </c>
      <c r="L2100" t="s">
        <v>2</v>
      </c>
      <c r="M2100" t="s">
        <v>2</v>
      </c>
      <c r="N2100"/>
      <c r="O2100" t="s">
        <v>350</v>
      </c>
    </row>
    <row r="2101" spans="1:15" x14ac:dyDescent="0.25">
      <c r="A2101" t="s">
        <v>5213</v>
      </c>
      <c r="B2101" t="s">
        <v>98</v>
      </c>
      <c r="C2101" t="s">
        <v>5214</v>
      </c>
      <c r="D2101" t="s">
        <v>46</v>
      </c>
      <c r="E2101" s="71">
        <v>45177</v>
      </c>
      <c r="F2101" t="s">
        <v>193</v>
      </c>
      <c r="G2101" t="s">
        <v>2989</v>
      </c>
      <c r="H2101" t="s">
        <v>351</v>
      </c>
      <c r="I2101">
        <v>10</v>
      </c>
      <c r="J2101" t="s">
        <v>5222</v>
      </c>
      <c r="K2101" s="57" t="s">
        <v>610</v>
      </c>
      <c r="L2101" t="s">
        <v>2</v>
      </c>
      <c r="M2101" t="s">
        <v>2</v>
      </c>
      <c r="N2101"/>
      <c r="O2101" t="s">
        <v>350</v>
      </c>
    </row>
    <row r="2102" spans="1:15" x14ac:dyDescent="0.25">
      <c r="A2102" t="s">
        <v>5213</v>
      </c>
      <c r="B2102" t="s">
        <v>98</v>
      </c>
      <c r="C2102" t="s">
        <v>5214</v>
      </c>
      <c r="D2102" t="s">
        <v>46</v>
      </c>
      <c r="E2102" s="71">
        <v>45177</v>
      </c>
      <c r="F2102" t="s">
        <v>193</v>
      </c>
      <c r="G2102" t="s">
        <v>2989</v>
      </c>
      <c r="H2102" t="s">
        <v>351</v>
      </c>
      <c r="I2102">
        <v>11</v>
      </c>
      <c r="J2102" t="s">
        <v>5223</v>
      </c>
      <c r="K2102" s="57" t="s">
        <v>610</v>
      </c>
      <c r="L2102" t="s">
        <v>2</v>
      </c>
      <c r="M2102" t="s">
        <v>2</v>
      </c>
      <c r="N2102"/>
      <c r="O2102" t="s">
        <v>350</v>
      </c>
    </row>
    <row r="2103" spans="1:15" x14ac:dyDescent="0.25">
      <c r="A2103" t="s">
        <v>5213</v>
      </c>
      <c r="B2103" t="s">
        <v>98</v>
      </c>
      <c r="C2103" t="s">
        <v>5214</v>
      </c>
      <c r="D2103" t="s">
        <v>46</v>
      </c>
      <c r="E2103" s="71">
        <v>45177</v>
      </c>
      <c r="F2103" t="s">
        <v>193</v>
      </c>
      <c r="G2103" t="s">
        <v>2989</v>
      </c>
      <c r="H2103" t="s">
        <v>351</v>
      </c>
      <c r="I2103">
        <v>12</v>
      </c>
      <c r="J2103" t="s">
        <v>168</v>
      </c>
      <c r="K2103" s="57" t="s">
        <v>609</v>
      </c>
      <c r="L2103" t="s">
        <v>2</v>
      </c>
      <c r="M2103" t="s">
        <v>2</v>
      </c>
      <c r="N2103"/>
      <c r="O2103" t="s">
        <v>350</v>
      </c>
    </row>
    <row r="2104" spans="1:15" x14ac:dyDescent="0.25">
      <c r="A2104" t="s">
        <v>5213</v>
      </c>
      <c r="B2104" t="s">
        <v>98</v>
      </c>
      <c r="C2104" t="s">
        <v>5214</v>
      </c>
      <c r="D2104" t="s">
        <v>46</v>
      </c>
      <c r="E2104" s="71">
        <v>45177</v>
      </c>
      <c r="F2104" t="s">
        <v>193</v>
      </c>
      <c r="G2104" t="s">
        <v>2989</v>
      </c>
      <c r="H2104" t="s">
        <v>351</v>
      </c>
      <c r="I2104">
        <v>13</v>
      </c>
      <c r="J2104" t="s">
        <v>176</v>
      </c>
      <c r="K2104" s="57" t="s">
        <v>609</v>
      </c>
      <c r="L2104" t="s">
        <v>2</v>
      </c>
      <c r="M2104" t="s">
        <v>2</v>
      </c>
      <c r="N2104"/>
      <c r="O2104" t="s">
        <v>350</v>
      </c>
    </row>
    <row r="2105" spans="1:15" x14ac:dyDescent="0.25">
      <c r="A2105" t="s">
        <v>5213</v>
      </c>
      <c r="B2105" t="s">
        <v>98</v>
      </c>
      <c r="C2105" t="s">
        <v>5214</v>
      </c>
      <c r="D2105" t="s">
        <v>46</v>
      </c>
      <c r="E2105" s="71">
        <v>45177</v>
      </c>
      <c r="F2105" t="s">
        <v>193</v>
      </c>
      <c r="G2105" t="s">
        <v>2989</v>
      </c>
      <c r="H2105" t="s">
        <v>351</v>
      </c>
      <c r="I2105">
        <v>14</v>
      </c>
      <c r="J2105" t="s">
        <v>101</v>
      </c>
      <c r="K2105" s="57" t="s">
        <v>13</v>
      </c>
      <c r="L2105" t="s">
        <v>2</v>
      </c>
      <c r="M2105" t="s">
        <v>3</v>
      </c>
      <c r="N2105" t="s">
        <v>3055</v>
      </c>
      <c r="O2105" t="s">
        <v>351</v>
      </c>
    </row>
    <row r="2106" spans="1:15" x14ac:dyDescent="0.25">
      <c r="A2106" t="s">
        <v>5213</v>
      </c>
      <c r="B2106" t="s">
        <v>98</v>
      </c>
      <c r="C2106" t="s">
        <v>5214</v>
      </c>
      <c r="D2106" t="s">
        <v>46</v>
      </c>
      <c r="E2106" s="71">
        <v>45177</v>
      </c>
      <c r="F2106" t="s">
        <v>193</v>
      </c>
      <c r="G2106" t="s">
        <v>2989</v>
      </c>
      <c r="H2106" t="s">
        <v>351</v>
      </c>
      <c r="I2106">
        <v>15</v>
      </c>
      <c r="J2106" t="s">
        <v>102</v>
      </c>
      <c r="K2106" s="57" t="s">
        <v>13</v>
      </c>
      <c r="L2106" t="s">
        <v>2</v>
      </c>
      <c r="M2106" t="s">
        <v>3</v>
      </c>
      <c r="N2106" t="s">
        <v>3056</v>
      </c>
      <c r="O2106" t="s">
        <v>351</v>
      </c>
    </row>
    <row r="2107" spans="1:15" x14ac:dyDescent="0.25">
      <c r="A2107" t="s">
        <v>5213</v>
      </c>
      <c r="B2107" t="s">
        <v>98</v>
      </c>
      <c r="C2107" t="s">
        <v>5214</v>
      </c>
      <c r="D2107" t="s">
        <v>46</v>
      </c>
      <c r="E2107" s="71">
        <v>45177</v>
      </c>
      <c r="F2107" t="s">
        <v>193</v>
      </c>
      <c r="G2107" t="s">
        <v>2989</v>
      </c>
      <c r="H2107" t="s">
        <v>351</v>
      </c>
      <c r="I2107">
        <v>16</v>
      </c>
      <c r="J2107" t="s">
        <v>103</v>
      </c>
      <c r="K2107" s="57" t="s">
        <v>13</v>
      </c>
      <c r="L2107" t="s">
        <v>2</v>
      </c>
      <c r="M2107" t="s">
        <v>3</v>
      </c>
      <c r="N2107" t="s">
        <v>3056</v>
      </c>
      <c r="O2107" t="s">
        <v>351</v>
      </c>
    </row>
    <row r="2108" spans="1:15" x14ac:dyDescent="0.25">
      <c r="A2108" t="s">
        <v>5213</v>
      </c>
      <c r="B2108" t="s">
        <v>98</v>
      </c>
      <c r="C2108" t="s">
        <v>5214</v>
      </c>
      <c r="D2108" t="s">
        <v>46</v>
      </c>
      <c r="E2108" s="71">
        <v>45177</v>
      </c>
      <c r="F2108" t="s">
        <v>193</v>
      </c>
      <c r="G2108" t="s">
        <v>2989</v>
      </c>
      <c r="H2108" t="s">
        <v>351</v>
      </c>
      <c r="I2108">
        <v>17</v>
      </c>
      <c r="J2108" t="s">
        <v>104</v>
      </c>
      <c r="K2108" s="57" t="s">
        <v>13</v>
      </c>
      <c r="L2108" t="s">
        <v>2</v>
      </c>
      <c r="M2108" t="s">
        <v>2</v>
      </c>
      <c r="N2108"/>
      <c r="O2108" t="s">
        <v>350</v>
      </c>
    </row>
    <row r="2109" spans="1:15" x14ac:dyDescent="0.25">
      <c r="A2109" t="s">
        <v>5213</v>
      </c>
      <c r="B2109" t="s">
        <v>98</v>
      </c>
      <c r="C2109" t="s">
        <v>5214</v>
      </c>
      <c r="D2109" t="s">
        <v>46</v>
      </c>
      <c r="E2109" s="71">
        <v>45177</v>
      </c>
      <c r="F2109" t="s">
        <v>193</v>
      </c>
      <c r="G2109" t="s">
        <v>2994</v>
      </c>
      <c r="H2109" t="s">
        <v>351</v>
      </c>
      <c r="I2109">
        <v>18</v>
      </c>
      <c r="J2109" t="s">
        <v>147</v>
      </c>
      <c r="K2109" s="57" t="s">
        <v>13</v>
      </c>
      <c r="L2109" t="s">
        <v>2</v>
      </c>
      <c r="M2109" t="s">
        <v>2</v>
      </c>
      <c r="N2109"/>
      <c r="O2109" t="s">
        <v>350</v>
      </c>
    </row>
    <row r="2110" spans="1:15" x14ac:dyDescent="0.25">
      <c r="A2110" t="s">
        <v>5213</v>
      </c>
      <c r="B2110" t="s">
        <v>98</v>
      </c>
      <c r="C2110" t="s">
        <v>5214</v>
      </c>
      <c r="D2110" t="s">
        <v>46</v>
      </c>
      <c r="E2110" s="71">
        <v>45177</v>
      </c>
      <c r="F2110" t="s">
        <v>193</v>
      </c>
      <c r="G2110" t="s">
        <v>2989</v>
      </c>
      <c r="H2110" t="s">
        <v>351</v>
      </c>
      <c r="I2110">
        <v>19</v>
      </c>
      <c r="J2110" t="s">
        <v>106</v>
      </c>
      <c r="K2110" s="57" t="s">
        <v>13</v>
      </c>
      <c r="L2110" t="s">
        <v>2</v>
      </c>
      <c r="M2110" t="s">
        <v>2</v>
      </c>
      <c r="N2110"/>
      <c r="O2110" t="s">
        <v>350</v>
      </c>
    </row>
    <row r="2111" spans="1:15" x14ac:dyDescent="0.25">
      <c r="A2111" t="s">
        <v>5224</v>
      </c>
      <c r="B2111" t="s">
        <v>289</v>
      </c>
      <c r="C2111" t="s">
        <v>5225</v>
      </c>
      <c r="D2111" t="s">
        <v>178</v>
      </c>
      <c r="E2111" s="71">
        <v>45177</v>
      </c>
      <c r="F2111" t="s">
        <v>193</v>
      </c>
      <c r="G2111" t="s">
        <v>2989</v>
      </c>
      <c r="H2111" t="s">
        <v>351</v>
      </c>
      <c r="I2111">
        <v>1.1000000000000001</v>
      </c>
      <c r="J2111" t="s">
        <v>4928</v>
      </c>
      <c r="K2111" s="57" t="s">
        <v>611</v>
      </c>
      <c r="L2111" t="s">
        <v>2</v>
      </c>
      <c r="M2111" t="s">
        <v>3</v>
      </c>
      <c r="N2111" t="s">
        <v>3083</v>
      </c>
      <c r="O2111" t="s">
        <v>351</v>
      </c>
    </row>
    <row r="2112" spans="1:15" x14ac:dyDescent="0.25">
      <c r="A2112" t="s">
        <v>5224</v>
      </c>
      <c r="B2112" t="s">
        <v>289</v>
      </c>
      <c r="C2112" t="s">
        <v>5225</v>
      </c>
      <c r="D2112" t="s">
        <v>178</v>
      </c>
      <c r="E2112" s="71">
        <v>45177</v>
      </c>
      <c r="F2112" t="s">
        <v>193</v>
      </c>
      <c r="G2112" t="s">
        <v>2989</v>
      </c>
      <c r="H2112" t="s">
        <v>351</v>
      </c>
      <c r="I2112">
        <v>1.1000000000000001</v>
      </c>
      <c r="J2112" t="s">
        <v>4934</v>
      </c>
      <c r="K2112" s="57" t="s">
        <v>609</v>
      </c>
      <c r="L2112" t="s">
        <v>2</v>
      </c>
      <c r="M2112" t="s">
        <v>2</v>
      </c>
      <c r="N2112"/>
      <c r="O2112" t="s">
        <v>350</v>
      </c>
    </row>
    <row r="2113" spans="1:15" x14ac:dyDescent="0.25">
      <c r="A2113" t="s">
        <v>5224</v>
      </c>
      <c r="B2113" t="s">
        <v>289</v>
      </c>
      <c r="C2113" t="s">
        <v>5225</v>
      </c>
      <c r="D2113" t="s">
        <v>178</v>
      </c>
      <c r="E2113" s="71">
        <v>45177</v>
      </c>
      <c r="F2113" t="s">
        <v>193</v>
      </c>
      <c r="G2113" t="s">
        <v>2989</v>
      </c>
      <c r="H2113" t="s">
        <v>351</v>
      </c>
      <c r="I2113">
        <v>1.1100000000000001</v>
      </c>
      <c r="J2113" t="s">
        <v>4936</v>
      </c>
      <c r="K2113" s="57" t="s">
        <v>611</v>
      </c>
      <c r="L2113" t="s">
        <v>2</v>
      </c>
      <c r="M2113" t="s">
        <v>2</v>
      </c>
      <c r="N2113"/>
      <c r="O2113" t="s">
        <v>350</v>
      </c>
    </row>
    <row r="2114" spans="1:15" x14ac:dyDescent="0.25">
      <c r="A2114" t="s">
        <v>5224</v>
      </c>
      <c r="B2114" t="s">
        <v>289</v>
      </c>
      <c r="C2114" t="s">
        <v>5225</v>
      </c>
      <c r="D2114" t="s">
        <v>178</v>
      </c>
      <c r="E2114" s="71">
        <v>45177</v>
      </c>
      <c r="F2114" t="s">
        <v>193</v>
      </c>
      <c r="G2114" t="s">
        <v>2989</v>
      </c>
      <c r="H2114" t="s">
        <v>351</v>
      </c>
      <c r="I2114">
        <v>1.1200000000000001</v>
      </c>
      <c r="J2114" t="s">
        <v>5226</v>
      </c>
      <c r="K2114" s="57" t="s">
        <v>611</v>
      </c>
      <c r="L2114" t="s">
        <v>2</v>
      </c>
      <c r="M2114" t="s">
        <v>2</v>
      </c>
      <c r="N2114"/>
      <c r="O2114" t="s">
        <v>350</v>
      </c>
    </row>
    <row r="2115" spans="1:15" x14ac:dyDescent="0.25">
      <c r="A2115" t="s">
        <v>5224</v>
      </c>
      <c r="B2115" t="s">
        <v>289</v>
      </c>
      <c r="C2115" t="s">
        <v>5225</v>
      </c>
      <c r="D2115" t="s">
        <v>178</v>
      </c>
      <c r="E2115" s="71">
        <v>45177</v>
      </c>
      <c r="F2115" t="s">
        <v>193</v>
      </c>
      <c r="G2115" t="s">
        <v>2989</v>
      </c>
      <c r="H2115" t="s">
        <v>351</v>
      </c>
      <c r="I2115">
        <v>1.1299999999999999</v>
      </c>
      <c r="J2115" t="s">
        <v>4940</v>
      </c>
      <c r="K2115" s="57" t="s">
        <v>611</v>
      </c>
      <c r="L2115" t="s">
        <v>2</v>
      </c>
      <c r="M2115" t="s">
        <v>2</v>
      </c>
      <c r="N2115"/>
      <c r="O2115" t="s">
        <v>350</v>
      </c>
    </row>
    <row r="2116" spans="1:15" x14ac:dyDescent="0.25">
      <c r="A2116" t="s">
        <v>5224</v>
      </c>
      <c r="B2116" t="s">
        <v>289</v>
      </c>
      <c r="C2116" t="s">
        <v>5225</v>
      </c>
      <c r="D2116" t="s">
        <v>178</v>
      </c>
      <c r="E2116" s="71">
        <v>45177</v>
      </c>
      <c r="F2116" t="s">
        <v>193</v>
      </c>
      <c r="G2116" t="s">
        <v>2989</v>
      </c>
      <c r="H2116" t="s">
        <v>351</v>
      </c>
      <c r="I2116">
        <v>1.1399999999999999</v>
      </c>
      <c r="J2116" t="s">
        <v>4930</v>
      </c>
      <c r="K2116" s="57" t="s">
        <v>611</v>
      </c>
      <c r="L2116" t="s">
        <v>2</v>
      </c>
      <c r="M2116" t="s">
        <v>2</v>
      </c>
      <c r="N2116"/>
      <c r="O2116" t="s">
        <v>350</v>
      </c>
    </row>
    <row r="2117" spans="1:15" x14ac:dyDescent="0.25">
      <c r="A2117" t="s">
        <v>5224</v>
      </c>
      <c r="B2117" t="s">
        <v>289</v>
      </c>
      <c r="C2117" t="s">
        <v>5225</v>
      </c>
      <c r="D2117" t="s">
        <v>178</v>
      </c>
      <c r="E2117" s="71">
        <v>45177</v>
      </c>
      <c r="F2117" t="s">
        <v>193</v>
      </c>
      <c r="G2117" t="s">
        <v>2989</v>
      </c>
      <c r="H2117" t="s">
        <v>351</v>
      </c>
      <c r="I2117">
        <v>1.1499999999999999</v>
      </c>
      <c r="J2117" t="s">
        <v>5227</v>
      </c>
      <c r="K2117" s="57" t="s">
        <v>610</v>
      </c>
      <c r="L2117" t="s">
        <v>2</v>
      </c>
      <c r="M2117" t="s">
        <v>3</v>
      </c>
      <c r="N2117" t="s">
        <v>3083</v>
      </c>
      <c r="O2117" t="s">
        <v>351</v>
      </c>
    </row>
    <row r="2118" spans="1:15" x14ac:dyDescent="0.25">
      <c r="A2118" t="s">
        <v>5224</v>
      </c>
      <c r="B2118" t="s">
        <v>289</v>
      </c>
      <c r="C2118" t="s">
        <v>5225</v>
      </c>
      <c r="D2118" t="s">
        <v>178</v>
      </c>
      <c r="E2118" s="71">
        <v>45177</v>
      </c>
      <c r="F2118" t="s">
        <v>193</v>
      </c>
      <c r="G2118" t="s">
        <v>2989</v>
      </c>
      <c r="H2118" t="s">
        <v>351</v>
      </c>
      <c r="I2118">
        <v>1.1599999999999999</v>
      </c>
      <c r="J2118" t="s">
        <v>5228</v>
      </c>
      <c r="K2118" s="57" t="s">
        <v>611</v>
      </c>
      <c r="L2118" t="s">
        <v>2</v>
      </c>
      <c r="M2118" t="s">
        <v>3</v>
      </c>
      <c r="N2118" t="s">
        <v>3083</v>
      </c>
      <c r="O2118" t="s">
        <v>351</v>
      </c>
    </row>
    <row r="2119" spans="1:15" x14ac:dyDescent="0.25">
      <c r="A2119" t="s">
        <v>5224</v>
      </c>
      <c r="B2119" t="s">
        <v>289</v>
      </c>
      <c r="C2119" t="s">
        <v>5225</v>
      </c>
      <c r="D2119" t="s">
        <v>178</v>
      </c>
      <c r="E2119" s="71">
        <v>45177</v>
      </c>
      <c r="F2119" t="s">
        <v>193</v>
      </c>
      <c r="G2119" t="s">
        <v>2989</v>
      </c>
      <c r="H2119" t="s">
        <v>351</v>
      </c>
      <c r="I2119">
        <v>1.17</v>
      </c>
      <c r="J2119" t="s">
        <v>5229</v>
      </c>
      <c r="K2119" s="57" t="s">
        <v>610</v>
      </c>
      <c r="L2119" t="s">
        <v>2</v>
      </c>
      <c r="M2119" t="s">
        <v>3</v>
      </c>
      <c r="N2119" t="s">
        <v>3083</v>
      </c>
      <c r="O2119" t="s">
        <v>351</v>
      </c>
    </row>
    <row r="2120" spans="1:15" x14ac:dyDescent="0.25">
      <c r="A2120" t="s">
        <v>5224</v>
      </c>
      <c r="B2120" t="s">
        <v>289</v>
      </c>
      <c r="C2120" t="s">
        <v>5225</v>
      </c>
      <c r="D2120" t="s">
        <v>178</v>
      </c>
      <c r="E2120" s="71">
        <v>45177</v>
      </c>
      <c r="F2120" t="s">
        <v>193</v>
      </c>
      <c r="G2120" t="s">
        <v>2989</v>
      </c>
      <c r="H2120" t="s">
        <v>351</v>
      </c>
      <c r="I2120">
        <v>1.2</v>
      </c>
      <c r="J2120" t="s">
        <v>5230</v>
      </c>
      <c r="K2120" s="57" t="s">
        <v>610</v>
      </c>
      <c r="L2120" t="s">
        <v>2</v>
      </c>
      <c r="M2120" t="s">
        <v>3</v>
      </c>
      <c r="N2120" t="s">
        <v>3083</v>
      </c>
      <c r="O2120" t="s">
        <v>351</v>
      </c>
    </row>
    <row r="2121" spans="1:15" x14ac:dyDescent="0.25">
      <c r="A2121" t="s">
        <v>5224</v>
      </c>
      <c r="B2121" t="s">
        <v>289</v>
      </c>
      <c r="C2121" t="s">
        <v>5225</v>
      </c>
      <c r="D2121" t="s">
        <v>178</v>
      </c>
      <c r="E2121" s="71">
        <v>45177</v>
      </c>
      <c r="F2121" t="s">
        <v>193</v>
      </c>
      <c r="G2121" t="s">
        <v>2989</v>
      </c>
      <c r="H2121" t="s">
        <v>351</v>
      </c>
      <c r="I2121">
        <v>1.3</v>
      </c>
      <c r="J2121" t="s">
        <v>5231</v>
      </c>
      <c r="K2121" s="57" t="s">
        <v>610</v>
      </c>
      <c r="L2121" t="s">
        <v>2</v>
      </c>
      <c r="M2121" t="s">
        <v>2</v>
      </c>
      <c r="N2121"/>
      <c r="O2121" t="s">
        <v>350</v>
      </c>
    </row>
    <row r="2122" spans="1:15" x14ac:dyDescent="0.25">
      <c r="A2122" t="s">
        <v>5224</v>
      </c>
      <c r="B2122" t="s">
        <v>289</v>
      </c>
      <c r="C2122" t="s">
        <v>5225</v>
      </c>
      <c r="D2122" t="s">
        <v>178</v>
      </c>
      <c r="E2122" s="71">
        <v>45177</v>
      </c>
      <c r="F2122" t="s">
        <v>193</v>
      </c>
      <c r="G2122" t="s">
        <v>2989</v>
      </c>
      <c r="H2122" t="s">
        <v>351</v>
      </c>
      <c r="I2122">
        <v>1.4</v>
      </c>
      <c r="J2122" t="s">
        <v>5232</v>
      </c>
      <c r="K2122" s="57" t="s">
        <v>610</v>
      </c>
      <c r="L2122" t="s">
        <v>2</v>
      </c>
      <c r="M2122" t="s">
        <v>3</v>
      </c>
      <c r="N2122" t="s">
        <v>3083</v>
      </c>
      <c r="O2122" t="s">
        <v>351</v>
      </c>
    </row>
    <row r="2123" spans="1:15" x14ac:dyDescent="0.25">
      <c r="A2123" t="s">
        <v>5224</v>
      </c>
      <c r="B2123" t="s">
        <v>289</v>
      </c>
      <c r="C2123" t="s">
        <v>5225</v>
      </c>
      <c r="D2123" t="s">
        <v>178</v>
      </c>
      <c r="E2123" s="71">
        <v>45177</v>
      </c>
      <c r="F2123" t="s">
        <v>193</v>
      </c>
      <c r="G2123" t="s">
        <v>2989</v>
      </c>
      <c r="H2123" t="s">
        <v>351</v>
      </c>
      <c r="I2123">
        <v>1.5</v>
      </c>
      <c r="J2123" t="s">
        <v>5233</v>
      </c>
      <c r="K2123" s="57" t="s">
        <v>609</v>
      </c>
      <c r="L2123" t="s">
        <v>2</v>
      </c>
      <c r="M2123" t="s">
        <v>2</v>
      </c>
      <c r="N2123"/>
      <c r="O2123" t="s">
        <v>350</v>
      </c>
    </row>
    <row r="2124" spans="1:15" x14ac:dyDescent="0.25">
      <c r="A2124" t="s">
        <v>5224</v>
      </c>
      <c r="B2124" t="s">
        <v>289</v>
      </c>
      <c r="C2124" t="s">
        <v>5225</v>
      </c>
      <c r="D2124" t="s">
        <v>178</v>
      </c>
      <c r="E2124" s="71">
        <v>45177</v>
      </c>
      <c r="F2124" t="s">
        <v>193</v>
      </c>
      <c r="G2124" t="s">
        <v>2989</v>
      </c>
      <c r="H2124" t="s">
        <v>351</v>
      </c>
      <c r="I2124">
        <v>1.6</v>
      </c>
      <c r="J2124" t="s">
        <v>5234</v>
      </c>
      <c r="K2124" s="57" t="s">
        <v>611</v>
      </c>
      <c r="L2124" t="s">
        <v>2</v>
      </c>
      <c r="M2124" t="s">
        <v>2</v>
      </c>
      <c r="N2124"/>
      <c r="O2124" t="s">
        <v>350</v>
      </c>
    </row>
    <row r="2125" spans="1:15" x14ac:dyDescent="0.25">
      <c r="A2125" t="s">
        <v>5224</v>
      </c>
      <c r="B2125" t="s">
        <v>289</v>
      </c>
      <c r="C2125" t="s">
        <v>5225</v>
      </c>
      <c r="D2125" t="s">
        <v>178</v>
      </c>
      <c r="E2125" s="71">
        <v>45177</v>
      </c>
      <c r="F2125" t="s">
        <v>193</v>
      </c>
      <c r="G2125" t="s">
        <v>2989</v>
      </c>
      <c r="H2125" t="s">
        <v>351</v>
      </c>
      <c r="I2125">
        <v>1.7</v>
      </c>
      <c r="J2125" t="s">
        <v>5235</v>
      </c>
      <c r="K2125" s="57" t="s">
        <v>611</v>
      </c>
      <c r="L2125" t="s">
        <v>2</v>
      </c>
      <c r="M2125" t="s">
        <v>2</v>
      </c>
      <c r="N2125"/>
      <c r="O2125" t="s">
        <v>350</v>
      </c>
    </row>
    <row r="2126" spans="1:15" x14ac:dyDescent="0.25">
      <c r="A2126" t="s">
        <v>5224</v>
      </c>
      <c r="B2126" t="s">
        <v>289</v>
      </c>
      <c r="C2126" t="s">
        <v>5225</v>
      </c>
      <c r="D2126" t="s">
        <v>178</v>
      </c>
      <c r="E2126" s="71">
        <v>45177</v>
      </c>
      <c r="F2126" t="s">
        <v>193</v>
      </c>
      <c r="G2126" t="s">
        <v>2989</v>
      </c>
      <c r="H2126" t="s">
        <v>351</v>
      </c>
      <c r="I2126">
        <v>1.8</v>
      </c>
      <c r="J2126" t="s">
        <v>5236</v>
      </c>
      <c r="K2126" s="57" t="s">
        <v>611</v>
      </c>
      <c r="L2126" t="s">
        <v>2</v>
      </c>
      <c r="M2126" t="s">
        <v>2</v>
      </c>
      <c r="N2126"/>
      <c r="O2126" t="s">
        <v>350</v>
      </c>
    </row>
    <row r="2127" spans="1:15" x14ac:dyDescent="0.25">
      <c r="A2127" t="s">
        <v>5224</v>
      </c>
      <c r="B2127" t="s">
        <v>289</v>
      </c>
      <c r="C2127" t="s">
        <v>5225</v>
      </c>
      <c r="D2127" t="s">
        <v>178</v>
      </c>
      <c r="E2127" s="71">
        <v>45177</v>
      </c>
      <c r="F2127" t="s">
        <v>193</v>
      </c>
      <c r="G2127" t="s">
        <v>2989</v>
      </c>
      <c r="H2127" t="s">
        <v>351</v>
      </c>
      <c r="I2127">
        <v>1.9</v>
      </c>
      <c r="J2127" t="s">
        <v>5237</v>
      </c>
      <c r="K2127" s="57" t="s">
        <v>611</v>
      </c>
      <c r="L2127" t="s">
        <v>2</v>
      </c>
      <c r="M2127" t="s">
        <v>2</v>
      </c>
      <c r="N2127"/>
      <c r="O2127" t="s">
        <v>350</v>
      </c>
    </row>
    <row r="2128" spans="1:15" x14ac:dyDescent="0.25">
      <c r="A2128" t="s">
        <v>3373</v>
      </c>
      <c r="B2128" t="s">
        <v>194</v>
      </c>
      <c r="C2128" t="s">
        <v>3374</v>
      </c>
      <c r="D2128" t="s">
        <v>126</v>
      </c>
      <c r="E2128" s="71">
        <v>45180</v>
      </c>
      <c r="F2128" t="s">
        <v>193</v>
      </c>
      <c r="G2128" t="s">
        <v>2989</v>
      </c>
      <c r="H2128" t="s">
        <v>351</v>
      </c>
      <c r="I2128">
        <v>1</v>
      </c>
      <c r="J2128" t="s">
        <v>5238</v>
      </c>
      <c r="K2128" s="57" t="s">
        <v>610</v>
      </c>
      <c r="L2128" t="s">
        <v>2</v>
      </c>
      <c r="M2128" t="s">
        <v>3</v>
      </c>
      <c r="N2128" t="s">
        <v>3063</v>
      </c>
      <c r="O2128" t="s">
        <v>351</v>
      </c>
    </row>
    <row r="2129" spans="1:15" x14ac:dyDescent="0.25">
      <c r="A2129" t="s">
        <v>3373</v>
      </c>
      <c r="B2129" t="s">
        <v>194</v>
      </c>
      <c r="C2129" t="s">
        <v>3374</v>
      </c>
      <c r="D2129" t="s">
        <v>126</v>
      </c>
      <c r="E2129" s="71">
        <v>45180</v>
      </c>
      <c r="F2129" t="s">
        <v>193</v>
      </c>
      <c r="G2129" t="s">
        <v>2989</v>
      </c>
      <c r="H2129" t="s">
        <v>351</v>
      </c>
      <c r="I2129">
        <v>2</v>
      </c>
      <c r="J2129" t="s">
        <v>5239</v>
      </c>
      <c r="K2129" s="57" t="s">
        <v>13</v>
      </c>
      <c r="L2129" t="s">
        <v>2</v>
      </c>
      <c r="M2129" t="s">
        <v>3</v>
      </c>
      <c r="N2129" t="s">
        <v>3056</v>
      </c>
      <c r="O2129" t="s">
        <v>351</v>
      </c>
    </row>
    <row r="2130" spans="1:15" x14ac:dyDescent="0.25">
      <c r="A2130" t="s">
        <v>3373</v>
      </c>
      <c r="B2130" t="s">
        <v>194</v>
      </c>
      <c r="C2130" t="s">
        <v>3374</v>
      </c>
      <c r="D2130" t="s">
        <v>126</v>
      </c>
      <c r="E2130" s="71">
        <v>45180</v>
      </c>
      <c r="F2130" t="s">
        <v>193</v>
      </c>
      <c r="G2130" t="s">
        <v>2989</v>
      </c>
      <c r="H2130" t="s">
        <v>351</v>
      </c>
      <c r="I2130">
        <v>3.1</v>
      </c>
      <c r="J2130" t="s">
        <v>5240</v>
      </c>
      <c r="K2130" s="57" t="s">
        <v>13</v>
      </c>
      <c r="L2130" t="s">
        <v>2</v>
      </c>
      <c r="M2130" t="s">
        <v>3</v>
      </c>
      <c r="N2130" t="s">
        <v>3056</v>
      </c>
      <c r="O2130" t="s">
        <v>351</v>
      </c>
    </row>
    <row r="2131" spans="1:15" x14ac:dyDescent="0.25">
      <c r="A2131" t="s">
        <v>3373</v>
      </c>
      <c r="B2131" t="s">
        <v>194</v>
      </c>
      <c r="C2131" t="s">
        <v>3374</v>
      </c>
      <c r="D2131" t="s">
        <v>126</v>
      </c>
      <c r="E2131" s="71">
        <v>45180</v>
      </c>
      <c r="F2131" t="s">
        <v>193</v>
      </c>
      <c r="G2131" t="s">
        <v>2989</v>
      </c>
      <c r="H2131" t="s">
        <v>351</v>
      </c>
      <c r="I2131">
        <v>3.1</v>
      </c>
      <c r="J2131" t="s">
        <v>5241</v>
      </c>
      <c r="K2131" s="57" t="s">
        <v>13</v>
      </c>
      <c r="L2131" t="s">
        <v>2</v>
      </c>
      <c r="M2131" t="s">
        <v>3</v>
      </c>
      <c r="N2131" t="s">
        <v>3056</v>
      </c>
      <c r="O2131" t="s">
        <v>351</v>
      </c>
    </row>
    <row r="2132" spans="1:15" x14ac:dyDescent="0.25">
      <c r="A2132" t="s">
        <v>3373</v>
      </c>
      <c r="B2132" t="s">
        <v>194</v>
      </c>
      <c r="C2132" t="s">
        <v>3374</v>
      </c>
      <c r="D2132" t="s">
        <v>126</v>
      </c>
      <c r="E2132" s="71">
        <v>45180</v>
      </c>
      <c r="F2132" t="s">
        <v>193</v>
      </c>
      <c r="G2132" t="s">
        <v>2989</v>
      </c>
      <c r="H2132" t="s">
        <v>351</v>
      </c>
      <c r="I2132">
        <v>3.11</v>
      </c>
      <c r="J2132" t="s">
        <v>5242</v>
      </c>
      <c r="K2132" s="57" t="s">
        <v>13</v>
      </c>
      <c r="L2132" t="s">
        <v>2</v>
      </c>
      <c r="M2132" t="s">
        <v>3</v>
      </c>
      <c r="N2132" t="s">
        <v>3056</v>
      </c>
      <c r="O2132" t="s">
        <v>351</v>
      </c>
    </row>
    <row r="2133" spans="1:15" x14ac:dyDescent="0.25">
      <c r="A2133" t="s">
        <v>3373</v>
      </c>
      <c r="B2133" t="s">
        <v>194</v>
      </c>
      <c r="C2133" t="s">
        <v>3374</v>
      </c>
      <c r="D2133" t="s">
        <v>126</v>
      </c>
      <c r="E2133" s="71">
        <v>45180</v>
      </c>
      <c r="F2133" t="s">
        <v>193</v>
      </c>
      <c r="G2133" t="s">
        <v>2989</v>
      </c>
      <c r="H2133" t="s">
        <v>351</v>
      </c>
      <c r="I2133">
        <v>3.12</v>
      </c>
      <c r="J2133" t="s">
        <v>867</v>
      </c>
      <c r="K2133" s="57" t="s">
        <v>13</v>
      </c>
      <c r="L2133" t="s">
        <v>2</v>
      </c>
      <c r="M2133" t="s">
        <v>3</v>
      </c>
      <c r="N2133" t="s">
        <v>3056</v>
      </c>
      <c r="O2133" t="s">
        <v>351</v>
      </c>
    </row>
    <row r="2134" spans="1:15" x14ac:dyDescent="0.25">
      <c r="A2134" t="s">
        <v>3373</v>
      </c>
      <c r="B2134" t="s">
        <v>194</v>
      </c>
      <c r="C2134" t="s">
        <v>3374</v>
      </c>
      <c r="D2134" t="s">
        <v>126</v>
      </c>
      <c r="E2134" s="71">
        <v>45180</v>
      </c>
      <c r="F2134" t="s">
        <v>193</v>
      </c>
      <c r="G2134" t="s">
        <v>2989</v>
      </c>
      <c r="H2134" t="s">
        <v>351</v>
      </c>
      <c r="I2134">
        <v>3.13</v>
      </c>
      <c r="J2134" t="s">
        <v>5243</v>
      </c>
      <c r="K2134" s="57" t="s">
        <v>13</v>
      </c>
      <c r="L2134" t="s">
        <v>2</v>
      </c>
      <c r="M2134" t="s">
        <v>3</v>
      </c>
      <c r="N2134" t="s">
        <v>3056</v>
      </c>
      <c r="O2134" t="s">
        <v>351</v>
      </c>
    </row>
    <row r="2135" spans="1:15" x14ac:dyDescent="0.25">
      <c r="A2135" t="s">
        <v>3373</v>
      </c>
      <c r="B2135" t="s">
        <v>194</v>
      </c>
      <c r="C2135" t="s">
        <v>3374</v>
      </c>
      <c r="D2135" t="s">
        <v>126</v>
      </c>
      <c r="E2135" s="71">
        <v>45180</v>
      </c>
      <c r="F2135" t="s">
        <v>193</v>
      </c>
      <c r="G2135" t="s">
        <v>2989</v>
      </c>
      <c r="H2135" t="s">
        <v>351</v>
      </c>
      <c r="I2135">
        <v>3.2</v>
      </c>
      <c r="J2135" t="s">
        <v>5244</v>
      </c>
      <c r="K2135" s="57" t="s">
        <v>13</v>
      </c>
      <c r="L2135" t="s">
        <v>2</v>
      </c>
      <c r="M2135" t="s">
        <v>3</v>
      </c>
      <c r="N2135" t="s">
        <v>3056</v>
      </c>
      <c r="O2135" t="s">
        <v>351</v>
      </c>
    </row>
    <row r="2136" spans="1:15" x14ac:dyDescent="0.25">
      <c r="A2136" t="s">
        <v>3373</v>
      </c>
      <c r="B2136" t="s">
        <v>194</v>
      </c>
      <c r="C2136" t="s">
        <v>3374</v>
      </c>
      <c r="D2136" t="s">
        <v>126</v>
      </c>
      <c r="E2136" s="71">
        <v>45180</v>
      </c>
      <c r="F2136" t="s">
        <v>193</v>
      </c>
      <c r="G2136" t="s">
        <v>2989</v>
      </c>
      <c r="H2136" t="s">
        <v>351</v>
      </c>
      <c r="I2136">
        <v>3.3</v>
      </c>
      <c r="J2136" t="s">
        <v>5245</v>
      </c>
      <c r="K2136" s="57" t="s">
        <v>13</v>
      </c>
      <c r="L2136" t="s">
        <v>2</v>
      </c>
      <c r="M2136" t="s">
        <v>3</v>
      </c>
      <c r="N2136" t="s">
        <v>3056</v>
      </c>
      <c r="O2136" t="s">
        <v>351</v>
      </c>
    </row>
    <row r="2137" spans="1:15" x14ac:dyDescent="0.25">
      <c r="A2137" t="s">
        <v>3373</v>
      </c>
      <c r="B2137" t="s">
        <v>194</v>
      </c>
      <c r="C2137" t="s">
        <v>3374</v>
      </c>
      <c r="D2137" t="s">
        <v>126</v>
      </c>
      <c r="E2137" s="71">
        <v>45180</v>
      </c>
      <c r="F2137" t="s">
        <v>193</v>
      </c>
      <c r="G2137" t="s">
        <v>2989</v>
      </c>
      <c r="H2137" t="s">
        <v>351</v>
      </c>
      <c r="I2137">
        <v>3.4</v>
      </c>
      <c r="J2137" t="s">
        <v>5246</v>
      </c>
      <c r="K2137" s="57" t="s">
        <v>13</v>
      </c>
      <c r="L2137" t="s">
        <v>2</v>
      </c>
      <c r="M2137" t="s">
        <v>3</v>
      </c>
      <c r="N2137" t="s">
        <v>3056</v>
      </c>
      <c r="O2137" t="s">
        <v>351</v>
      </c>
    </row>
    <row r="2138" spans="1:15" x14ac:dyDescent="0.25">
      <c r="A2138" t="s">
        <v>3373</v>
      </c>
      <c r="B2138" t="s">
        <v>194</v>
      </c>
      <c r="C2138" t="s">
        <v>3374</v>
      </c>
      <c r="D2138" t="s">
        <v>126</v>
      </c>
      <c r="E2138" s="71">
        <v>45180</v>
      </c>
      <c r="F2138" t="s">
        <v>193</v>
      </c>
      <c r="G2138" t="s">
        <v>2989</v>
      </c>
      <c r="H2138" t="s">
        <v>351</v>
      </c>
      <c r="I2138">
        <v>3.5</v>
      </c>
      <c r="J2138" t="s">
        <v>5247</v>
      </c>
      <c r="K2138" s="57" t="s">
        <v>13</v>
      </c>
      <c r="L2138" t="s">
        <v>2</v>
      </c>
      <c r="M2138" t="s">
        <v>3</v>
      </c>
      <c r="N2138" t="s">
        <v>3056</v>
      </c>
      <c r="O2138" t="s">
        <v>351</v>
      </c>
    </row>
    <row r="2139" spans="1:15" x14ac:dyDescent="0.25">
      <c r="A2139" t="s">
        <v>3373</v>
      </c>
      <c r="B2139" t="s">
        <v>194</v>
      </c>
      <c r="C2139" t="s">
        <v>3374</v>
      </c>
      <c r="D2139" t="s">
        <v>126</v>
      </c>
      <c r="E2139" s="71">
        <v>45180</v>
      </c>
      <c r="F2139" t="s">
        <v>193</v>
      </c>
      <c r="G2139" t="s">
        <v>2989</v>
      </c>
      <c r="H2139" t="s">
        <v>351</v>
      </c>
      <c r="I2139">
        <v>3.6</v>
      </c>
      <c r="J2139" t="s">
        <v>5248</v>
      </c>
      <c r="K2139" s="57" t="s">
        <v>13</v>
      </c>
      <c r="L2139" t="s">
        <v>2</v>
      </c>
      <c r="M2139" t="s">
        <v>3</v>
      </c>
      <c r="N2139" t="s">
        <v>3056</v>
      </c>
      <c r="O2139" t="s">
        <v>351</v>
      </c>
    </row>
    <row r="2140" spans="1:15" x14ac:dyDescent="0.25">
      <c r="A2140" t="s">
        <v>3373</v>
      </c>
      <c r="B2140" t="s">
        <v>194</v>
      </c>
      <c r="C2140" t="s">
        <v>3374</v>
      </c>
      <c r="D2140" t="s">
        <v>126</v>
      </c>
      <c r="E2140" s="71">
        <v>45180</v>
      </c>
      <c r="F2140" t="s">
        <v>193</v>
      </c>
      <c r="G2140" t="s">
        <v>2989</v>
      </c>
      <c r="H2140" t="s">
        <v>351</v>
      </c>
      <c r="I2140">
        <v>3.7</v>
      </c>
      <c r="J2140" t="s">
        <v>5249</v>
      </c>
      <c r="K2140" s="57" t="s">
        <v>13</v>
      </c>
      <c r="L2140" t="s">
        <v>2</v>
      </c>
      <c r="M2140" t="s">
        <v>3</v>
      </c>
      <c r="N2140" t="s">
        <v>3056</v>
      </c>
      <c r="O2140" t="s">
        <v>351</v>
      </c>
    </row>
    <row r="2141" spans="1:15" x14ac:dyDescent="0.25">
      <c r="A2141" t="s">
        <v>3373</v>
      </c>
      <c r="B2141" t="s">
        <v>194</v>
      </c>
      <c r="C2141" t="s">
        <v>3374</v>
      </c>
      <c r="D2141" t="s">
        <v>126</v>
      </c>
      <c r="E2141" s="71">
        <v>45180</v>
      </c>
      <c r="F2141" t="s">
        <v>193</v>
      </c>
      <c r="G2141" t="s">
        <v>2989</v>
      </c>
      <c r="H2141" t="s">
        <v>351</v>
      </c>
      <c r="I2141">
        <v>3.8</v>
      </c>
      <c r="J2141" t="s">
        <v>5250</v>
      </c>
      <c r="K2141" s="57" t="s">
        <v>13</v>
      </c>
      <c r="L2141" t="s">
        <v>2</v>
      </c>
      <c r="M2141" t="s">
        <v>3</v>
      </c>
      <c r="N2141" t="s">
        <v>3056</v>
      </c>
      <c r="O2141" t="s">
        <v>351</v>
      </c>
    </row>
    <row r="2142" spans="1:15" x14ac:dyDescent="0.25">
      <c r="A2142" t="s">
        <v>3373</v>
      </c>
      <c r="B2142" t="s">
        <v>194</v>
      </c>
      <c r="C2142" t="s">
        <v>3374</v>
      </c>
      <c r="D2142" t="s">
        <v>126</v>
      </c>
      <c r="E2142" s="71">
        <v>45180</v>
      </c>
      <c r="F2142" t="s">
        <v>193</v>
      </c>
      <c r="G2142" t="s">
        <v>2989</v>
      </c>
      <c r="H2142" t="s">
        <v>351</v>
      </c>
      <c r="I2142">
        <v>3.9</v>
      </c>
      <c r="J2142" t="s">
        <v>5251</v>
      </c>
      <c r="K2142" s="57" t="s">
        <v>13</v>
      </c>
      <c r="L2142" t="s">
        <v>2</v>
      </c>
      <c r="M2142" t="s">
        <v>3</v>
      </c>
      <c r="N2142" t="s">
        <v>3056</v>
      </c>
      <c r="O2142" t="s">
        <v>351</v>
      </c>
    </row>
    <row r="2143" spans="1:15" x14ac:dyDescent="0.25">
      <c r="A2143" t="s">
        <v>3373</v>
      </c>
      <c r="B2143" t="s">
        <v>194</v>
      </c>
      <c r="C2143" t="s">
        <v>3374</v>
      </c>
      <c r="D2143" t="s">
        <v>126</v>
      </c>
      <c r="E2143" s="71">
        <v>45180</v>
      </c>
      <c r="F2143" t="s">
        <v>193</v>
      </c>
      <c r="G2143" t="s">
        <v>2989</v>
      </c>
      <c r="H2143" t="s">
        <v>351</v>
      </c>
      <c r="I2143">
        <v>4</v>
      </c>
      <c r="J2143" t="s">
        <v>5252</v>
      </c>
      <c r="K2143" s="57" t="s">
        <v>13</v>
      </c>
      <c r="L2143" t="s">
        <v>2</v>
      </c>
      <c r="M2143" t="s">
        <v>3</v>
      </c>
      <c r="N2143" t="s">
        <v>3056</v>
      </c>
      <c r="O2143" t="s">
        <v>351</v>
      </c>
    </row>
    <row r="2144" spans="1:15" x14ac:dyDescent="0.25">
      <c r="A2144" t="s">
        <v>3373</v>
      </c>
      <c r="B2144" t="s">
        <v>194</v>
      </c>
      <c r="C2144" t="s">
        <v>3374</v>
      </c>
      <c r="D2144" t="s">
        <v>126</v>
      </c>
      <c r="E2144" s="71">
        <v>45180</v>
      </c>
      <c r="F2144" t="s">
        <v>193</v>
      </c>
      <c r="G2144" t="s">
        <v>2989</v>
      </c>
      <c r="H2144" t="s">
        <v>351</v>
      </c>
      <c r="I2144">
        <v>5</v>
      </c>
      <c r="J2144" t="s">
        <v>5253</v>
      </c>
      <c r="K2144" s="57" t="s">
        <v>608</v>
      </c>
      <c r="L2144" t="s">
        <v>2</v>
      </c>
      <c r="M2144" t="s">
        <v>3</v>
      </c>
      <c r="N2144" t="s">
        <v>3056</v>
      </c>
      <c r="O2144" t="s">
        <v>351</v>
      </c>
    </row>
    <row r="2145" spans="1:15" x14ac:dyDescent="0.25">
      <c r="A2145" t="s">
        <v>3373</v>
      </c>
      <c r="B2145" t="s">
        <v>194</v>
      </c>
      <c r="C2145" t="s">
        <v>3374</v>
      </c>
      <c r="D2145" t="s">
        <v>126</v>
      </c>
      <c r="E2145" s="71">
        <v>45180</v>
      </c>
      <c r="F2145" t="s">
        <v>193</v>
      </c>
      <c r="G2145" t="s">
        <v>2989</v>
      </c>
      <c r="H2145" t="s">
        <v>351</v>
      </c>
      <c r="I2145">
        <v>6</v>
      </c>
      <c r="J2145" t="s">
        <v>5254</v>
      </c>
      <c r="K2145" s="57" t="s">
        <v>13</v>
      </c>
      <c r="L2145" t="s">
        <v>2</v>
      </c>
      <c r="M2145" t="s">
        <v>3</v>
      </c>
      <c r="N2145" t="s">
        <v>3056</v>
      </c>
      <c r="O2145" t="s">
        <v>351</v>
      </c>
    </row>
    <row r="2146" spans="1:15" x14ac:dyDescent="0.25">
      <c r="A2146" t="s">
        <v>3373</v>
      </c>
      <c r="B2146" t="s">
        <v>194</v>
      </c>
      <c r="C2146" t="s">
        <v>3374</v>
      </c>
      <c r="D2146" t="s">
        <v>126</v>
      </c>
      <c r="E2146" s="71">
        <v>45180</v>
      </c>
      <c r="F2146" t="s">
        <v>193</v>
      </c>
      <c r="G2146" t="s">
        <v>2989</v>
      </c>
      <c r="H2146" t="s">
        <v>351</v>
      </c>
      <c r="I2146">
        <v>7</v>
      </c>
      <c r="J2146" t="s">
        <v>5255</v>
      </c>
      <c r="K2146" s="57" t="s">
        <v>13</v>
      </c>
      <c r="L2146" t="s">
        <v>2</v>
      </c>
      <c r="M2146" t="s">
        <v>3</v>
      </c>
      <c r="N2146" t="s">
        <v>3056</v>
      </c>
      <c r="O2146" t="s">
        <v>351</v>
      </c>
    </row>
    <row r="2147" spans="1:15" x14ac:dyDescent="0.25">
      <c r="A2147" t="s">
        <v>3373</v>
      </c>
      <c r="B2147" t="s">
        <v>194</v>
      </c>
      <c r="C2147" t="s">
        <v>3374</v>
      </c>
      <c r="D2147" t="s">
        <v>126</v>
      </c>
      <c r="E2147" s="71">
        <v>45180</v>
      </c>
      <c r="F2147" t="s">
        <v>193</v>
      </c>
      <c r="G2147" t="s">
        <v>2989</v>
      </c>
      <c r="H2147" t="s">
        <v>351</v>
      </c>
      <c r="I2147">
        <v>8</v>
      </c>
      <c r="J2147" t="s">
        <v>5256</v>
      </c>
      <c r="K2147" s="57" t="s">
        <v>608</v>
      </c>
      <c r="L2147" t="s">
        <v>2</v>
      </c>
      <c r="M2147" t="s">
        <v>3</v>
      </c>
      <c r="N2147" t="s">
        <v>3056</v>
      </c>
      <c r="O2147" t="s">
        <v>351</v>
      </c>
    </row>
    <row r="2148" spans="1:15" x14ac:dyDescent="0.25">
      <c r="A2148" t="s">
        <v>3373</v>
      </c>
      <c r="B2148" t="s">
        <v>194</v>
      </c>
      <c r="C2148" t="s">
        <v>3374</v>
      </c>
      <c r="D2148" t="s">
        <v>126</v>
      </c>
      <c r="E2148" s="71">
        <v>45180</v>
      </c>
      <c r="F2148" t="s">
        <v>193</v>
      </c>
      <c r="G2148" t="s">
        <v>2989</v>
      </c>
      <c r="H2148" t="s">
        <v>351</v>
      </c>
      <c r="I2148">
        <v>9</v>
      </c>
      <c r="J2148" t="s">
        <v>84</v>
      </c>
      <c r="K2148" s="57" t="s">
        <v>13</v>
      </c>
      <c r="L2148" t="s">
        <v>2</v>
      </c>
      <c r="M2148" t="s">
        <v>3</v>
      </c>
      <c r="N2148" t="s">
        <v>3065</v>
      </c>
      <c r="O2148" t="s">
        <v>351</v>
      </c>
    </row>
    <row r="2149" spans="1:15" x14ac:dyDescent="0.25">
      <c r="A2149" t="s">
        <v>3373</v>
      </c>
      <c r="B2149" t="s">
        <v>194</v>
      </c>
      <c r="C2149" t="s">
        <v>3374</v>
      </c>
      <c r="D2149" t="s">
        <v>126</v>
      </c>
      <c r="E2149" s="71">
        <v>45180</v>
      </c>
      <c r="F2149" t="s">
        <v>193</v>
      </c>
      <c r="G2149" t="s">
        <v>2989</v>
      </c>
      <c r="H2149" t="s">
        <v>351</v>
      </c>
      <c r="I2149">
        <v>10</v>
      </c>
      <c r="J2149" t="s">
        <v>702</v>
      </c>
      <c r="K2149" s="57" t="s">
        <v>13</v>
      </c>
      <c r="L2149" t="s">
        <v>2</v>
      </c>
      <c r="M2149" t="s">
        <v>3</v>
      </c>
      <c r="N2149" t="s">
        <v>3056</v>
      </c>
      <c r="O2149" t="s">
        <v>351</v>
      </c>
    </row>
    <row r="2150" spans="1:15" x14ac:dyDescent="0.25">
      <c r="A2150" t="s">
        <v>3373</v>
      </c>
      <c r="B2150" t="s">
        <v>194</v>
      </c>
      <c r="C2150" t="s">
        <v>3374</v>
      </c>
      <c r="D2150" t="s">
        <v>126</v>
      </c>
      <c r="E2150" s="71">
        <v>45180</v>
      </c>
      <c r="F2150" t="s">
        <v>193</v>
      </c>
      <c r="G2150" t="s">
        <v>2989</v>
      </c>
      <c r="H2150" t="s">
        <v>351</v>
      </c>
      <c r="I2150">
        <v>11</v>
      </c>
      <c r="J2150" t="s">
        <v>722</v>
      </c>
      <c r="K2150" s="57" t="s">
        <v>610</v>
      </c>
      <c r="L2150" t="s">
        <v>2</v>
      </c>
      <c r="M2150" t="s">
        <v>3</v>
      </c>
      <c r="N2150" t="s">
        <v>3056</v>
      </c>
      <c r="O2150" t="s">
        <v>351</v>
      </c>
    </row>
    <row r="2151" spans="1:15" x14ac:dyDescent="0.25">
      <c r="A2151" t="s">
        <v>3373</v>
      </c>
      <c r="B2151" t="s">
        <v>194</v>
      </c>
      <c r="C2151" t="s">
        <v>3374</v>
      </c>
      <c r="D2151" t="s">
        <v>126</v>
      </c>
      <c r="E2151" s="71">
        <v>45180</v>
      </c>
      <c r="F2151" t="s">
        <v>193</v>
      </c>
      <c r="G2151" t="s">
        <v>2989</v>
      </c>
      <c r="H2151" t="s">
        <v>351</v>
      </c>
      <c r="I2151">
        <v>12</v>
      </c>
      <c r="J2151" t="s">
        <v>5257</v>
      </c>
      <c r="K2151" s="57" t="s">
        <v>13</v>
      </c>
      <c r="L2151" t="s">
        <v>2</v>
      </c>
      <c r="M2151" t="s">
        <v>3</v>
      </c>
      <c r="N2151" t="s">
        <v>3056</v>
      </c>
      <c r="O2151" t="s">
        <v>351</v>
      </c>
    </row>
    <row r="2152" spans="1:15" x14ac:dyDescent="0.25">
      <c r="A2152" t="s">
        <v>3373</v>
      </c>
      <c r="B2152" t="s">
        <v>194</v>
      </c>
      <c r="C2152" t="s">
        <v>3374</v>
      </c>
      <c r="D2152" t="s">
        <v>126</v>
      </c>
      <c r="E2152" s="71">
        <v>45180</v>
      </c>
      <c r="F2152" t="s">
        <v>193</v>
      </c>
      <c r="G2152" t="s">
        <v>2989</v>
      </c>
      <c r="H2152" t="s">
        <v>351</v>
      </c>
      <c r="I2152">
        <v>13</v>
      </c>
      <c r="J2152" t="s">
        <v>5258</v>
      </c>
      <c r="K2152" s="57" t="s">
        <v>13</v>
      </c>
      <c r="L2152" t="s">
        <v>2</v>
      </c>
      <c r="M2152" t="s">
        <v>3</v>
      </c>
      <c r="N2152" t="s">
        <v>3056</v>
      </c>
      <c r="O2152" t="s">
        <v>351</v>
      </c>
    </row>
    <row r="2153" spans="1:15" x14ac:dyDescent="0.25">
      <c r="A2153" t="s">
        <v>2374</v>
      </c>
      <c r="B2153" t="s">
        <v>196</v>
      </c>
      <c r="C2153" t="s">
        <v>3002</v>
      </c>
      <c r="D2153" t="s">
        <v>178</v>
      </c>
      <c r="E2153" s="71">
        <v>45180</v>
      </c>
      <c r="F2153" t="s">
        <v>193</v>
      </c>
      <c r="G2153" t="s">
        <v>2989</v>
      </c>
      <c r="H2153" t="s">
        <v>351</v>
      </c>
      <c r="I2153">
        <v>1</v>
      </c>
      <c r="J2153" t="s">
        <v>5259</v>
      </c>
      <c r="K2153" s="57" t="s">
        <v>13</v>
      </c>
      <c r="L2153" t="s">
        <v>2</v>
      </c>
      <c r="M2153" t="s">
        <v>2</v>
      </c>
      <c r="N2153"/>
      <c r="O2153" t="s">
        <v>350</v>
      </c>
    </row>
    <row r="2154" spans="1:15" x14ac:dyDescent="0.25">
      <c r="A2154" t="s">
        <v>2374</v>
      </c>
      <c r="B2154" t="s">
        <v>196</v>
      </c>
      <c r="C2154" t="s">
        <v>3002</v>
      </c>
      <c r="D2154" t="s">
        <v>178</v>
      </c>
      <c r="E2154" s="71">
        <v>45180</v>
      </c>
      <c r="F2154" t="s">
        <v>193</v>
      </c>
      <c r="G2154" t="s">
        <v>2989</v>
      </c>
      <c r="H2154" t="s">
        <v>351</v>
      </c>
      <c r="I2154">
        <v>2</v>
      </c>
      <c r="J2154" t="s">
        <v>5260</v>
      </c>
      <c r="K2154" s="57" t="s">
        <v>13</v>
      </c>
      <c r="L2154" t="s">
        <v>2</v>
      </c>
      <c r="M2154" t="s">
        <v>2</v>
      </c>
      <c r="N2154"/>
      <c r="O2154" t="s">
        <v>350</v>
      </c>
    </row>
    <row r="2155" spans="1:15" x14ac:dyDescent="0.25">
      <c r="A2155" t="s">
        <v>2374</v>
      </c>
      <c r="B2155" t="s">
        <v>196</v>
      </c>
      <c r="C2155" t="s">
        <v>3002</v>
      </c>
      <c r="D2155" t="s">
        <v>178</v>
      </c>
      <c r="E2155" s="71">
        <v>45180</v>
      </c>
      <c r="F2155" t="s">
        <v>193</v>
      </c>
      <c r="G2155" t="s">
        <v>2989</v>
      </c>
      <c r="H2155" t="s">
        <v>351</v>
      </c>
      <c r="I2155">
        <v>3</v>
      </c>
      <c r="J2155" t="s">
        <v>5261</v>
      </c>
      <c r="K2155" s="57" t="s">
        <v>13</v>
      </c>
      <c r="L2155" t="s">
        <v>2</v>
      </c>
      <c r="M2155" t="s">
        <v>2</v>
      </c>
      <c r="N2155"/>
      <c r="O2155" t="s">
        <v>350</v>
      </c>
    </row>
    <row r="2156" spans="1:15" x14ac:dyDescent="0.25">
      <c r="A2156" t="s">
        <v>2374</v>
      </c>
      <c r="B2156" t="s">
        <v>196</v>
      </c>
      <c r="C2156" t="s">
        <v>3002</v>
      </c>
      <c r="D2156" t="s">
        <v>178</v>
      </c>
      <c r="E2156" s="71">
        <v>45180</v>
      </c>
      <c r="F2156" t="s">
        <v>193</v>
      </c>
      <c r="G2156" t="s">
        <v>2989</v>
      </c>
      <c r="H2156" t="s">
        <v>351</v>
      </c>
      <c r="I2156">
        <v>4</v>
      </c>
      <c r="J2156" t="s">
        <v>5262</v>
      </c>
      <c r="K2156" s="57" t="s">
        <v>13</v>
      </c>
      <c r="L2156" t="s">
        <v>2</v>
      </c>
      <c r="M2156" t="s">
        <v>2</v>
      </c>
      <c r="N2156"/>
      <c r="O2156" t="s">
        <v>350</v>
      </c>
    </row>
    <row r="2157" spans="1:15" x14ac:dyDescent="0.25">
      <c r="A2157" t="s">
        <v>2374</v>
      </c>
      <c r="B2157" t="s">
        <v>196</v>
      </c>
      <c r="C2157" t="s">
        <v>3002</v>
      </c>
      <c r="D2157" t="s">
        <v>178</v>
      </c>
      <c r="E2157" s="71">
        <v>45180</v>
      </c>
      <c r="F2157" t="s">
        <v>193</v>
      </c>
      <c r="G2157" t="s">
        <v>2989</v>
      </c>
      <c r="H2157" t="s">
        <v>351</v>
      </c>
      <c r="I2157">
        <v>5</v>
      </c>
      <c r="J2157" t="s">
        <v>5263</v>
      </c>
      <c r="K2157" s="57" t="s">
        <v>610</v>
      </c>
      <c r="L2157" t="s">
        <v>2</v>
      </c>
      <c r="M2157" t="s">
        <v>2</v>
      </c>
      <c r="N2157"/>
      <c r="O2157" t="s">
        <v>350</v>
      </c>
    </row>
    <row r="2158" spans="1:15" x14ac:dyDescent="0.25">
      <c r="A2158" t="s">
        <v>938</v>
      </c>
      <c r="B2158" t="s">
        <v>194</v>
      </c>
      <c r="C2158" t="s">
        <v>3319</v>
      </c>
      <c r="D2158" t="s">
        <v>178</v>
      </c>
      <c r="E2158" s="71">
        <v>45180</v>
      </c>
      <c r="F2158" t="s">
        <v>193</v>
      </c>
      <c r="G2158" t="s">
        <v>2989</v>
      </c>
      <c r="H2158" t="s">
        <v>351</v>
      </c>
      <c r="I2158">
        <v>1</v>
      </c>
      <c r="J2158" t="s">
        <v>3315</v>
      </c>
      <c r="K2158" s="57" t="s">
        <v>13</v>
      </c>
      <c r="L2158" t="s">
        <v>2</v>
      </c>
      <c r="M2158" t="s">
        <v>2</v>
      </c>
      <c r="N2158"/>
      <c r="O2158" t="s">
        <v>350</v>
      </c>
    </row>
    <row r="2159" spans="1:15" x14ac:dyDescent="0.25">
      <c r="A2159" t="s">
        <v>938</v>
      </c>
      <c r="B2159" t="s">
        <v>194</v>
      </c>
      <c r="C2159" t="s">
        <v>3319</v>
      </c>
      <c r="D2159" t="s">
        <v>178</v>
      </c>
      <c r="E2159" s="71">
        <v>45180</v>
      </c>
      <c r="F2159" t="s">
        <v>193</v>
      </c>
      <c r="G2159" t="s">
        <v>2989</v>
      </c>
      <c r="H2159" t="s">
        <v>351</v>
      </c>
      <c r="I2159">
        <v>2</v>
      </c>
      <c r="J2159" t="s">
        <v>766</v>
      </c>
      <c r="K2159" s="57" t="s">
        <v>13</v>
      </c>
      <c r="L2159" t="s">
        <v>2</v>
      </c>
      <c r="M2159" t="s">
        <v>2</v>
      </c>
      <c r="N2159"/>
      <c r="O2159" t="s">
        <v>350</v>
      </c>
    </row>
    <row r="2160" spans="1:15" x14ac:dyDescent="0.25">
      <c r="A2160" t="s">
        <v>938</v>
      </c>
      <c r="B2160" t="s">
        <v>194</v>
      </c>
      <c r="C2160" t="s">
        <v>3319</v>
      </c>
      <c r="D2160" t="s">
        <v>178</v>
      </c>
      <c r="E2160" s="71">
        <v>45180</v>
      </c>
      <c r="F2160" t="s">
        <v>193</v>
      </c>
      <c r="G2160" t="s">
        <v>2989</v>
      </c>
      <c r="H2160" t="s">
        <v>351</v>
      </c>
      <c r="I2160">
        <v>3</v>
      </c>
      <c r="J2160" t="s">
        <v>702</v>
      </c>
      <c r="K2160" s="57" t="s">
        <v>13</v>
      </c>
      <c r="L2160" t="s">
        <v>2</v>
      </c>
      <c r="M2160" t="s">
        <v>2</v>
      </c>
      <c r="N2160"/>
      <c r="O2160" t="s">
        <v>350</v>
      </c>
    </row>
    <row r="2161" spans="1:15" x14ac:dyDescent="0.25">
      <c r="A2161" t="s">
        <v>938</v>
      </c>
      <c r="B2161" t="s">
        <v>194</v>
      </c>
      <c r="C2161" t="s">
        <v>3319</v>
      </c>
      <c r="D2161" t="s">
        <v>178</v>
      </c>
      <c r="E2161" s="71">
        <v>45180</v>
      </c>
      <c r="F2161" t="s">
        <v>193</v>
      </c>
      <c r="G2161" t="s">
        <v>2989</v>
      </c>
      <c r="H2161" t="s">
        <v>351</v>
      </c>
      <c r="I2161">
        <v>4</v>
      </c>
      <c r="J2161" t="s">
        <v>3283</v>
      </c>
      <c r="K2161" s="57" t="s">
        <v>13</v>
      </c>
      <c r="L2161" t="s">
        <v>2</v>
      </c>
      <c r="M2161" t="s">
        <v>2</v>
      </c>
      <c r="N2161"/>
      <c r="O2161" t="s">
        <v>350</v>
      </c>
    </row>
    <row r="2162" spans="1:15" x14ac:dyDescent="0.25">
      <c r="A2162" t="s">
        <v>938</v>
      </c>
      <c r="B2162" t="s">
        <v>194</v>
      </c>
      <c r="C2162" t="s">
        <v>3319</v>
      </c>
      <c r="D2162" t="s">
        <v>178</v>
      </c>
      <c r="E2162" s="71">
        <v>45180</v>
      </c>
      <c r="F2162" t="s">
        <v>193</v>
      </c>
      <c r="G2162" t="s">
        <v>2989</v>
      </c>
      <c r="H2162" t="s">
        <v>351</v>
      </c>
      <c r="I2162">
        <v>5</v>
      </c>
      <c r="J2162" t="s">
        <v>5264</v>
      </c>
      <c r="K2162" s="57" t="s">
        <v>13</v>
      </c>
      <c r="L2162" t="s">
        <v>2</v>
      </c>
      <c r="M2162" t="s">
        <v>2</v>
      </c>
      <c r="N2162"/>
      <c r="O2162" t="s">
        <v>350</v>
      </c>
    </row>
    <row r="2163" spans="1:15" x14ac:dyDescent="0.25">
      <c r="A2163" t="s">
        <v>938</v>
      </c>
      <c r="B2163" t="s">
        <v>194</v>
      </c>
      <c r="C2163" t="s">
        <v>3319</v>
      </c>
      <c r="D2163" t="s">
        <v>178</v>
      </c>
      <c r="E2163" s="71">
        <v>45180</v>
      </c>
      <c r="F2163" t="s">
        <v>193</v>
      </c>
      <c r="G2163" t="s">
        <v>2989</v>
      </c>
      <c r="H2163" t="s">
        <v>351</v>
      </c>
      <c r="I2163">
        <v>6</v>
      </c>
      <c r="J2163" t="s">
        <v>5265</v>
      </c>
      <c r="K2163" s="57" t="s">
        <v>13</v>
      </c>
      <c r="L2163" t="s">
        <v>2</v>
      </c>
      <c r="M2163" t="s">
        <v>2</v>
      </c>
      <c r="N2163"/>
      <c r="O2163" t="s">
        <v>350</v>
      </c>
    </row>
    <row r="2164" spans="1:15" x14ac:dyDescent="0.25">
      <c r="A2164" t="s">
        <v>938</v>
      </c>
      <c r="B2164" t="s">
        <v>194</v>
      </c>
      <c r="C2164" t="s">
        <v>3319</v>
      </c>
      <c r="D2164" t="s">
        <v>178</v>
      </c>
      <c r="E2164" s="71">
        <v>45180</v>
      </c>
      <c r="F2164" t="s">
        <v>193</v>
      </c>
      <c r="G2164" t="s">
        <v>2989</v>
      </c>
      <c r="H2164" t="s">
        <v>351</v>
      </c>
      <c r="I2164">
        <v>7</v>
      </c>
      <c r="J2164" t="s">
        <v>299</v>
      </c>
      <c r="K2164" s="57" t="s">
        <v>13</v>
      </c>
      <c r="L2164" t="s">
        <v>2</v>
      </c>
      <c r="M2164" t="s">
        <v>2</v>
      </c>
      <c r="N2164"/>
      <c r="O2164" t="s">
        <v>350</v>
      </c>
    </row>
    <row r="2165" spans="1:15" x14ac:dyDescent="0.25">
      <c r="A2165" t="s">
        <v>938</v>
      </c>
      <c r="B2165" t="s">
        <v>194</v>
      </c>
      <c r="C2165" t="s">
        <v>3319</v>
      </c>
      <c r="D2165" t="s">
        <v>178</v>
      </c>
      <c r="E2165" s="71">
        <v>45180</v>
      </c>
      <c r="F2165" t="s">
        <v>193</v>
      </c>
      <c r="G2165" t="s">
        <v>2989</v>
      </c>
      <c r="H2165" t="s">
        <v>351</v>
      </c>
      <c r="I2165">
        <v>8</v>
      </c>
      <c r="J2165" t="s">
        <v>3045</v>
      </c>
      <c r="K2165" s="57" t="s">
        <v>610</v>
      </c>
      <c r="L2165" t="s">
        <v>2</v>
      </c>
      <c r="M2165" t="s">
        <v>2</v>
      </c>
      <c r="N2165"/>
      <c r="O2165" t="s">
        <v>350</v>
      </c>
    </row>
    <row r="2166" spans="1:15" x14ac:dyDescent="0.25">
      <c r="A2166" t="s">
        <v>938</v>
      </c>
      <c r="B2166" t="s">
        <v>194</v>
      </c>
      <c r="C2166" t="s">
        <v>3319</v>
      </c>
      <c r="D2166" t="s">
        <v>178</v>
      </c>
      <c r="E2166" s="71">
        <v>45180</v>
      </c>
      <c r="F2166" t="s">
        <v>193</v>
      </c>
      <c r="G2166" t="s">
        <v>2989</v>
      </c>
      <c r="H2166" t="s">
        <v>351</v>
      </c>
      <c r="I2166">
        <v>9</v>
      </c>
      <c r="J2166" t="s">
        <v>5266</v>
      </c>
      <c r="K2166" s="57" t="s">
        <v>13</v>
      </c>
      <c r="L2166" t="s">
        <v>2</v>
      </c>
      <c r="M2166" t="s">
        <v>2</v>
      </c>
      <c r="N2166"/>
      <c r="O2166" t="s">
        <v>350</v>
      </c>
    </row>
    <row r="2167" spans="1:15" x14ac:dyDescent="0.25">
      <c r="A2167" t="s">
        <v>938</v>
      </c>
      <c r="B2167" t="s">
        <v>194</v>
      </c>
      <c r="C2167" t="s">
        <v>3319</v>
      </c>
      <c r="D2167" t="s">
        <v>178</v>
      </c>
      <c r="E2167" s="71">
        <v>45180</v>
      </c>
      <c r="F2167" t="s">
        <v>193</v>
      </c>
      <c r="G2167" t="s">
        <v>2989</v>
      </c>
      <c r="H2167" t="s">
        <v>351</v>
      </c>
      <c r="I2167">
        <v>10.1</v>
      </c>
      <c r="J2167" t="s">
        <v>5267</v>
      </c>
      <c r="K2167" s="57" t="s">
        <v>610</v>
      </c>
      <c r="L2167" t="s">
        <v>2</v>
      </c>
      <c r="M2167" t="s">
        <v>2</v>
      </c>
      <c r="N2167"/>
      <c r="O2167" t="s">
        <v>350</v>
      </c>
    </row>
    <row r="2168" spans="1:15" x14ac:dyDescent="0.25">
      <c r="A2168" t="s">
        <v>938</v>
      </c>
      <c r="B2168" t="s">
        <v>194</v>
      </c>
      <c r="C2168" t="s">
        <v>3319</v>
      </c>
      <c r="D2168" t="s">
        <v>178</v>
      </c>
      <c r="E2168" s="71">
        <v>45180</v>
      </c>
      <c r="F2168" t="s">
        <v>193</v>
      </c>
      <c r="G2168" t="s">
        <v>2989</v>
      </c>
      <c r="H2168" t="s">
        <v>351</v>
      </c>
      <c r="I2168">
        <v>10.199999999999999</v>
      </c>
      <c r="J2168" t="s">
        <v>3181</v>
      </c>
      <c r="K2168" s="57" t="s">
        <v>610</v>
      </c>
      <c r="L2168" t="s">
        <v>2</v>
      </c>
      <c r="M2168" t="s">
        <v>2</v>
      </c>
      <c r="N2168"/>
      <c r="O2168" t="s">
        <v>350</v>
      </c>
    </row>
    <row r="2169" spans="1:15" x14ac:dyDescent="0.25">
      <c r="A2169" t="s">
        <v>938</v>
      </c>
      <c r="B2169" t="s">
        <v>194</v>
      </c>
      <c r="C2169" t="s">
        <v>3319</v>
      </c>
      <c r="D2169" t="s">
        <v>178</v>
      </c>
      <c r="E2169" s="71">
        <v>45180</v>
      </c>
      <c r="F2169" t="s">
        <v>193</v>
      </c>
      <c r="G2169" t="s">
        <v>2989</v>
      </c>
      <c r="H2169" t="s">
        <v>351</v>
      </c>
      <c r="I2169">
        <v>10.3</v>
      </c>
      <c r="J2169" t="s">
        <v>5268</v>
      </c>
      <c r="K2169" s="57" t="s">
        <v>610</v>
      </c>
      <c r="L2169" t="s">
        <v>2</v>
      </c>
      <c r="M2169" t="s">
        <v>2</v>
      </c>
      <c r="N2169"/>
      <c r="O2169" t="s">
        <v>350</v>
      </c>
    </row>
    <row r="2170" spans="1:15" x14ac:dyDescent="0.25">
      <c r="A2170" t="s">
        <v>938</v>
      </c>
      <c r="B2170" t="s">
        <v>194</v>
      </c>
      <c r="C2170" t="s">
        <v>3319</v>
      </c>
      <c r="D2170" t="s">
        <v>178</v>
      </c>
      <c r="E2170" s="71">
        <v>45180</v>
      </c>
      <c r="F2170" t="s">
        <v>193</v>
      </c>
      <c r="G2170" t="s">
        <v>2989</v>
      </c>
      <c r="H2170" t="s">
        <v>351</v>
      </c>
      <c r="I2170">
        <v>10.4</v>
      </c>
      <c r="J2170" t="s">
        <v>5269</v>
      </c>
      <c r="K2170" s="57" t="s">
        <v>610</v>
      </c>
      <c r="L2170" t="s">
        <v>2</v>
      </c>
      <c r="M2170" t="s">
        <v>2</v>
      </c>
      <c r="N2170"/>
      <c r="O2170" t="s">
        <v>350</v>
      </c>
    </row>
    <row r="2171" spans="1:15" x14ac:dyDescent="0.25">
      <c r="A2171" t="s">
        <v>938</v>
      </c>
      <c r="B2171" t="s">
        <v>194</v>
      </c>
      <c r="C2171" t="s">
        <v>3319</v>
      </c>
      <c r="D2171" t="s">
        <v>178</v>
      </c>
      <c r="E2171" s="71">
        <v>45180</v>
      </c>
      <c r="F2171" t="s">
        <v>193</v>
      </c>
      <c r="G2171" t="s">
        <v>2989</v>
      </c>
      <c r="H2171" t="s">
        <v>351</v>
      </c>
      <c r="I2171">
        <v>10.5</v>
      </c>
      <c r="J2171" t="s">
        <v>5270</v>
      </c>
      <c r="K2171" s="57" t="s">
        <v>610</v>
      </c>
      <c r="L2171" t="s">
        <v>2</v>
      </c>
      <c r="M2171" t="s">
        <v>2</v>
      </c>
      <c r="N2171"/>
      <c r="O2171" t="s">
        <v>350</v>
      </c>
    </row>
    <row r="2172" spans="1:15" x14ac:dyDescent="0.25">
      <c r="A2172" t="s">
        <v>938</v>
      </c>
      <c r="B2172" t="s">
        <v>194</v>
      </c>
      <c r="C2172" t="s">
        <v>3319</v>
      </c>
      <c r="D2172" t="s">
        <v>178</v>
      </c>
      <c r="E2172" s="71">
        <v>45180</v>
      </c>
      <c r="F2172" t="s">
        <v>193</v>
      </c>
      <c r="G2172" t="s">
        <v>2989</v>
      </c>
      <c r="H2172" t="s">
        <v>351</v>
      </c>
      <c r="I2172">
        <v>10.6</v>
      </c>
      <c r="J2172" t="s">
        <v>5271</v>
      </c>
      <c r="K2172" s="57" t="s">
        <v>610</v>
      </c>
      <c r="L2172" t="s">
        <v>2</v>
      </c>
      <c r="M2172" t="s">
        <v>2</v>
      </c>
      <c r="N2172"/>
      <c r="O2172" t="s">
        <v>350</v>
      </c>
    </row>
    <row r="2173" spans="1:15" x14ac:dyDescent="0.25">
      <c r="A2173" t="s">
        <v>938</v>
      </c>
      <c r="B2173" t="s">
        <v>194</v>
      </c>
      <c r="C2173" t="s">
        <v>3319</v>
      </c>
      <c r="D2173" t="s">
        <v>178</v>
      </c>
      <c r="E2173" s="71">
        <v>45180</v>
      </c>
      <c r="F2173" t="s">
        <v>193</v>
      </c>
      <c r="G2173" t="s">
        <v>2989</v>
      </c>
      <c r="H2173" t="s">
        <v>351</v>
      </c>
      <c r="I2173">
        <v>11.1</v>
      </c>
      <c r="J2173" t="s">
        <v>5272</v>
      </c>
      <c r="K2173" s="57" t="s">
        <v>610</v>
      </c>
      <c r="L2173" t="s">
        <v>2</v>
      </c>
      <c r="M2173" t="s">
        <v>2</v>
      </c>
      <c r="N2173"/>
      <c r="O2173" t="s">
        <v>350</v>
      </c>
    </row>
    <row r="2174" spans="1:15" x14ac:dyDescent="0.25">
      <c r="A2174" t="s">
        <v>938</v>
      </c>
      <c r="B2174" t="s">
        <v>194</v>
      </c>
      <c r="C2174" t="s">
        <v>3319</v>
      </c>
      <c r="D2174" t="s">
        <v>178</v>
      </c>
      <c r="E2174" s="71">
        <v>45180</v>
      </c>
      <c r="F2174" t="s">
        <v>193</v>
      </c>
      <c r="G2174" t="s">
        <v>2989</v>
      </c>
      <c r="H2174" t="s">
        <v>351</v>
      </c>
      <c r="I2174">
        <v>11.2</v>
      </c>
      <c r="J2174" t="s">
        <v>5273</v>
      </c>
      <c r="K2174" s="57" t="s">
        <v>610</v>
      </c>
      <c r="L2174" t="s">
        <v>2</v>
      </c>
      <c r="M2174" t="s">
        <v>2</v>
      </c>
      <c r="N2174"/>
      <c r="O2174" t="s">
        <v>350</v>
      </c>
    </row>
    <row r="2175" spans="1:15" x14ac:dyDescent="0.25">
      <c r="A2175" t="s">
        <v>938</v>
      </c>
      <c r="B2175" t="s">
        <v>194</v>
      </c>
      <c r="C2175" t="s">
        <v>3319</v>
      </c>
      <c r="D2175" t="s">
        <v>178</v>
      </c>
      <c r="E2175" s="71">
        <v>45180</v>
      </c>
      <c r="F2175" t="s">
        <v>193</v>
      </c>
      <c r="G2175" t="s">
        <v>2989</v>
      </c>
      <c r="H2175" t="s">
        <v>351</v>
      </c>
      <c r="I2175">
        <v>11.3</v>
      </c>
      <c r="J2175" t="s">
        <v>5274</v>
      </c>
      <c r="K2175" s="57" t="s">
        <v>610</v>
      </c>
      <c r="L2175" t="s">
        <v>2</v>
      </c>
      <c r="M2175" t="s">
        <v>2</v>
      </c>
      <c r="N2175"/>
      <c r="O2175" t="s">
        <v>350</v>
      </c>
    </row>
    <row r="2176" spans="1:15" x14ac:dyDescent="0.25">
      <c r="A2176" t="s">
        <v>5275</v>
      </c>
      <c r="B2176" t="s">
        <v>45</v>
      </c>
      <c r="C2176" t="s">
        <v>5276</v>
      </c>
      <c r="D2176" t="s">
        <v>46</v>
      </c>
      <c r="E2176" s="71">
        <v>45181</v>
      </c>
      <c r="F2176" t="s">
        <v>193</v>
      </c>
      <c r="G2176" t="s">
        <v>2989</v>
      </c>
      <c r="H2176" t="s">
        <v>351</v>
      </c>
      <c r="I2176">
        <v>2</v>
      </c>
      <c r="J2176" t="s">
        <v>87</v>
      </c>
      <c r="K2176" s="57" t="s">
        <v>609</v>
      </c>
      <c r="L2176" t="s">
        <v>2</v>
      </c>
      <c r="M2176" t="s">
        <v>2</v>
      </c>
      <c r="N2176"/>
      <c r="O2176" t="s">
        <v>350</v>
      </c>
    </row>
    <row r="2177" spans="1:15" x14ac:dyDescent="0.25">
      <c r="A2177" t="s">
        <v>5275</v>
      </c>
      <c r="B2177" t="s">
        <v>45</v>
      </c>
      <c r="C2177" t="s">
        <v>5276</v>
      </c>
      <c r="D2177" t="s">
        <v>46</v>
      </c>
      <c r="E2177" s="71">
        <v>45181</v>
      </c>
      <c r="F2177" t="s">
        <v>193</v>
      </c>
      <c r="G2177" t="s">
        <v>2989</v>
      </c>
      <c r="H2177" t="s">
        <v>351</v>
      </c>
      <c r="I2177">
        <v>3</v>
      </c>
      <c r="J2177" t="s">
        <v>50</v>
      </c>
      <c r="K2177" s="57" t="s">
        <v>13</v>
      </c>
      <c r="L2177" t="s">
        <v>2</v>
      </c>
      <c r="M2177" t="s">
        <v>3</v>
      </c>
      <c r="N2177" t="s">
        <v>3093</v>
      </c>
      <c r="O2177" t="s">
        <v>351</v>
      </c>
    </row>
    <row r="2178" spans="1:15" x14ac:dyDescent="0.25">
      <c r="A2178" t="s">
        <v>5275</v>
      </c>
      <c r="B2178" t="s">
        <v>45</v>
      </c>
      <c r="C2178" t="s">
        <v>5276</v>
      </c>
      <c r="D2178" t="s">
        <v>46</v>
      </c>
      <c r="E2178" s="71">
        <v>45181</v>
      </c>
      <c r="F2178" t="s">
        <v>193</v>
      </c>
      <c r="G2178" t="s">
        <v>2989</v>
      </c>
      <c r="H2178" t="s">
        <v>351</v>
      </c>
      <c r="I2178">
        <v>4</v>
      </c>
      <c r="J2178" t="s">
        <v>179</v>
      </c>
      <c r="K2178" s="57" t="s">
        <v>13</v>
      </c>
      <c r="L2178" t="s">
        <v>180</v>
      </c>
      <c r="M2178" t="s">
        <v>180</v>
      </c>
      <c r="N2178"/>
      <c r="O2178" t="s">
        <v>350</v>
      </c>
    </row>
    <row r="2179" spans="1:15" x14ac:dyDescent="0.25">
      <c r="A2179" t="s">
        <v>5275</v>
      </c>
      <c r="B2179" t="s">
        <v>45</v>
      </c>
      <c r="C2179" t="s">
        <v>5276</v>
      </c>
      <c r="D2179" t="s">
        <v>46</v>
      </c>
      <c r="E2179" s="71">
        <v>45181</v>
      </c>
      <c r="F2179" t="s">
        <v>2964</v>
      </c>
      <c r="G2179" t="s">
        <v>2989</v>
      </c>
      <c r="H2179" t="s">
        <v>351</v>
      </c>
      <c r="I2179">
        <v>5</v>
      </c>
      <c r="J2179" t="s">
        <v>2997</v>
      </c>
      <c r="K2179" s="57" t="s">
        <v>13</v>
      </c>
      <c r="L2179" t="s">
        <v>3</v>
      </c>
      <c r="M2179" t="s">
        <v>3</v>
      </c>
      <c r="N2179"/>
      <c r="O2179" t="s">
        <v>350</v>
      </c>
    </row>
    <row r="2180" spans="1:15" x14ac:dyDescent="0.25">
      <c r="A2180" t="s">
        <v>5275</v>
      </c>
      <c r="B2180" t="s">
        <v>45</v>
      </c>
      <c r="C2180" t="s">
        <v>5276</v>
      </c>
      <c r="D2180" t="s">
        <v>46</v>
      </c>
      <c r="E2180" s="71">
        <v>45181</v>
      </c>
      <c r="F2180" t="s">
        <v>193</v>
      </c>
      <c r="G2180" t="s">
        <v>2989</v>
      </c>
      <c r="H2180" t="s">
        <v>351</v>
      </c>
      <c r="I2180" t="s">
        <v>307</v>
      </c>
      <c r="J2180" t="s">
        <v>5277</v>
      </c>
      <c r="K2180" s="57" t="s">
        <v>610</v>
      </c>
      <c r="L2180" t="s">
        <v>2</v>
      </c>
      <c r="M2180" t="s">
        <v>2</v>
      </c>
      <c r="N2180"/>
      <c r="O2180" t="s">
        <v>350</v>
      </c>
    </row>
    <row r="2181" spans="1:15" x14ac:dyDescent="0.25">
      <c r="A2181" t="s">
        <v>5275</v>
      </c>
      <c r="B2181" t="s">
        <v>45</v>
      </c>
      <c r="C2181" t="s">
        <v>5276</v>
      </c>
      <c r="D2181" t="s">
        <v>46</v>
      </c>
      <c r="E2181" s="71">
        <v>45181</v>
      </c>
      <c r="F2181" t="s">
        <v>193</v>
      </c>
      <c r="G2181" t="s">
        <v>2989</v>
      </c>
      <c r="H2181" t="s">
        <v>351</v>
      </c>
      <c r="I2181" t="s">
        <v>308</v>
      </c>
      <c r="J2181" t="s">
        <v>5278</v>
      </c>
      <c r="K2181" s="57" t="s">
        <v>610</v>
      </c>
      <c r="L2181" t="s">
        <v>2</v>
      </c>
      <c r="M2181" t="s">
        <v>2</v>
      </c>
      <c r="N2181"/>
      <c r="O2181" t="s">
        <v>350</v>
      </c>
    </row>
    <row r="2182" spans="1:15" x14ac:dyDescent="0.25">
      <c r="A2182" t="s">
        <v>5275</v>
      </c>
      <c r="B2182" t="s">
        <v>45</v>
      </c>
      <c r="C2182" t="s">
        <v>5276</v>
      </c>
      <c r="D2182" t="s">
        <v>46</v>
      </c>
      <c r="E2182" s="71">
        <v>45181</v>
      </c>
      <c r="F2182" t="s">
        <v>193</v>
      </c>
      <c r="G2182" t="s">
        <v>2989</v>
      </c>
      <c r="H2182" t="s">
        <v>351</v>
      </c>
      <c r="I2182" t="s">
        <v>309</v>
      </c>
      <c r="J2182" t="s">
        <v>5279</v>
      </c>
      <c r="K2182" s="57" t="s">
        <v>610</v>
      </c>
      <c r="L2182" t="s">
        <v>2</v>
      </c>
      <c r="M2182" t="s">
        <v>2</v>
      </c>
      <c r="N2182"/>
      <c r="O2182" t="s">
        <v>350</v>
      </c>
    </row>
    <row r="2183" spans="1:15" x14ac:dyDescent="0.25">
      <c r="A2183" t="s">
        <v>5275</v>
      </c>
      <c r="B2183" t="s">
        <v>45</v>
      </c>
      <c r="C2183" t="s">
        <v>5276</v>
      </c>
      <c r="D2183" t="s">
        <v>46</v>
      </c>
      <c r="E2183" s="71">
        <v>45181</v>
      </c>
      <c r="F2183" t="s">
        <v>193</v>
      </c>
      <c r="G2183" t="s">
        <v>2989</v>
      </c>
      <c r="H2183" t="s">
        <v>351</v>
      </c>
      <c r="I2183" t="s">
        <v>310</v>
      </c>
      <c r="J2183" t="s">
        <v>5280</v>
      </c>
      <c r="K2183" s="57" t="s">
        <v>610</v>
      </c>
      <c r="L2183" t="s">
        <v>2</v>
      </c>
      <c r="M2183" t="s">
        <v>2</v>
      </c>
      <c r="N2183"/>
      <c r="O2183" t="s">
        <v>350</v>
      </c>
    </row>
    <row r="2184" spans="1:15" x14ac:dyDescent="0.25">
      <c r="A2184" t="s">
        <v>5275</v>
      </c>
      <c r="B2184" t="s">
        <v>45</v>
      </c>
      <c r="C2184" t="s">
        <v>5276</v>
      </c>
      <c r="D2184" t="s">
        <v>46</v>
      </c>
      <c r="E2184" s="71">
        <v>45181</v>
      </c>
      <c r="F2184" t="s">
        <v>193</v>
      </c>
      <c r="G2184" t="s">
        <v>2989</v>
      </c>
      <c r="H2184" t="s">
        <v>351</v>
      </c>
      <c r="I2184" t="s">
        <v>311</v>
      </c>
      <c r="J2184" t="s">
        <v>3285</v>
      </c>
      <c r="K2184" s="57" t="s">
        <v>610</v>
      </c>
      <c r="L2184" t="s">
        <v>2</v>
      </c>
      <c r="M2184" t="s">
        <v>2</v>
      </c>
      <c r="N2184"/>
      <c r="O2184" t="s">
        <v>350</v>
      </c>
    </row>
    <row r="2185" spans="1:15" x14ac:dyDescent="0.25">
      <c r="A2185" t="s">
        <v>5275</v>
      </c>
      <c r="B2185" t="s">
        <v>45</v>
      </c>
      <c r="C2185" t="s">
        <v>5276</v>
      </c>
      <c r="D2185" t="s">
        <v>46</v>
      </c>
      <c r="E2185" s="71">
        <v>45181</v>
      </c>
      <c r="F2185" t="s">
        <v>193</v>
      </c>
      <c r="G2185" t="s">
        <v>2989</v>
      </c>
      <c r="H2185" t="s">
        <v>351</v>
      </c>
      <c r="I2185" t="s">
        <v>312</v>
      </c>
      <c r="J2185" t="s">
        <v>5281</v>
      </c>
      <c r="K2185" s="57" t="s">
        <v>610</v>
      </c>
      <c r="L2185" t="s">
        <v>2</v>
      </c>
      <c r="M2185" t="s">
        <v>2</v>
      </c>
      <c r="N2185"/>
      <c r="O2185" t="s">
        <v>350</v>
      </c>
    </row>
    <row r="2186" spans="1:15" x14ac:dyDescent="0.25">
      <c r="A2186" t="s">
        <v>5275</v>
      </c>
      <c r="B2186" t="s">
        <v>45</v>
      </c>
      <c r="C2186" t="s">
        <v>5276</v>
      </c>
      <c r="D2186" t="s">
        <v>46</v>
      </c>
      <c r="E2186" s="71">
        <v>45181</v>
      </c>
      <c r="F2186" t="s">
        <v>193</v>
      </c>
      <c r="G2186" t="s">
        <v>2989</v>
      </c>
      <c r="H2186" t="s">
        <v>351</v>
      </c>
      <c r="I2186" t="s">
        <v>313</v>
      </c>
      <c r="J2186" t="s">
        <v>5282</v>
      </c>
      <c r="K2186" s="57" t="s">
        <v>610</v>
      </c>
      <c r="L2186" t="s">
        <v>2</v>
      </c>
      <c r="M2186" t="s">
        <v>2</v>
      </c>
      <c r="N2186"/>
      <c r="O2186" t="s">
        <v>350</v>
      </c>
    </row>
    <row r="2187" spans="1:15" x14ac:dyDescent="0.25">
      <c r="A2187" t="s">
        <v>5275</v>
      </c>
      <c r="B2187" t="s">
        <v>45</v>
      </c>
      <c r="C2187" t="s">
        <v>5276</v>
      </c>
      <c r="D2187" t="s">
        <v>46</v>
      </c>
      <c r="E2187" s="71">
        <v>45181</v>
      </c>
      <c r="F2187" t="s">
        <v>193</v>
      </c>
      <c r="G2187" t="s">
        <v>2989</v>
      </c>
      <c r="H2187" t="s">
        <v>351</v>
      </c>
      <c r="I2187" t="s">
        <v>314</v>
      </c>
      <c r="J2187" t="s">
        <v>5283</v>
      </c>
      <c r="K2187" s="57" t="s">
        <v>610</v>
      </c>
      <c r="L2187" t="s">
        <v>2</v>
      </c>
      <c r="M2187" t="s">
        <v>2</v>
      </c>
      <c r="N2187"/>
      <c r="O2187" t="s">
        <v>350</v>
      </c>
    </row>
    <row r="2188" spans="1:15" x14ac:dyDescent="0.25">
      <c r="A2188" t="s">
        <v>5275</v>
      </c>
      <c r="B2188" t="s">
        <v>45</v>
      </c>
      <c r="C2188" t="s">
        <v>5276</v>
      </c>
      <c r="D2188" t="s">
        <v>46</v>
      </c>
      <c r="E2188" s="71">
        <v>45181</v>
      </c>
      <c r="F2188" t="s">
        <v>193</v>
      </c>
      <c r="G2188" t="s">
        <v>2989</v>
      </c>
      <c r="H2188" t="s">
        <v>351</v>
      </c>
      <c r="I2188" t="s">
        <v>315</v>
      </c>
      <c r="J2188" t="s">
        <v>5284</v>
      </c>
      <c r="K2188" s="57" t="s">
        <v>610</v>
      </c>
      <c r="L2188" t="s">
        <v>2</v>
      </c>
      <c r="M2188" t="s">
        <v>2</v>
      </c>
      <c r="N2188"/>
      <c r="O2188" t="s">
        <v>350</v>
      </c>
    </row>
    <row r="2189" spans="1:15" x14ac:dyDescent="0.25">
      <c r="A2189" t="s">
        <v>5275</v>
      </c>
      <c r="B2189" t="s">
        <v>45</v>
      </c>
      <c r="C2189" t="s">
        <v>5276</v>
      </c>
      <c r="D2189" t="s">
        <v>46</v>
      </c>
      <c r="E2189" s="71">
        <v>45181</v>
      </c>
      <c r="F2189" t="s">
        <v>193</v>
      </c>
      <c r="G2189" t="s">
        <v>2989</v>
      </c>
      <c r="H2189" t="s">
        <v>351</v>
      </c>
      <c r="I2189" t="s">
        <v>316</v>
      </c>
      <c r="J2189" t="s">
        <v>5285</v>
      </c>
      <c r="K2189" s="57" t="s">
        <v>610</v>
      </c>
      <c r="L2189" t="s">
        <v>2</v>
      </c>
      <c r="M2189" t="s">
        <v>2</v>
      </c>
      <c r="N2189"/>
      <c r="O2189" t="s">
        <v>350</v>
      </c>
    </row>
    <row r="2190" spans="1:15" x14ac:dyDescent="0.25">
      <c r="A2190" t="s">
        <v>5286</v>
      </c>
      <c r="B2190" t="s">
        <v>45</v>
      </c>
      <c r="C2190" t="s">
        <v>5287</v>
      </c>
      <c r="D2190" t="s">
        <v>46</v>
      </c>
      <c r="E2190" s="71">
        <v>45181</v>
      </c>
      <c r="F2190" t="s">
        <v>193</v>
      </c>
      <c r="G2190" t="s">
        <v>2989</v>
      </c>
      <c r="H2190" t="s">
        <v>351</v>
      </c>
      <c r="I2190">
        <v>2</v>
      </c>
      <c r="J2190" t="s">
        <v>50</v>
      </c>
      <c r="K2190" s="57" t="s">
        <v>13</v>
      </c>
      <c r="L2190" t="s">
        <v>2</v>
      </c>
      <c r="M2190" t="s">
        <v>2</v>
      </c>
      <c r="N2190"/>
      <c r="O2190" t="s">
        <v>350</v>
      </c>
    </row>
    <row r="2191" spans="1:15" x14ac:dyDescent="0.25">
      <c r="A2191" t="s">
        <v>5286</v>
      </c>
      <c r="B2191" t="s">
        <v>45</v>
      </c>
      <c r="C2191" t="s">
        <v>5287</v>
      </c>
      <c r="D2191" t="s">
        <v>46</v>
      </c>
      <c r="E2191" s="71">
        <v>45181</v>
      </c>
      <c r="F2191" t="s">
        <v>193</v>
      </c>
      <c r="G2191" t="s">
        <v>2989</v>
      </c>
      <c r="H2191" t="s">
        <v>351</v>
      </c>
      <c r="I2191">
        <v>3</v>
      </c>
      <c r="J2191" t="s">
        <v>179</v>
      </c>
      <c r="K2191" s="57" t="s">
        <v>13</v>
      </c>
      <c r="L2191" t="s">
        <v>180</v>
      </c>
      <c r="M2191" t="s">
        <v>180</v>
      </c>
      <c r="N2191"/>
      <c r="O2191" t="s">
        <v>350</v>
      </c>
    </row>
    <row r="2192" spans="1:15" x14ac:dyDescent="0.25">
      <c r="A2192" t="s">
        <v>5286</v>
      </c>
      <c r="B2192" t="s">
        <v>45</v>
      </c>
      <c r="C2192" t="s">
        <v>5287</v>
      </c>
      <c r="D2192" t="s">
        <v>46</v>
      </c>
      <c r="E2192" s="71">
        <v>45181</v>
      </c>
      <c r="F2192" t="s">
        <v>193</v>
      </c>
      <c r="G2192" t="s">
        <v>2989</v>
      </c>
      <c r="H2192" t="s">
        <v>351</v>
      </c>
      <c r="I2192">
        <v>4</v>
      </c>
      <c r="J2192" t="s">
        <v>48</v>
      </c>
      <c r="K2192" s="57" t="s">
        <v>609</v>
      </c>
      <c r="L2192" t="s">
        <v>2</v>
      </c>
      <c r="M2192" t="s">
        <v>2</v>
      </c>
      <c r="N2192"/>
      <c r="O2192" t="s">
        <v>350</v>
      </c>
    </row>
    <row r="2193" spans="1:15" x14ac:dyDescent="0.25">
      <c r="A2193" t="s">
        <v>5286</v>
      </c>
      <c r="B2193" t="s">
        <v>45</v>
      </c>
      <c r="C2193" t="s">
        <v>5287</v>
      </c>
      <c r="D2193" t="s">
        <v>46</v>
      </c>
      <c r="E2193" s="71">
        <v>45181</v>
      </c>
      <c r="F2193" t="s">
        <v>2964</v>
      </c>
      <c r="G2193" t="s">
        <v>2994</v>
      </c>
      <c r="H2193" t="s">
        <v>351</v>
      </c>
      <c r="I2193">
        <v>5</v>
      </c>
      <c r="J2193" t="s">
        <v>2986</v>
      </c>
      <c r="K2193" s="57" t="s">
        <v>608</v>
      </c>
      <c r="L2193" t="s">
        <v>3</v>
      </c>
      <c r="M2193" t="s">
        <v>2</v>
      </c>
      <c r="N2193" t="s">
        <v>3081</v>
      </c>
      <c r="O2193" t="s">
        <v>351</v>
      </c>
    </row>
    <row r="2194" spans="1:15" x14ac:dyDescent="0.25">
      <c r="A2194" t="s">
        <v>5286</v>
      </c>
      <c r="B2194" t="s">
        <v>45</v>
      </c>
      <c r="C2194" t="s">
        <v>5287</v>
      </c>
      <c r="D2194" t="s">
        <v>46</v>
      </c>
      <c r="E2194" s="71">
        <v>45181</v>
      </c>
      <c r="F2194" t="s">
        <v>2964</v>
      </c>
      <c r="G2194" t="s">
        <v>2994</v>
      </c>
      <c r="H2194" t="s">
        <v>351</v>
      </c>
      <c r="I2194">
        <v>6</v>
      </c>
      <c r="J2194" t="s">
        <v>5288</v>
      </c>
      <c r="K2194" s="57" t="s">
        <v>608</v>
      </c>
      <c r="L2194" t="s">
        <v>3</v>
      </c>
      <c r="M2194" t="s">
        <v>3</v>
      </c>
      <c r="N2194"/>
      <c r="O2194" t="s">
        <v>350</v>
      </c>
    </row>
    <row r="2195" spans="1:15" x14ac:dyDescent="0.25">
      <c r="A2195" t="s">
        <v>5286</v>
      </c>
      <c r="B2195" t="s">
        <v>45</v>
      </c>
      <c r="C2195" t="s">
        <v>5287</v>
      </c>
      <c r="D2195" t="s">
        <v>46</v>
      </c>
      <c r="E2195" s="71">
        <v>45181</v>
      </c>
      <c r="F2195" t="s">
        <v>193</v>
      </c>
      <c r="G2195" t="s">
        <v>2989</v>
      </c>
      <c r="H2195" t="s">
        <v>351</v>
      </c>
      <c r="I2195" t="s">
        <v>307</v>
      </c>
      <c r="J2195" t="s">
        <v>5289</v>
      </c>
      <c r="K2195" s="57" t="s">
        <v>610</v>
      </c>
      <c r="L2195" t="s">
        <v>2</v>
      </c>
      <c r="M2195" t="s">
        <v>2</v>
      </c>
      <c r="N2195"/>
      <c r="O2195" t="s">
        <v>350</v>
      </c>
    </row>
    <row r="2196" spans="1:15" x14ac:dyDescent="0.25">
      <c r="A2196" t="s">
        <v>5286</v>
      </c>
      <c r="B2196" t="s">
        <v>45</v>
      </c>
      <c r="C2196" t="s">
        <v>5287</v>
      </c>
      <c r="D2196" t="s">
        <v>46</v>
      </c>
      <c r="E2196" s="71">
        <v>45181</v>
      </c>
      <c r="F2196" t="s">
        <v>193</v>
      </c>
      <c r="G2196" t="s">
        <v>2989</v>
      </c>
      <c r="H2196" t="s">
        <v>351</v>
      </c>
      <c r="I2196" t="s">
        <v>308</v>
      </c>
      <c r="J2196" t="s">
        <v>3276</v>
      </c>
      <c r="K2196" s="57" t="s">
        <v>610</v>
      </c>
      <c r="L2196" t="s">
        <v>2</v>
      </c>
      <c r="M2196" t="s">
        <v>138</v>
      </c>
      <c r="N2196" t="s">
        <v>3070</v>
      </c>
      <c r="O2196" t="s">
        <v>351</v>
      </c>
    </row>
    <row r="2197" spans="1:15" x14ac:dyDescent="0.25">
      <c r="A2197" t="s">
        <v>5286</v>
      </c>
      <c r="B2197" t="s">
        <v>45</v>
      </c>
      <c r="C2197" t="s">
        <v>5287</v>
      </c>
      <c r="D2197" t="s">
        <v>46</v>
      </c>
      <c r="E2197" s="71">
        <v>45181</v>
      </c>
      <c r="F2197" t="s">
        <v>193</v>
      </c>
      <c r="G2197" t="s">
        <v>2989</v>
      </c>
      <c r="H2197" t="s">
        <v>351</v>
      </c>
      <c r="I2197" t="s">
        <v>309</v>
      </c>
      <c r="J2197" t="s">
        <v>5290</v>
      </c>
      <c r="K2197" s="57" t="s">
        <v>610</v>
      </c>
      <c r="L2197" t="s">
        <v>2</v>
      </c>
      <c r="M2197" t="s">
        <v>2</v>
      </c>
      <c r="N2197"/>
      <c r="O2197" t="s">
        <v>350</v>
      </c>
    </row>
    <row r="2198" spans="1:15" x14ac:dyDescent="0.25">
      <c r="A2198" t="s">
        <v>5286</v>
      </c>
      <c r="B2198" t="s">
        <v>45</v>
      </c>
      <c r="C2198" t="s">
        <v>5287</v>
      </c>
      <c r="D2198" t="s">
        <v>46</v>
      </c>
      <c r="E2198" s="71">
        <v>45181</v>
      </c>
      <c r="F2198" t="s">
        <v>193</v>
      </c>
      <c r="G2198" t="s">
        <v>2989</v>
      </c>
      <c r="H2198" t="s">
        <v>351</v>
      </c>
      <c r="I2198" t="s">
        <v>310</v>
      </c>
      <c r="J2198" t="s">
        <v>5291</v>
      </c>
      <c r="K2198" s="57" t="s">
        <v>610</v>
      </c>
      <c r="L2198" t="s">
        <v>2</v>
      </c>
      <c r="M2198" t="s">
        <v>2</v>
      </c>
      <c r="N2198"/>
      <c r="O2198" t="s">
        <v>350</v>
      </c>
    </row>
    <row r="2199" spans="1:15" x14ac:dyDescent="0.25">
      <c r="A2199" t="s">
        <v>5292</v>
      </c>
      <c r="B2199" t="s">
        <v>196</v>
      </c>
      <c r="C2199" t="s">
        <v>5293</v>
      </c>
      <c r="D2199" t="s">
        <v>46</v>
      </c>
      <c r="E2199" s="71">
        <v>45181</v>
      </c>
      <c r="F2199" t="s">
        <v>193</v>
      </c>
      <c r="G2199" t="s">
        <v>2989</v>
      </c>
      <c r="H2199" t="s">
        <v>351</v>
      </c>
      <c r="I2199">
        <v>1</v>
      </c>
      <c r="J2199" t="s">
        <v>53</v>
      </c>
      <c r="K2199" s="57" t="s">
        <v>608</v>
      </c>
      <c r="L2199" t="s">
        <v>2</v>
      </c>
      <c r="M2199" t="s">
        <v>2</v>
      </c>
      <c r="N2199"/>
      <c r="O2199" t="s">
        <v>350</v>
      </c>
    </row>
    <row r="2200" spans="1:15" x14ac:dyDescent="0.25">
      <c r="A2200" t="s">
        <v>5292</v>
      </c>
      <c r="B2200" t="s">
        <v>196</v>
      </c>
      <c r="C2200" t="s">
        <v>5293</v>
      </c>
      <c r="D2200" t="s">
        <v>46</v>
      </c>
      <c r="E2200" s="71">
        <v>45181</v>
      </c>
      <c r="F2200" t="s">
        <v>193</v>
      </c>
      <c r="G2200" t="s">
        <v>2989</v>
      </c>
      <c r="H2200" t="s">
        <v>351</v>
      </c>
      <c r="I2200">
        <v>2</v>
      </c>
      <c r="J2200" t="s">
        <v>3372</v>
      </c>
      <c r="K2200" s="57" t="s">
        <v>13</v>
      </c>
      <c r="L2200" t="s">
        <v>2</v>
      </c>
      <c r="M2200" t="s">
        <v>2</v>
      </c>
      <c r="N2200"/>
      <c r="O2200" t="s">
        <v>350</v>
      </c>
    </row>
    <row r="2201" spans="1:15" x14ac:dyDescent="0.25">
      <c r="A2201" t="s">
        <v>5292</v>
      </c>
      <c r="B2201" t="s">
        <v>196</v>
      </c>
      <c r="C2201" t="s">
        <v>5293</v>
      </c>
      <c r="D2201" t="s">
        <v>46</v>
      </c>
      <c r="E2201" s="71">
        <v>45181</v>
      </c>
      <c r="F2201" t="s">
        <v>193</v>
      </c>
      <c r="G2201" t="s">
        <v>2989</v>
      </c>
      <c r="H2201" t="s">
        <v>351</v>
      </c>
      <c r="I2201">
        <v>3</v>
      </c>
      <c r="J2201" t="s">
        <v>5294</v>
      </c>
      <c r="K2201" s="57" t="s">
        <v>610</v>
      </c>
      <c r="L2201" t="s">
        <v>2</v>
      </c>
      <c r="M2201" t="s">
        <v>3</v>
      </c>
      <c r="N2201" t="s">
        <v>3428</v>
      </c>
      <c r="O2201" t="s">
        <v>351</v>
      </c>
    </row>
    <row r="2202" spans="1:15" x14ac:dyDescent="0.25">
      <c r="A2202" t="s">
        <v>5292</v>
      </c>
      <c r="B2202" t="s">
        <v>196</v>
      </c>
      <c r="C2202" t="s">
        <v>5293</v>
      </c>
      <c r="D2202" t="s">
        <v>46</v>
      </c>
      <c r="E2202" s="71">
        <v>45181</v>
      </c>
      <c r="F2202" t="s">
        <v>193</v>
      </c>
      <c r="G2202" t="s">
        <v>2989</v>
      </c>
      <c r="H2202" t="s">
        <v>351</v>
      </c>
      <c r="I2202">
        <v>4</v>
      </c>
      <c r="J2202" t="s">
        <v>5096</v>
      </c>
      <c r="K2202" s="57" t="s">
        <v>609</v>
      </c>
      <c r="L2202" t="s">
        <v>2</v>
      </c>
      <c r="M2202" t="s">
        <v>3</v>
      </c>
      <c r="N2202" t="s">
        <v>3421</v>
      </c>
      <c r="O2202" t="s">
        <v>351</v>
      </c>
    </row>
    <row r="2203" spans="1:15" x14ac:dyDescent="0.25">
      <c r="A2203" t="s">
        <v>5292</v>
      </c>
      <c r="B2203" t="s">
        <v>196</v>
      </c>
      <c r="C2203" t="s">
        <v>5293</v>
      </c>
      <c r="D2203" t="s">
        <v>46</v>
      </c>
      <c r="E2203" s="71">
        <v>45181</v>
      </c>
      <c r="F2203" t="s">
        <v>193</v>
      </c>
      <c r="G2203" t="s">
        <v>2989</v>
      </c>
      <c r="H2203" t="s">
        <v>351</v>
      </c>
      <c r="I2203">
        <v>5</v>
      </c>
      <c r="J2203" t="s">
        <v>5295</v>
      </c>
      <c r="K2203" s="57" t="s">
        <v>13</v>
      </c>
      <c r="L2203" t="s">
        <v>2</v>
      </c>
      <c r="M2203" t="s">
        <v>2</v>
      </c>
      <c r="N2203"/>
      <c r="O2203" t="s">
        <v>350</v>
      </c>
    </row>
    <row r="2204" spans="1:15" x14ac:dyDescent="0.25">
      <c r="A2204" t="s">
        <v>5292</v>
      </c>
      <c r="B2204" t="s">
        <v>196</v>
      </c>
      <c r="C2204" t="s">
        <v>5293</v>
      </c>
      <c r="D2204" t="s">
        <v>46</v>
      </c>
      <c r="E2204" s="71">
        <v>45181</v>
      </c>
      <c r="F2204" t="s">
        <v>193</v>
      </c>
      <c r="G2204" t="s">
        <v>2989</v>
      </c>
      <c r="H2204" t="s">
        <v>351</v>
      </c>
      <c r="I2204">
        <v>6</v>
      </c>
      <c r="J2204" t="s">
        <v>5296</v>
      </c>
      <c r="K2204" s="57" t="s">
        <v>610</v>
      </c>
      <c r="L2204" t="s">
        <v>2</v>
      </c>
      <c r="M2204" t="s">
        <v>3</v>
      </c>
      <c r="N2204" t="s">
        <v>3061</v>
      </c>
      <c r="O2204" t="s">
        <v>351</v>
      </c>
    </row>
    <row r="2205" spans="1:15" x14ac:dyDescent="0.25">
      <c r="A2205" t="s">
        <v>5297</v>
      </c>
      <c r="B2205" t="s">
        <v>45</v>
      </c>
      <c r="C2205" t="s">
        <v>5298</v>
      </c>
      <c r="D2205" t="s">
        <v>46</v>
      </c>
      <c r="E2205" s="71">
        <v>45182</v>
      </c>
      <c r="F2205" t="s">
        <v>193</v>
      </c>
      <c r="G2205" t="s">
        <v>2989</v>
      </c>
      <c r="H2205" t="s">
        <v>351</v>
      </c>
      <c r="I2205">
        <v>2</v>
      </c>
      <c r="J2205" t="s">
        <v>50</v>
      </c>
      <c r="K2205" s="57" t="s">
        <v>13</v>
      </c>
      <c r="L2205" t="s">
        <v>2</v>
      </c>
      <c r="M2205" t="s">
        <v>2</v>
      </c>
      <c r="N2205"/>
      <c r="O2205" t="s">
        <v>350</v>
      </c>
    </row>
    <row r="2206" spans="1:15" x14ac:dyDescent="0.25">
      <c r="A2206" t="s">
        <v>5297</v>
      </c>
      <c r="B2206" t="s">
        <v>45</v>
      </c>
      <c r="C2206" t="s">
        <v>5298</v>
      </c>
      <c r="D2206" t="s">
        <v>46</v>
      </c>
      <c r="E2206" s="71">
        <v>45182</v>
      </c>
      <c r="F2206" t="s">
        <v>193</v>
      </c>
      <c r="G2206" t="s">
        <v>2989</v>
      </c>
      <c r="H2206" t="s">
        <v>351</v>
      </c>
      <c r="I2206">
        <v>3</v>
      </c>
      <c r="J2206" t="s">
        <v>179</v>
      </c>
      <c r="K2206" s="57" t="s">
        <v>13</v>
      </c>
      <c r="L2206" t="s">
        <v>180</v>
      </c>
      <c r="M2206" t="s">
        <v>180</v>
      </c>
      <c r="N2206"/>
      <c r="O2206" t="s">
        <v>350</v>
      </c>
    </row>
    <row r="2207" spans="1:15" x14ac:dyDescent="0.25">
      <c r="A2207" t="s">
        <v>5297</v>
      </c>
      <c r="B2207" t="s">
        <v>45</v>
      </c>
      <c r="C2207" t="s">
        <v>5298</v>
      </c>
      <c r="D2207" t="s">
        <v>46</v>
      </c>
      <c r="E2207" s="71">
        <v>45182</v>
      </c>
      <c r="F2207" t="s">
        <v>193</v>
      </c>
      <c r="G2207" t="s">
        <v>2989</v>
      </c>
      <c r="H2207" t="s">
        <v>351</v>
      </c>
      <c r="I2207">
        <v>4</v>
      </c>
      <c r="J2207" t="s">
        <v>88</v>
      </c>
      <c r="K2207" s="57" t="s">
        <v>609</v>
      </c>
      <c r="L2207" t="s">
        <v>2</v>
      </c>
      <c r="M2207" t="s">
        <v>2</v>
      </c>
      <c r="N2207"/>
      <c r="O2207" t="s">
        <v>350</v>
      </c>
    </row>
    <row r="2208" spans="1:15" x14ac:dyDescent="0.25">
      <c r="A2208" t="s">
        <v>5297</v>
      </c>
      <c r="B2208" t="s">
        <v>45</v>
      </c>
      <c r="C2208" t="s">
        <v>5298</v>
      </c>
      <c r="D2208" t="s">
        <v>46</v>
      </c>
      <c r="E2208" s="71">
        <v>45182</v>
      </c>
      <c r="F2208" t="s">
        <v>2964</v>
      </c>
      <c r="G2208" t="s">
        <v>2989</v>
      </c>
      <c r="H2208" t="s">
        <v>351</v>
      </c>
      <c r="I2208">
        <v>5</v>
      </c>
      <c r="J2208" t="s">
        <v>97</v>
      </c>
      <c r="K2208" s="57" t="s">
        <v>13</v>
      </c>
      <c r="L2208" t="s">
        <v>3</v>
      </c>
      <c r="M2208" t="s">
        <v>3</v>
      </c>
      <c r="N2208"/>
      <c r="O2208" t="s">
        <v>350</v>
      </c>
    </row>
    <row r="2209" spans="1:15" x14ac:dyDescent="0.25">
      <c r="A2209" t="s">
        <v>5297</v>
      </c>
      <c r="B2209" t="s">
        <v>45</v>
      </c>
      <c r="C2209" t="s">
        <v>5298</v>
      </c>
      <c r="D2209" t="s">
        <v>46</v>
      </c>
      <c r="E2209" s="71">
        <v>45182</v>
      </c>
      <c r="F2209" t="s">
        <v>193</v>
      </c>
      <c r="G2209" t="s">
        <v>2989</v>
      </c>
      <c r="H2209" t="s">
        <v>351</v>
      </c>
      <c r="I2209">
        <v>6</v>
      </c>
      <c r="J2209" t="s">
        <v>86</v>
      </c>
      <c r="K2209" s="57" t="s">
        <v>13</v>
      </c>
      <c r="L2209" t="s">
        <v>2</v>
      </c>
      <c r="M2209" t="s">
        <v>2</v>
      </c>
      <c r="N2209"/>
      <c r="O2209" t="s">
        <v>350</v>
      </c>
    </row>
    <row r="2210" spans="1:15" x14ac:dyDescent="0.25">
      <c r="A2210" t="s">
        <v>5297</v>
      </c>
      <c r="B2210" t="s">
        <v>45</v>
      </c>
      <c r="C2210" t="s">
        <v>5298</v>
      </c>
      <c r="D2210" t="s">
        <v>46</v>
      </c>
      <c r="E2210" s="71">
        <v>45182</v>
      </c>
      <c r="F2210" t="s">
        <v>193</v>
      </c>
      <c r="G2210" t="s">
        <v>2989</v>
      </c>
      <c r="H2210" t="s">
        <v>351</v>
      </c>
      <c r="I2210">
        <v>7</v>
      </c>
      <c r="J2210" t="s">
        <v>85</v>
      </c>
      <c r="K2210" s="57" t="s">
        <v>13</v>
      </c>
      <c r="L2210" t="s">
        <v>2</v>
      </c>
      <c r="M2210" t="s">
        <v>3</v>
      </c>
      <c r="N2210" t="s">
        <v>3396</v>
      </c>
      <c r="O2210" t="s">
        <v>351</v>
      </c>
    </row>
    <row r="2211" spans="1:15" x14ac:dyDescent="0.25">
      <c r="A2211" t="s">
        <v>5297</v>
      </c>
      <c r="B2211" t="s">
        <v>45</v>
      </c>
      <c r="C2211" t="s">
        <v>5298</v>
      </c>
      <c r="D2211" t="s">
        <v>46</v>
      </c>
      <c r="E2211" s="71">
        <v>45182</v>
      </c>
      <c r="F2211" t="s">
        <v>193</v>
      </c>
      <c r="G2211" t="s">
        <v>2989</v>
      </c>
      <c r="H2211" t="s">
        <v>351</v>
      </c>
      <c r="I2211" t="s">
        <v>307</v>
      </c>
      <c r="J2211" t="s">
        <v>5299</v>
      </c>
      <c r="K2211" s="57" t="s">
        <v>610</v>
      </c>
      <c r="L2211" t="s">
        <v>2</v>
      </c>
      <c r="M2211" t="s">
        <v>3</v>
      </c>
      <c r="N2211" t="s">
        <v>3068</v>
      </c>
      <c r="O2211" t="s">
        <v>351</v>
      </c>
    </row>
    <row r="2212" spans="1:15" x14ac:dyDescent="0.25">
      <c r="A2212" t="s">
        <v>5297</v>
      </c>
      <c r="B2212" t="s">
        <v>45</v>
      </c>
      <c r="C2212" t="s">
        <v>5298</v>
      </c>
      <c r="D2212" t="s">
        <v>46</v>
      </c>
      <c r="E2212" s="71">
        <v>45182</v>
      </c>
      <c r="F2212" t="s">
        <v>193</v>
      </c>
      <c r="G2212" t="s">
        <v>2989</v>
      </c>
      <c r="H2212" t="s">
        <v>351</v>
      </c>
      <c r="I2212" t="s">
        <v>308</v>
      </c>
      <c r="J2212" t="s">
        <v>5300</v>
      </c>
      <c r="K2212" s="57" t="s">
        <v>610</v>
      </c>
      <c r="L2212" t="s">
        <v>2</v>
      </c>
      <c r="M2212" t="s">
        <v>2</v>
      </c>
      <c r="N2212"/>
      <c r="O2212" t="s">
        <v>350</v>
      </c>
    </row>
    <row r="2213" spans="1:15" x14ac:dyDescent="0.25">
      <c r="A2213" t="s">
        <v>5297</v>
      </c>
      <c r="B2213" t="s">
        <v>45</v>
      </c>
      <c r="C2213" t="s">
        <v>5298</v>
      </c>
      <c r="D2213" t="s">
        <v>46</v>
      </c>
      <c r="E2213" s="71">
        <v>45182</v>
      </c>
      <c r="F2213" t="s">
        <v>193</v>
      </c>
      <c r="G2213" t="s">
        <v>2989</v>
      </c>
      <c r="H2213" t="s">
        <v>351</v>
      </c>
      <c r="I2213" t="s">
        <v>309</v>
      </c>
      <c r="J2213" t="s">
        <v>5301</v>
      </c>
      <c r="K2213" s="57" t="s">
        <v>610</v>
      </c>
      <c r="L2213" t="s">
        <v>2</v>
      </c>
      <c r="M2213" t="s">
        <v>2</v>
      </c>
      <c r="N2213"/>
      <c r="O2213" t="s">
        <v>350</v>
      </c>
    </row>
    <row r="2214" spans="1:15" x14ac:dyDescent="0.25">
      <c r="A2214" t="s">
        <v>5297</v>
      </c>
      <c r="B2214" t="s">
        <v>45</v>
      </c>
      <c r="C2214" t="s">
        <v>5298</v>
      </c>
      <c r="D2214" t="s">
        <v>46</v>
      </c>
      <c r="E2214" s="71">
        <v>45182</v>
      </c>
      <c r="F2214" t="s">
        <v>193</v>
      </c>
      <c r="G2214" t="s">
        <v>2989</v>
      </c>
      <c r="H2214" t="s">
        <v>351</v>
      </c>
      <c r="I2214" t="s">
        <v>310</v>
      </c>
      <c r="J2214" t="s">
        <v>3152</v>
      </c>
      <c r="K2214" s="57" t="s">
        <v>610</v>
      </c>
      <c r="L2214" t="s">
        <v>2</v>
      </c>
      <c r="M2214" t="s">
        <v>2</v>
      </c>
      <c r="N2214"/>
      <c r="O2214" t="s">
        <v>350</v>
      </c>
    </row>
    <row r="2215" spans="1:15" x14ac:dyDescent="0.25">
      <c r="A2215" t="s">
        <v>5297</v>
      </c>
      <c r="B2215" t="s">
        <v>45</v>
      </c>
      <c r="C2215" t="s">
        <v>5298</v>
      </c>
      <c r="D2215" t="s">
        <v>46</v>
      </c>
      <c r="E2215" s="71">
        <v>45182</v>
      </c>
      <c r="F2215" t="s">
        <v>193</v>
      </c>
      <c r="G2215" t="s">
        <v>2989</v>
      </c>
      <c r="H2215" t="s">
        <v>351</v>
      </c>
      <c r="I2215" t="s">
        <v>311</v>
      </c>
      <c r="J2215" t="s">
        <v>5302</v>
      </c>
      <c r="K2215" s="57" t="s">
        <v>610</v>
      </c>
      <c r="L2215" t="s">
        <v>2</v>
      </c>
      <c r="M2215" t="s">
        <v>2</v>
      </c>
      <c r="N2215"/>
      <c r="O2215" t="s">
        <v>350</v>
      </c>
    </row>
    <row r="2216" spans="1:15" x14ac:dyDescent="0.25">
      <c r="A2216" t="s">
        <v>5297</v>
      </c>
      <c r="B2216" t="s">
        <v>45</v>
      </c>
      <c r="C2216" t="s">
        <v>5298</v>
      </c>
      <c r="D2216" t="s">
        <v>46</v>
      </c>
      <c r="E2216" s="71">
        <v>45182</v>
      </c>
      <c r="F2216" t="s">
        <v>193</v>
      </c>
      <c r="G2216" t="s">
        <v>2989</v>
      </c>
      <c r="H2216" t="s">
        <v>351</v>
      </c>
      <c r="I2216" t="s">
        <v>312</v>
      </c>
      <c r="J2216" t="s">
        <v>3192</v>
      </c>
      <c r="K2216" s="57" t="s">
        <v>610</v>
      </c>
      <c r="L2216" t="s">
        <v>2</v>
      </c>
      <c r="M2216" t="s">
        <v>2</v>
      </c>
      <c r="N2216"/>
      <c r="O2216" t="s">
        <v>350</v>
      </c>
    </row>
    <row r="2217" spans="1:15" x14ac:dyDescent="0.25">
      <c r="A2217" t="s">
        <v>5297</v>
      </c>
      <c r="B2217" t="s">
        <v>45</v>
      </c>
      <c r="C2217" t="s">
        <v>5298</v>
      </c>
      <c r="D2217" t="s">
        <v>46</v>
      </c>
      <c r="E2217" s="71">
        <v>45182</v>
      </c>
      <c r="F2217" t="s">
        <v>193</v>
      </c>
      <c r="G2217" t="s">
        <v>2989</v>
      </c>
      <c r="H2217" t="s">
        <v>351</v>
      </c>
      <c r="I2217" t="s">
        <v>313</v>
      </c>
      <c r="J2217" t="s">
        <v>5303</v>
      </c>
      <c r="K2217" s="57" t="s">
        <v>610</v>
      </c>
      <c r="L2217" t="s">
        <v>2</v>
      </c>
      <c r="M2217" t="s">
        <v>2</v>
      </c>
      <c r="N2217"/>
      <c r="O2217" t="s">
        <v>350</v>
      </c>
    </row>
    <row r="2218" spans="1:15" x14ac:dyDescent="0.25">
      <c r="A2218" t="s">
        <v>5297</v>
      </c>
      <c r="B2218" t="s">
        <v>45</v>
      </c>
      <c r="C2218" t="s">
        <v>5298</v>
      </c>
      <c r="D2218" t="s">
        <v>46</v>
      </c>
      <c r="E2218" s="71">
        <v>45182</v>
      </c>
      <c r="F2218" t="s">
        <v>193</v>
      </c>
      <c r="G2218" t="s">
        <v>2989</v>
      </c>
      <c r="H2218" t="s">
        <v>351</v>
      </c>
      <c r="I2218" t="s">
        <v>314</v>
      </c>
      <c r="J2218" t="s">
        <v>5304</v>
      </c>
      <c r="K2218" s="57" t="s">
        <v>610</v>
      </c>
      <c r="L2218" t="s">
        <v>2</v>
      </c>
      <c r="M2218" t="s">
        <v>2</v>
      </c>
      <c r="N2218"/>
      <c r="O2218" t="s">
        <v>350</v>
      </c>
    </row>
    <row r="2219" spans="1:15" x14ac:dyDescent="0.25">
      <c r="A2219" t="s">
        <v>5297</v>
      </c>
      <c r="B2219" t="s">
        <v>45</v>
      </c>
      <c r="C2219" t="s">
        <v>5298</v>
      </c>
      <c r="D2219" t="s">
        <v>46</v>
      </c>
      <c r="E2219" s="71">
        <v>45182</v>
      </c>
      <c r="F2219" t="s">
        <v>193</v>
      </c>
      <c r="G2219" t="s">
        <v>2989</v>
      </c>
      <c r="H2219" t="s">
        <v>351</v>
      </c>
      <c r="I2219" t="s">
        <v>315</v>
      </c>
      <c r="J2219" t="s">
        <v>5305</v>
      </c>
      <c r="K2219" s="57" t="s">
        <v>610</v>
      </c>
      <c r="L2219" t="s">
        <v>2</v>
      </c>
      <c r="M2219" t="s">
        <v>3</v>
      </c>
      <c r="N2219" t="s">
        <v>3068</v>
      </c>
      <c r="O2219" t="s">
        <v>351</v>
      </c>
    </row>
    <row r="2220" spans="1:15" x14ac:dyDescent="0.25">
      <c r="A2220" t="s">
        <v>2486</v>
      </c>
      <c r="B2220" t="s">
        <v>383</v>
      </c>
      <c r="C2220" t="s">
        <v>5306</v>
      </c>
      <c r="D2220" t="s">
        <v>46</v>
      </c>
      <c r="E2220" s="71">
        <v>45182</v>
      </c>
      <c r="F2220" t="s">
        <v>193</v>
      </c>
      <c r="G2220" t="s">
        <v>2989</v>
      </c>
      <c r="H2220" t="s">
        <v>351</v>
      </c>
      <c r="I2220">
        <v>1</v>
      </c>
      <c r="J2220" t="s">
        <v>384</v>
      </c>
      <c r="K2220" s="57" t="s">
        <v>13</v>
      </c>
      <c r="L2220" t="s">
        <v>2</v>
      </c>
      <c r="M2220" t="s">
        <v>2</v>
      </c>
      <c r="N2220"/>
      <c r="O2220" t="s">
        <v>350</v>
      </c>
    </row>
    <row r="2221" spans="1:15" x14ac:dyDescent="0.25">
      <c r="A2221" t="s">
        <v>2486</v>
      </c>
      <c r="B2221" t="s">
        <v>383</v>
      </c>
      <c r="C2221" t="s">
        <v>5306</v>
      </c>
      <c r="D2221" t="s">
        <v>46</v>
      </c>
      <c r="E2221" s="71">
        <v>45182</v>
      </c>
      <c r="F2221" t="s">
        <v>193</v>
      </c>
      <c r="G2221" t="s">
        <v>2989</v>
      </c>
      <c r="H2221" t="s">
        <v>351</v>
      </c>
      <c r="I2221">
        <v>2</v>
      </c>
      <c r="J2221" t="s">
        <v>385</v>
      </c>
      <c r="K2221" s="57" t="s">
        <v>608</v>
      </c>
      <c r="L2221" t="s">
        <v>2</v>
      </c>
      <c r="M2221" t="s">
        <v>2</v>
      </c>
      <c r="N2221"/>
      <c r="O2221" t="s">
        <v>350</v>
      </c>
    </row>
    <row r="2222" spans="1:15" x14ac:dyDescent="0.25">
      <c r="A2222" t="s">
        <v>2486</v>
      </c>
      <c r="B2222" t="s">
        <v>383</v>
      </c>
      <c r="C2222" t="s">
        <v>5306</v>
      </c>
      <c r="D2222" t="s">
        <v>46</v>
      </c>
      <c r="E2222" s="71">
        <v>45182</v>
      </c>
      <c r="F2222" t="s">
        <v>193</v>
      </c>
      <c r="G2222" t="s">
        <v>2989</v>
      </c>
      <c r="H2222" t="s">
        <v>351</v>
      </c>
      <c r="I2222">
        <v>3</v>
      </c>
      <c r="J2222" t="s">
        <v>386</v>
      </c>
      <c r="K2222" s="57" t="s">
        <v>608</v>
      </c>
      <c r="L2222" t="s">
        <v>2</v>
      </c>
      <c r="M2222" t="s">
        <v>2</v>
      </c>
      <c r="N2222"/>
      <c r="O2222" t="s">
        <v>350</v>
      </c>
    </row>
    <row r="2223" spans="1:15" x14ac:dyDescent="0.25">
      <c r="A2223" t="s">
        <v>2486</v>
      </c>
      <c r="B2223" t="s">
        <v>383</v>
      </c>
      <c r="C2223" t="s">
        <v>5306</v>
      </c>
      <c r="D2223" t="s">
        <v>46</v>
      </c>
      <c r="E2223" s="71">
        <v>45182</v>
      </c>
      <c r="F2223" t="s">
        <v>193</v>
      </c>
      <c r="G2223" t="s">
        <v>2989</v>
      </c>
      <c r="H2223" t="s">
        <v>351</v>
      </c>
      <c r="I2223">
        <v>4</v>
      </c>
      <c r="J2223" t="s">
        <v>387</v>
      </c>
      <c r="K2223" s="57" t="s">
        <v>13</v>
      </c>
      <c r="L2223" t="s">
        <v>2</v>
      </c>
      <c r="M2223" t="s">
        <v>2</v>
      </c>
      <c r="N2223"/>
      <c r="O2223" t="s">
        <v>350</v>
      </c>
    </row>
    <row r="2224" spans="1:15" x14ac:dyDescent="0.25">
      <c r="A2224" t="s">
        <v>2486</v>
      </c>
      <c r="B2224" t="s">
        <v>383</v>
      </c>
      <c r="C2224" t="s">
        <v>5306</v>
      </c>
      <c r="D2224" t="s">
        <v>46</v>
      </c>
      <c r="E2224" s="71">
        <v>45182</v>
      </c>
      <c r="F2224" t="s">
        <v>193</v>
      </c>
      <c r="G2224" t="s">
        <v>2989</v>
      </c>
      <c r="H2224" t="s">
        <v>351</v>
      </c>
      <c r="I2224">
        <v>5</v>
      </c>
      <c r="J2224" t="s">
        <v>187</v>
      </c>
      <c r="K2224" s="57" t="s">
        <v>13</v>
      </c>
      <c r="L2224" t="s">
        <v>2</v>
      </c>
      <c r="M2224" t="s">
        <v>2</v>
      </c>
      <c r="N2224"/>
      <c r="O2224" t="s">
        <v>350</v>
      </c>
    </row>
    <row r="2225" spans="1:15" x14ac:dyDescent="0.25">
      <c r="A2225" t="s">
        <v>2486</v>
      </c>
      <c r="B2225" t="s">
        <v>383</v>
      </c>
      <c r="C2225" t="s">
        <v>5306</v>
      </c>
      <c r="D2225" t="s">
        <v>46</v>
      </c>
      <c r="E2225" s="71">
        <v>45182</v>
      </c>
      <c r="F2225" t="s">
        <v>193</v>
      </c>
      <c r="G2225" t="s">
        <v>2989</v>
      </c>
      <c r="H2225" t="s">
        <v>351</v>
      </c>
      <c r="I2225">
        <v>6</v>
      </c>
      <c r="J2225" t="s">
        <v>5307</v>
      </c>
      <c r="K2225" s="57" t="s">
        <v>13</v>
      </c>
      <c r="L2225" t="s">
        <v>2</v>
      </c>
      <c r="M2225" t="s">
        <v>3</v>
      </c>
      <c r="N2225" t="s">
        <v>3057</v>
      </c>
      <c r="O2225" t="s">
        <v>351</v>
      </c>
    </row>
    <row r="2226" spans="1:15" x14ac:dyDescent="0.25">
      <c r="A2226" t="s">
        <v>2486</v>
      </c>
      <c r="B2226" t="s">
        <v>383</v>
      </c>
      <c r="C2226" t="s">
        <v>5306</v>
      </c>
      <c r="D2226" t="s">
        <v>46</v>
      </c>
      <c r="E2226" s="71">
        <v>45182</v>
      </c>
      <c r="F2226" t="s">
        <v>193</v>
      </c>
      <c r="G2226" t="s">
        <v>2994</v>
      </c>
      <c r="H2226" t="s">
        <v>351</v>
      </c>
      <c r="I2226">
        <v>7</v>
      </c>
      <c r="J2226" t="s">
        <v>3019</v>
      </c>
      <c r="K2226" s="57" t="s">
        <v>13</v>
      </c>
      <c r="L2226" t="s">
        <v>2</v>
      </c>
      <c r="M2226" t="s">
        <v>2</v>
      </c>
      <c r="N2226"/>
      <c r="O2226" t="s">
        <v>350</v>
      </c>
    </row>
    <row r="2227" spans="1:15" x14ac:dyDescent="0.25">
      <c r="A2227" t="s">
        <v>2486</v>
      </c>
      <c r="B2227" t="s">
        <v>383</v>
      </c>
      <c r="C2227" t="s">
        <v>5306</v>
      </c>
      <c r="D2227" t="s">
        <v>46</v>
      </c>
      <c r="E2227" s="71">
        <v>45182</v>
      </c>
      <c r="F2227" t="s">
        <v>193</v>
      </c>
      <c r="G2227" t="s">
        <v>2989</v>
      </c>
      <c r="H2227" t="s">
        <v>351</v>
      </c>
      <c r="I2227">
        <v>8</v>
      </c>
      <c r="J2227" t="s">
        <v>5308</v>
      </c>
      <c r="K2227" s="57" t="s">
        <v>610</v>
      </c>
      <c r="L2227" t="s">
        <v>2</v>
      </c>
      <c r="M2227" t="s">
        <v>3</v>
      </c>
      <c r="N2227" t="s">
        <v>3077</v>
      </c>
      <c r="O2227" t="s">
        <v>351</v>
      </c>
    </row>
    <row r="2228" spans="1:15" x14ac:dyDescent="0.25">
      <c r="A2228" t="s">
        <v>2486</v>
      </c>
      <c r="B2228" t="s">
        <v>383</v>
      </c>
      <c r="C2228" t="s">
        <v>5306</v>
      </c>
      <c r="D2228" t="s">
        <v>46</v>
      </c>
      <c r="E2228" s="71">
        <v>45182</v>
      </c>
      <c r="F2228" t="s">
        <v>193</v>
      </c>
      <c r="G2228" t="s">
        <v>2989</v>
      </c>
      <c r="H2228" t="s">
        <v>351</v>
      </c>
      <c r="I2228">
        <v>9</v>
      </c>
      <c r="J2228" t="s">
        <v>623</v>
      </c>
      <c r="K2228" s="57" t="s">
        <v>610</v>
      </c>
      <c r="L2228" t="s">
        <v>2</v>
      </c>
      <c r="M2228" t="s">
        <v>3</v>
      </c>
      <c r="N2228" t="s">
        <v>3076</v>
      </c>
      <c r="O2228" t="s">
        <v>351</v>
      </c>
    </row>
    <row r="2229" spans="1:15" x14ac:dyDescent="0.25">
      <c r="A2229" t="s">
        <v>2486</v>
      </c>
      <c r="B2229" t="s">
        <v>383</v>
      </c>
      <c r="C2229" t="s">
        <v>5306</v>
      </c>
      <c r="D2229" t="s">
        <v>46</v>
      </c>
      <c r="E2229" s="71">
        <v>45182</v>
      </c>
      <c r="F2229" t="s">
        <v>193</v>
      </c>
      <c r="G2229" t="s">
        <v>2989</v>
      </c>
      <c r="H2229" t="s">
        <v>351</v>
      </c>
      <c r="I2229">
        <v>10</v>
      </c>
      <c r="J2229" t="s">
        <v>388</v>
      </c>
      <c r="K2229" s="57" t="s">
        <v>609</v>
      </c>
      <c r="L2229" t="s">
        <v>2</v>
      </c>
      <c r="M2229" t="s">
        <v>2</v>
      </c>
      <c r="N2229"/>
      <c r="O2229" t="s">
        <v>350</v>
      </c>
    </row>
    <row r="2230" spans="1:15" x14ac:dyDescent="0.25">
      <c r="A2230" t="s">
        <v>2486</v>
      </c>
      <c r="B2230" t="s">
        <v>383</v>
      </c>
      <c r="C2230" t="s">
        <v>5306</v>
      </c>
      <c r="D2230" t="s">
        <v>46</v>
      </c>
      <c r="E2230" s="71">
        <v>45182</v>
      </c>
      <c r="F2230" t="s">
        <v>193</v>
      </c>
      <c r="G2230" t="s">
        <v>2989</v>
      </c>
      <c r="H2230" t="s">
        <v>351</v>
      </c>
      <c r="I2230">
        <v>11</v>
      </c>
      <c r="J2230" t="s">
        <v>108</v>
      </c>
      <c r="K2230" s="57" t="s">
        <v>13</v>
      </c>
      <c r="L2230" t="s">
        <v>2</v>
      </c>
      <c r="M2230" t="s">
        <v>2</v>
      </c>
      <c r="N2230"/>
      <c r="O2230" t="s">
        <v>350</v>
      </c>
    </row>
    <row r="2231" spans="1:15" x14ac:dyDescent="0.25">
      <c r="A2231" t="s">
        <v>2486</v>
      </c>
      <c r="B2231" t="s">
        <v>383</v>
      </c>
      <c r="C2231" t="s">
        <v>5306</v>
      </c>
      <c r="D2231" t="s">
        <v>46</v>
      </c>
      <c r="E2231" s="71">
        <v>45182</v>
      </c>
      <c r="F2231" t="s">
        <v>193</v>
      </c>
      <c r="G2231" t="s">
        <v>2989</v>
      </c>
      <c r="H2231" t="s">
        <v>350</v>
      </c>
      <c r="I2231">
        <v>12</v>
      </c>
      <c r="J2231" t="s">
        <v>3052</v>
      </c>
      <c r="K2231" s="57" t="s">
        <v>13</v>
      </c>
      <c r="L2231" t="s">
        <v>3395</v>
      </c>
      <c r="M2231" t="s">
        <v>3395</v>
      </c>
      <c r="N2231"/>
      <c r="O2231" t="s">
        <v>350</v>
      </c>
    </row>
    <row r="2232" spans="1:15" x14ac:dyDescent="0.25">
      <c r="A2232" t="s">
        <v>2486</v>
      </c>
      <c r="B2232" t="s">
        <v>383</v>
      </c>
      <c r="C2232" t="s">
        <v>5306</v>
      </c>
      <c r="D2232" t="s">
        <v>46</v>
      </c>
      <c r="E2232" s="71">
        <v>45182</v>
      </c>
      <c r="F2232" t="s">
        <v>193</v>
      </c>
      <c r="G2232" t="s">
        <v>2989</v>
      </c>
      <c r="H2232" t="s">
        <v>350</v>
      </c>
      <c r="I2232">
        <v>13</v>
      </c>
      <c r="J2232" t="s">
        <v>3048</v>
      </c>
      <c r="K2232" s="57" t="s">
        <v>13</v>
      </c>
      <c r="L2232" t="s">
        <v>3395</v>
      </c>
      <c r="M2232" t="s">
        <v>3395</v>
      </c>
      <c r="N2232"/>
      <c r="O2232" t="s">
        <v>350</v>
      </c>
    </row>
    <row r="2233" spans="1:15" x14ac:dyDescent="0.25">
      <c r="A2233" t="s">
        <v>2486</v>
      </c>
      <c r="B2233" t="s">
        <v>383</v>
      </c>
      <c r="C2233" t="s">
        <v>5306</v>
      </c>
      <c r="D2233" t="s">
        <v>46</v>
      </c>
      <c r="E2233" s="71">
        <v>45182</v>
      </c>
      <c r="F2233" t="s">
        <v>193</v>
      </c>
      <c r="G2233" t="s">
        <v>2989</v>
      </c>
      <c r="H2233" t="s">
        <v>351</v>
      </c>
      <c r="I2233">
        <v>14</v>
      </c>
      <c r="J2233" t="s">
        <v>3011</v>
      </c>
      <c r="K2233" s="57" t="s">
        <v>13</v>
      </c>
      <c r="L2233" t="s">
        <v>2</v>
      </c>
      <c r="M2233" t="s">
        <v>2</v>
      </c>
      <c r="N2233"/>
      <c r="O2233" t="s">
        <v>350</v>
      </c>
    </row>
    <row r="2234" spans="1:15" x14ac:dyDescent="0.25">
      <c r="A2234" t="s">
        <v>2486</v>
      </c>
      <c r="B2234" t="s">
        <v>383</v>
      </c>
      <c r="C2234" t="s">
        <v>5306</v>
      </c>
      <c r="D2234" t="s">
        <v>46</v>
      </c>
      <c r="E2234" s="71">
        <v>45182</v>
      </c>
      <c r="F2234" t="s">
        <v>193</v>
      </c>
      <c r="G2234" t="s">
        <v>2989</v>
      </c>
      <c r="H2234" t="s">
        <v>350</v>
      </c>
      <c r="I2234">
        <v>15</v>
      </c>
      <c r="J2234" t="s">
        <v>389</v>
      </c>
      <c r="K2234" s="57" t="s">
        <v>13</v>
      </c>
      <c r="L2234" t="s">
        <v>3395</v>
      </c>
      <c r="M2234" t="s">
        <v>3395</v>
      </c>
      <c r="N2234"/>
      <c r="O2234" t="s">
        <v>350</v>
      </c>
    </row>
    <row r="2235" spans="1:15" x14ac:dyDescent="0.25">
      <c r="A2235" t="s">
        <v>2486</v>
      </c>
      <c r="B2235" t="s">
        <v>383</v>
      </c>
      <c r="C2235" t="s">
        <v>5306</v>
      </c>
      <c r="D2235" t="s">
        <v>46</v>
      </c>
      <c r="E2235" s="71">
        <v>45182</v>
      </c>
      <c r="F2235" t="s">
        <v>193</v>
      </c>
      <c r="G2235" t="s">
        <v>2989</v>
      </c>
      <c r="H2235" t="s">
        <v>350</v>
      </c>
      <c r="I2235">
        <v>16</v>
      </c>
      <c r="J2235" t="s">
        <v>83</v>
      </c>
      <c r="K2235" s="57" t="s">
        <v>13</v>
      </c>
      <c r="L2235" t="s">
        <v>3395</v>
      </c>
      <c r="M2235" t="s">
        <v>3395</v>
      </c>
      <c r="N2235"/>
      <c r="O2235" t="s">
        <v>350</v>
      </c>
    </row>
    <row r="2236" spans="1:15" x14ac:dyDescent="0.25">
      <c r="A2236" t="s">
        <v>5309</v>
      </c>
      <c r="B2236" t="s">
        <v>98</v>
      </c>
      <c r="C2236" t="s">
        <v>5310</v>
      </c>
      <c r="D2236" t="s">
        <v>46</v>
      </c>
      <c r="E2236" s="71">
        <v>45183</v>
      </c>
      <c r="F2236" t="s">
        <v>193</v>
      </c>
      <c r="G2236" t="s">
        <v>2989</v>
      </c>
      <c r="H2236" t="s">
        <v>351</v>
      </c>
      <c r="I2236">
        <v>1</v>
      </c>
      <c r="J2236" t="s">
        <v>53</v>
      </c>
      <c r="K2236" s="57" t="s">
        <v>608</v>
      </c>
      <c r="L2236" t="s">
        <v>2</v>
      </c>
      <c r="M2236" t="s">
        <v>2</v>
      </c>
      <c r="N2236"/>
      <c r="O2236" t="s">
        <v>350</v>
      </c>
    </row>
    <row r="2237" spans="1:15" x14ac:dyDescent="0.25">
      <c r="A2237" t="s">
        <v>5309</v>
      </c>
      <c r="B2237" t="s">
        <v>98</v>
      </c>
      <c r="C2237" t="s">
        <v>5310</v>
      </c>
      <c r="D2237" t="s">
        <v>46</v>
      </c>
      <c r="E2237" s="71">
        <v>45183</v>
      </c>
      <c r="F2237" t="s">
        <v>193</v>
      </c>
      <c r="G2237" t="s">
        <v>2989</v>
      </c>
      <c r="H2237" t="s">
        <v>351</v>
      </c>
      <c r="I2237">
        <v>2</v>
      </c>
      <c r="J2237" t="s">
        <v>71</v>
      </c>
      <c r="K2237" s="57" t="s">
        <v>608</v>
      </c>
      <c r="L2237" t="s">
        <v>2</v>
      </c>
      <c r="M2237" t="s">
        <v>2</v>
      </c>
      <c r="N2237"/>
      <c r="O2237" t="s">
        <v>350</v>
      </c>
    </row>
    <row r="2238" spans="1:15" x14ac:dyDescent="0.25">
      <c r="A2238" t="s">
        <v>5309</v>
      </c>
      <c r="B2238" t="s">
        <v>98</v>
      </c>
      <c r="C2238" t="s">
        <v>5310</v>
      </c>
      <c r="D2238" t="s">
        <v>46</v>
      </c>
      <c r="E2238" s="71">
        <v>45183</v>
      </c>
      <c r="F2238" t="s">
        <v>193</v>
      </c>
      <c r="G2238" t="s">
        <v>2989</v>
      </c>
      <c r="H2238" t="s">
        <v>351</v>
      </c>
      <c r="I2238">
        <v>3</v>
      </c>
      <c r="J2238" t="s">
        <v>91</v>
      </c>
      <c r="K2238" s="57" t="s">
        <v>13</v>
      </c>
      <c r="L2238" t="s">
        <v>2</v>
      </c>
      <c r="M2238" t="s">
        <v>2</v>
      </c>
      <c r="N2238"/>
      <c r="O2238" t="s">
        <v>350</v>
      </c>
    </row>
    <row r="2239" spans="1:15" x14ac:dyDescent="0.25">
      <c r="A2239" t="s">
        <v>5309</v>
      </c>
      <c r="B2239" t="s">
        <v>98</v>
      </c>
      <c r="C2239" t="s">
        <v>5310</v>
      </c>
      <c r="D2239" t="s">
        <v>46</v>
      </c>
      <c r="E2239" s="71">
        <v>45183</v>
      </c>
      <c r="F2239" t="s">
        <v>193</v>
      </c>
      <c r="G2239" t="s">
        <v>2989</v>
      </c>
      <c r="H2239" t="s">
        <v>351</v>
      </c>
      <c r="I2239">
        <v>4</v>
      </c>
      <c r="J2239" t="s">
        <v>5311</v>
      </c>
      <c r="K2239" s="57" t="s">
        <v>610</v>
      </c>
      <c r="L2239" t="s">
        <v>2</v>
      </c>
      <c r="M2239" t="s">
        <v>2</v>
      </c>
      <c r="N2239"/>
      <c r="O2239" t="s">
        <v>350</v>
      </c>
    </row>
    <row r="2240" spans="1:15" x14ac:dyDescent="0.25">
      <c r="A2240" t="s">
        <v>5309</v>
      </c>
      <c r="B2240" t="s">
        <v>98</v>
      </c>
      <c r="C2240" t="s">
        <v>5310</v>
      </c>
      <c r="D2240" t="s">
        <v>46</v>
      </c>
      <c r="E2240" s="71">
        <v>45183</v>
      </c>
      <c r="F2240" t="s">
        <v>193</v>
      </c>
      <c r="G2240" t="s">
        <v>2989</v>
      </c>
      <c r="H2240" t="s">
        <v>351</v>
      </c>
      <c r="I2240">
        <v>5</v>
      </c>
      <c r="J2240" t="s">
        <v>5312</v>
      </c>
      <c r="K2240" s="57" t="s">
        <v>610</v>
      </c>
      <c r="L2240" t="s">
        <v>2</v>
      </c>
      <c r="M2240" t="s">
        <v>2</v>
      </c>
      <c r="N2240"/>
      <c r="O2240" t="s">
        <v>350</v>
      </c>
    </row>
    <row r="2241" spans="1:15" x14ac:dyDescent="0.25">
      <c r="A2241" t="s">
        <v>5309</v>
      </c>
      <c r="B2241" t="s">
        <v>98</v>
      </c>
      <c r="C2241" t="s">
        <v>5310</v>
      </c>
      <c r="D2241" t="s">
        <v>46</v>
      </c>
      <c r="E2241" s="71">
        <v>45183</v>
      </c>
      <c r="F2241" t="s">
        <v>193</v>
      </c>
      <c r="G2241" t="s">
        <v>2989</v>
      </c>
      <c r="H2241" t="s">
        <v>351</v>
      </c>
      <c r="I2241">
        <v>6</v>
      </c>
      <c r="J2241" t="s">
        <v>5313</v>
      </c>
      <c r="K2241" s="57" t="s">
        <v>610</v>
      </c>
      <c r="L2241" t="s">
        <v>2</v>
      </c>
      <c r="M2241" t="s">
        <v>2</v>
      </c>
      <c r="N2241"/>
      <c r="O2241" t="s">
        <v>350</v>
      </c>
    </row>
    <row r="2242" spans="1:15" x14ac:dyDescent="0.25">
      <c r="A2242" t="s">
        <v>5309</v>
      </c>
      <c r="B2242" t="s">
        <v>98</v>
      </c>
      <c r="C2242" t="s">
        <v>5310</v>
      </c>
      <c r="D2242" t="s">
        <v>46</v>
      </c>
      <c r="E2242" s="71">
        <v>45183</v>
      </c>
      <c r="F2242" t="s">
        <v>193</v>
      </c>
      <c r="G2242" t="s">
        <v>2989</v>
      </c>
      <c r="H2242" t="s">
        <v>351</v>
      </c>
      <c r="I2242">
        <v>7</v>
      </c>
      <c r="J2242" t="s">
        <v>5136</v>
      </c>
      <c r="K2242" s="57" t="s">
        <v>610</v>
      </c>
      <c r="L2242" t="s">
        <v>2</v>
      </c>
      <c r="M2242" t="s">
        <v>2</v>
      </c>
      <c r="N2242"/>
      <c r="O2242" t="s">
        <v>350</v>
      </c>
    </row>
    <row r="2243" spans="1:15" x14ac:dyDescent="0.25">
      <c r="A2243" t="s">
        <v>5309</v>
      </c>
      <c r="B2243" t="s">
        <v>98</v>
      </c>
      <c r="C2243" t="s">
        <v>5310</v>
      </c>
      <c r="D2243" t="s">
        <v>46</v>
      </c>
      <c r="E2243" s="71">
        <v>45183</v>
      </c>
      <c r="F2243" t="s">
        <v>193</v>
      </c>
      <c r="G2243" t="s">
        <v>2989</v>
      </c>
      <c r="H2243" t="s">
        <v>351</v>
      </c>
      <c r="I2243">
        <v>8</v>
      </c>
      <c r="J2243" t="s">
        <v>5314</v>
      </c>
      <c r="K2243" s="57" t="s">
        <v>610</v>
      </c>
      <c r="L2243" t="s">
        <v>2</v>
      </c>
      <c r="M2243" t="s">
        <v>2</v>
      </c>
      <c r="N2243"/>
      <c r="O2243" t="s">
        <v>350</v>
      </c>
    </row>
    <row r="2244" spans="1:15" x14ac:dyDescent="0.25">
      <c r="A2244" t="s">
        <v>5309</v>
      </c>
      <c r="B2244" t="s">
        <v>98</v>
      </c>
      <c r="C2244" t="s">
        <v>5310</v>
      </c>
      <c r="D2244" t="s">
        <v>46</v>
      </c>
      <c r="E2244" s="71">
        <v>45183</v>
      </c>
      <c r="F2244" t="s">
        <v>193</v>
      </c>
      <c r="G2244" t="s">
        <v>2989</v>
      </c>
      <c r="H2244" t="s">
        <v>351</v>
      </c>
      <c r="I2244">
        <v>9</v>
      </c>
      <c r="J2244" t="s">
        <v>5315</v>
      </c>
      <c r="K2244" s="57" t="s">
        <v>610</v>
      </c>
      <c r="L2244" t="s">
        <v>2</v>
      </c>
      <c r="M2244" t="s">
        <v>2</v>
      </c>
      <c r="N2244"/>
      <c r="O2244" t="s">
        <v>350</v>
      </c>
    </row>
    <row r="2245" spans="1:15" x14ac:dyDescent="0.25">
      <c r="A2245" t="s">
        <v>5309</v>
      </c>
      <c r="B2245" t="s">
        <v>98</v>
      </c>
      <c r="C2245" t="s">
        <v>5310</v>
      </c>
      <c r="D2245" t="s">
        <v>46</v>
      </c>
      <c r="E2245" s="71">
        <v>45183</v>
      </c>
      <c r="F2245" t="s">
        <v>193</v>
      </c>
      <c r="G2245" t="s">
        <v>2989</v>
      </c>
      <c r="H2245" t="s">
        <v>351</v>
      </c>
      <c r="I2245">
        <v>10</v>
      </c>
      <c r="J2245" t="s">
        <v>5316</v>
      </c>
      <c r="K2245" s="57" t="s">
        <v>610</v>
      </c>
      <c r="L2245" t="s">
        <v>2</v>
      </c>
      <c r="M2245" t="s">
        <v>2</v>
      </c>
      <c r="N2245"/>
      <c r="O2245" t="s">
        <v>350</v>
      </c>
    </row>
    <row r="2246" spans="1:15" x14ac:dyDescent="0.25">
      <c r="A2246" t="s">
        <v>5309</v>
      </c>
      <c r="B2246" t="s">
        <v>98</v>
      </c>
      <c r="C2246" t="s">
        <v>5310</v>
      </c>
      <c r="D2246" t="s">
        <v>46</v>
      </c>
      <c r="E2246" s="71">
        <v>45183</v>
      </c>
      <c r="F2246" t="s">
        <v>193</v>
      </c>
      <c r="G2246" t="s">
        <v>2989</v>
      </c>
      <c r="H2246" t="s">
        <v>351</v>
      </c>
      <c r="I2246">
        <v>11</v>
      </c>
      <c r="J2246" t="s">
        <v>5317</v>
      </c>
      <c r="K2246" s="57" t="s">
        <v>610</v>
      </c>
      <c r="L2246" t="s">
        <v>2</v>
      </c>
      <c r="M2246" t="s">
        <v>2</v>
      </c>
      <c r="N2246"/>
      <c r="O2246" t="s">
        <v>350</v>
      </c>
    </row>
    <row r="2247" spans="1:15" x14ac:dyDescent="0.25">
      <c r="A2247" t="s">
        <v>5309</v>
      </c>
      <c r="B2247" t="s">
        <v>98</v>
      </c>
      <c r="C2247" t="s">
        <v>5310</v>
      </c>
      <c r="D2247" t="s">
        <v>46</v>
      </c>
      <c r="E2247" s="71">
        <v>45183</v>
      </c>
      <c r="F2247" t="s">
        <v>193</v>
      </c>
      <c r="G2247" t="s">
        <v>2989</v>
      </c>
      <c r="H2247" t="s">
        <v>351</v>
      </c>
      <c r="I2247">
        <v>12</v>
      </c>
      <c r="J2247" t="s">
        <v>5318</v>
      </c>
      <c r="K2247" s="57" t="s">
        <v>610</v>
      </c>
      <c r="L2247" t="s">
        <v>2</v>
      </c>
      <c r="M2247" t="s">
        <v>2</v>
      </c>
      <c r="N2247"/>
      <c r="O2247" t="s">
        <v>350</v>
      </c>
    </row>
    <row r="2248" spans="1:15" x14ac:dyDescent="0.25">
      <c r="A2248" t="s">
        <v>5309</v>
      </c>
      <c r="B2248" t="s">
        <v>98</v>
      </c>
      <c r="C2248" t="s">
        <v>5310</v>
      </c>
      <c r="D2248" t="s">
        <v>46</v>
      </c>
      <c r="E2248" s="71">
        <v>45183</v>
      </c>
      <c r="F2248" t="s">
        <v>193</v>
      </c>
      <c r="G2248" t="s">
        <v>2989</v>
      </c>
      <c r="H2248" t="s">
        <v>351</v>
      </c>
      <c r="I2248">
        <v>13</v>
      </c>
      <c r="J2248" t="s">
        <v>168</v>
      </c>
      <c r="K2248" s="57" t="s">
        <v>609</v>
      </c>
      <c r="L2248" t="s">
        <v>2</v>
      </c>
      <c r="M2248" t="s">
        <v>2</v>
      </c>
      <c r="N2248"/>
      <c r="O2248" t="s">
        <v>350</v>
      </c>
    </row>
    <row r="2249" spans="1:15" x14ac:dyDescent="0.25">
      <c r="A2249" t="s">
        <v>5309</v>
      </c>
      <c r="B2249" t="s">
        <v>98</v>
      </c>
      <c r="C2249" t="s">
        <v>5310</v>
      </c>
      <c r="D2249" t="s">
        <v>46</v>
      </c>
      <c r="E2249" s="71">
        <v>45183</v>
      </c>
      <c r="F2249" t="s">
        <v>193</v>
      </c>
      <c r="G2249" t="s">
        <v>2989</v>
      </c>
      <c r="H2249" t="s">
        <v>351</v>
      </c>
      <c r="I2249">
        <v>14</v>
      </c>
      <c r="J2249" t="s">
        <v>100</v>
      </c>
      <c r="K2249" s="57" t="s">
        <v>609</v>
      </c>
      <c r="L2249" t="s">
        <v>2</v>
      </c>
      <c r="M2249" t="s">
        <v>2</v>
      </c>
      <c r="N2249"/>
      <c r="O2249" t="s">
        <v>350</v>
      </c>
    </row>
    <row r="2250" spans="1:15" x14ac:dyDescent="0.25">
      <c r="A2250" t="s">
        <v>5309</v>
      </c>
      <c r="B2250" t="s">
        <v>98</v>
      </c>
      <c r="C2250" t="s">
        <v>5310</v>
      </c>
      <c r="D2250" t="s">
        <v>46</v>
      </c>
      <c r="E2250" s="71">
        <v>45183</v>
      </c>
      <c r="F2250" t="s">
        <v>193</v>
      </c>
      <c r="G2250" t="s">
        <v>2989</v>
      </c>
      <c r="H2250" t="s">
        <v>351</v>
      </c>
      <c r="I2250">
        <v>15</v>
      </c>
      <c r="J2250" t="s">
        <v>101</v>
      </c>
      <c r="K2250" s="57" t="s">
        <v>13</v>
      </c>
      <c r="L2250" t="s">
        <v>2</v>
      </c>
      <c r="M2250" t="s">
        <v>3</v>
      </c>
      <c r="N2250" t="s">
        <v>3055</v>
      </c>
      <c r="O2250" t="s">
        <v>351</v>
      </c>
    </row>
    <row r="2251" spans="1:15" x14ac:dyDescent="0.25">
      <c r="A2251" t="s">
        <v>5309</v>
      </c>
      <c r="B2251" t="s">
        <v>98</v>
      </c>
      <c r="C2251" t="s">
        <v>5310</v>
      </c>
      <c r="D2251" t="s">
        <v>46</v>
      </c>
      <c r="E2251" s="71">
        <v>45183</v>
      </c>
      <c r="F2251" t="s">
        <v>193</v>
      </c>
      <c r="G2251" t="s">
        <v>2989</v>
      </c>
      <c r="H2251" t="s">
        <v>351</v>
      </c>
      <c r="I2251">
        <v>16</v>
      </c>
      <c r="J2251" t="s">
        <v>102</v>
      </c>
      <c r="K2251" s="57" t="s">
        <v>13</v>
      </c>
      <c r="L2251" t="s">
        <v>2</v>
      </c>
      <c r="M2251" t="s">
        <v>2</v>
      </c>
      <c r="N2251"/>
      <c r="O2251" t="s">
        <v>350</v>
      </c>
    </row>
    <row r="2252" spans="1:15" x14ac:dyDescent="0.25">
      <c r="A2252" t="s">
        <v>5309</v>
      </c>
      <c r="B2252" t="s">
        <v>98</v>
      </c>
      <c r="C2252" t="s">
        <v>5310</v>
      </c>
      <c r="D2252" t="s">
        <v>46</v>
      </c>
      <c r="E2252" s="71">
        <v>45183</v>
      </c>
      <c r="F2252" t="s">
        <v>193</v>
      </c>
      <c r="G2252" t="s">
        <v>2989</v>
      </c>
      <c r="H2252" t="s">
        <v>351</v>
      </c>
      <c r="I2252">
        <v>17</v>
      </c>
      <c r="J2252" t="s">
        <v>3109</v>
      </c>
      <c r="K2252" s="57" t="s">
        <v>13</v>
      </c>
      <c r="L2252" t="s">
        <v>2</v>
      </c>
      <c r="M2252" t="s">
        <v>3</v>
      </c>
      <c r="N2252" t="s">
        <v>3056</v>
      </c>
      <c r="O2252" t="s">
        <v>351</v>
      </c>
    </row>
    <row r="2253" spans="1:15" x14ac:dyDescent="0.25">
      <c r="A2253" t="s">
        <v>5309</v>
      </c>
      <c r="B2253" t="s">
        <v>98</v>
      </c>
      <c r="C2253" t="s">
        <v>5310</v>
      </c>
      <c r="D2253" t="s">
        <v>46</v>
      </c>
      <c r="E2253" s="71">
        <v>45183</v>
      </c>
      <c r="F2253" t="s">
        <v>193</v>
      </c>
      <c r="G2253" t="s">
        <v>2989</v>
      </c>
      <c r="H2253" t="s">
        <v>351</v>
      </c>
      <c r="I2253">
        <v>18</v>
      </c>
      <c r="J2253" t="s">
        <v>104</v>
      </c>
      <c r="K2253" s="57" t="s">
        <v>13</v>
      </c>
      <c r="L2253" t="s">
        <v>2</v>
      </c>
      <c r="M2253" t="s">
        <v>2</v>
      </c>
      <c r="N2253"/>
      <c r="O2253" t="s">
        <v>350</v>
      </c>
    </row>
    <row r="2254" spans="1:15" x14ac:dyDescent="0.25">
      <c r="A2254" t="s">
        <v>5309</v>
      </c>
      <c r="B2254" t="s">
        <v>98</v>
      </c>
      <c r="C2254" t="s">
        <v>5310</v>
      </c>
      <c r="D2254" t="s">
        <v>46</v>
      </c>
      <c r="E2254" s="71">
        <v>45183</v>
      </c>
      <c r="F2254" t="s">
        <v>193</v>
      </c>
      <c r="G2254" t="s">
        <v>2989</v>
      </c>
      <c r="H2254" t="s">
        <v>351</v>
      </c>
      <c r="I2254">
        <v>19</v>
      </c>
      <c r="J2254" t="s">
        <v>106</v>
      </c>
      <c r="K2254" s="57" t="s">
        <v>13</v>
      </c>
      <c r="L2254" t="s">
        <v>2</v>
      </c>
      <c r="M2254" t="s">
        <v>2</v>
      </c>
      <c r="N2254"/>
      <c r="O2254" t="s">
        <v>350</v>
      </c>
    </row>
    <row r="2255" spans="1:15" x14ac:dyDescent="0.25">
      <c r="A2255" t="s">
        <v>1083</v>
      </c>
      <c r="B2255" t="s">
        <v>127</v>
      </c>
      <c r="C2255" t="s">
        <v>3160</v>
      </c>
      <c r="D2255" t="s">
        <v>178</v>
      </c>
      <c r="E2255" s="71">
        <v>45183</v>
      </c>
      <c r="F2255" t="s">
        <v>193</v>
      </c>
      <c r="G2255" t="s">
        <v>2989</v>
      </c>
      <c r="H2255" t="s">
        <v>351</v>
      </c>
      <c r="I2255">
        <v>1</v>
      </c>
      <c r="J2255" t="s">
        <v>3161</v>
      </c>
      <c r="K2255" s="57" t="s">
        <v>13</v>
      </c>
      <c r="L2255" t="s">
        <v>2</v>
      </c>
      <c r="M2255" t="s">
        <v>2</v>
      </c>
      <c r="N2255"/>
      <c r="O2255" t="s">
        <v>350</v>
      </c>
    </row>
    <row r="2256" spans="1:15" x14ac:dyDescent="0.25">
      <c r="A2256" t="s">
        <v>1083</v>
      </c>
      <c r="B2256" t="s">
        <v>127</v>
      </c>
      <c r="C2256" t="s">
        <v>3160</v>
      </c>
      <c r="D2256" t="s">
        <v>178</v>
      </c>
      <c r="E2256" s="71">
        <v>45183</v>
      </c>
      <c r="F2256" t="s">
        <v>193</v>
      </c>
      <c r="G2256" t="s">
        <v>2989</v>
      </c>
      <c r="H2256" t="s">
        <v>351</v>
      </c>
      <c r="I2256">
        <v>2</v>
      </c>
      <c r="J2256" t="s">
        <v>5319</v>
      </c>
      <c r="K2256" s="57" t="s">
        <v>13</v>
      </c>
      <c r="L2256" t="s">
        <v>2</v>
      </c>
      <c r="M2256" t="s">
        <v>2</v>
      </c>
      <c r="N2256"/>
      <c r="O2256" t="s">
        <v>350</v>
      </c>
    </row>
    <row r="2257" spans="1:15" x14ac:dyDescent="0.25">
      <c r="A2257" t="s">
        <v>1083</v>
      </c>
      <c r="B2257" t="s">
        <v>127</v>
      </c>
      <c r="C2257" t="s">
        <v>3160</v>
      </c>
      <c r="D2257" t="s">
        <v>178</v>
      </c>
      <c r="E2257" s="71">
        <v>45183</v>
      </c>
      <c r="F2257" t="s">
        <v>193</v>
      </c>
      <c r="G2257" t="s">
        <v>2989</v>
      </c>
      <c r="H2257" t="s">
        <v>351</v>
      </c>
      <c r="I2257" t="s">
        <v>422</v>
      </c>
      <c r="J2257" t="s">
        <v>129</v>
      </c>
      <c r="K2257" s="57" t="s">
        <v>13</v>
      </c>
      <c r="L2257" t="s">
        <v>72</v>
      </c>
      <c r="M2257" t="s">
        <v>3</v>
      </c>
      <c r="N2257"/>
      <c r="O2257" t="s">
        <v>350</v>
      </c>
    </row>
    <row r="2258" spans="1:15" x14ac:dyDescent="0.25">
      <c r="A2258" t="s">
        <v>1083</v>
      </c>
      <c r="B2258" t="s">
        <v>127</v>
      </c>
      <c r="C2258" t="s">
        <v>3160</v>
      </c>
      <c r="D2258" t="s">
        <v>178</v>
      </c>
      <c r="E2258" s="71">
        <v>45183</v>
      </c>
      <c r="F2258" t="s">
        <v>193</v>
      </c>
      <c r="G2258" t="s">
        <v>2989</v>
      </c>
      <c r="H2258" t="s">
        <v>351</v>
      </c>
      <c r="I2258" t="s">
        <v>636</v>
      </c>
      <c r="J2258" t="s">
        <v>637</v>
      </c>
      <c r="K2258" s="57" t="s">
        <v>13</v>
      </c>
      <c r="L2258" t="s">
        <v>72</v>
      </c>
      <c r="M2258" t="s">
        <v>3</v>
      </c>
      <c r="N2258"/>
      <c r="O2258" t="s">
        <v>350</v>
      </c>
    </row>
    <row r="2259" spans="1:15" x14ac:dyDescent="0.25">
      <c r="A2259" t="s">
        <v>1083</v>
      </c>
      <c r="B2259" t="s">
        <v>127</v>
      </c>
      <c r="C2259" t="s">
        <v>3160</v>
      </c>
      <c r="D2259" t="s">
        <v>178</v>
      </c>
      <c r="E2259" s="71">
        <v>45183</v>
      </c>
      <c r="F2259" t="s">
        <v>193</v>
      </c>
      <c r="G2259" t="s">
        <v>2989</v>
      </c>
      <c r="H2259" t="s">
        <v>351</v>
      </c>
      <c r="I2259" t="s">
        <v>638</v>
      </c>
      <c r="J2259" t="s">
        <v>639</v>
      </c>
      <c r="K2259" s="57" t="s">
        <v>13</v>
      </c>
      <c r="L2259" t="s">
        <v>72</v>
      </c>
      <c r="M2259" t="s">
        <v>3</v>
      </c>
      <c r="N2259"/>
      <c r="O2259" t="s">
        <v>350</v>
      </c>
    </row>
    <row r="2260" spans="1:15" x14ac:dyDescent="0.25">
      <c r="A2260" t="s">
        <v>1083</v>
      </c>
      <c r="B2260" t="s">
        <v>127</v>
      </c>
      <c r="C2260" t="s">
        <v>3160</v>
      </c>
      <c r="D2260" t="s">
        <v>178</v>
      </c>
      <c r="E2260" s="71">
        <v>45183</v>
      </c>
      <c r="F2260" t="s">
        <v>193</v>
      </c>
      <c r="G2260" t="s">
        <v>2989</v>
      </c>
      <c r="H2260" t="s">
        <v>351</v>
      </c>
      <c r="I2260" t="s">
        <v>640</v>
      </c>
      <c r="J2260" t="s">
        <v>641</v>
      </c>
      <c r="K2260" s="57" t="s">
        <v>13</v>
      </c>
      <c r="L2260" t="s">
        <v>72</v>
      </c>
      <c r="M2260" t="s">
        <v>2</v>
      </c>
      <c r="N2260"/>
      <c r="O2260" t="s">
        <v>350</v>
      </c>
    </row>
    <row r="2261" spans="1:15" x14ac:dyDescent="0.25">
      <c r="A2261" t="s">
        <v>5320</v>
      </c>
      <c r="B2261" t="s">
        <v>45</v>
      </c>
      <c r="C2261" t="s">
        <v>5321</v>
      </c>
      <c r="D2261" t="s">
        <v>46</v>
      </c>
      <c r="E2261" s="71">
        <v>45183</v>
      </c>
      <c r="F2261" t="s">
        <v>193</v>
      </c>
      <c r="G2261" t="s">
        <v>2989</v>
      </c>
      <c r="H2261" t="s">
        <v>351</v>
      </c>
      <c r="I2261">
        <v>2</v>
      </c>
      <c r="J2261" t="s">
        <v>179</v>
      </c>
      <c r="K2261" s="57" t="s">
        <v>13</v>
      </c>
      <c r="L2261" t="s">
        <v>180</v>
      </c>
      <c r="M2261" t="s">
        <v>180</v>
      </c>
      <c r="N2261"/>
      <c r="O2261" t="s">
        <v>350</v>
      </c>
    </row>
    <row r="2262" spans="1:15" x14ac:dyDescent="0.25">
      <c r="A2262" t="s">
        <v>5320</v>
      </c>
      <c r="B2262" t="s">
        <v>45</v>
      </c>
      <c r="C2262" t="s">
        <v>5321</v>
      </c>
      <c r="D2262" t="s">
        <v>46</v>
      </c>
      <c r="E2262" s="71">
        <v>45183</v>
      </c>
      <c r="F2262" t="s">
        <v>193</v>
      </c>
      <c r="G2262" t="s">
        <v>2989</v>
      </c>
      <c r="H2262" t="s">
        <v>351</v>
      </c>
      <c r="I2262">
        <v>3</v>
      </c>
      <c r="J2262" t="s">
        <v>50</v>
      </c>
      <c r="K2262" s="57" t="s">
        <v>13</v>
      </c>
      <c r="L2262" t="s">
        <v>2</v>
      </c>
      <c r="M2262" t="s">
        <v>3</v>
      </c>
      <c r="N2262" t="s">
        <v>5601</v>
      </c>
      <c r="O2262" t="s">
        <v>351</v>
      </c>
    </row>
    <row r="2263" spans="1:15" x14ac:dyDescent="0.25">
      <c r="A2263" t="s">
        <v>5320</v>
      </c>
      <c r="B2263" t="s">
        <v>45</v>
      </c>
      <c r="C2263" t="s">
        <v>5321</v>
      </c>
      <c r="D2263" t="s">
        <v>46</v>
      </c>
      <c r="E2263" s="71">
        <v>45183</v>
      </c>
      <c r="F2263" t="s">
        <v>193</v>
      </c>
      <c r="G2263" t="s">
        <v>2989</v>
      </c>
      <c r="H2263" t="s">
        <v>351</v>
      </c>
      <c r="I2263">
        <v>4</v>
      </c>
      <c r="J2263" t="s">
        <v>120</v>
      </c>
      <c r="K2263" s="57" t="s">
        <v>13</v>
      </c>
      <c r="L2263" t="s">
        <v>2</v>
      </c>
      <c r="M2263" t="s">
        <v>2</v>
      </c>
      <c r="N2263"/>
      <c r="O2263" t="s">
        <v>350</v>
      </c>
    </row>
    <row r="2264" spans="1:15" x14ac:dyDescent="0.25">
      <c r="A2264" t="s">
        <v>5320</v>
      </c>
      <c r="B2264" t="s">
        <v>45</v>
      </c>
      <c r="C2264" t="s">
        <v>5321</v>
      </c>
      <c r="D2264" t="s">
        <v>46</v>
      </c>
      <c r="E2264" s="71">
        <v>45183</v>
      </c>
      <c r="F2264" t="s">
        <v>193</v>
      </c>
      <c r="G2264" t="s">
        <v>2989</v>
      </c>
      <c r="H2264" t="s">
        <v>351</v>
      </c>
      <c r="I2264">
        <v>5</v>
      </c>
      <c r="J2264" t="s">
        <v>87</v>
      </c>
      <c r="K2264" s="57" t="s">
        <v>609</v>
      </c>
      <c r="L2264" t="s">
        <v>2</v>
      </c>
      <c r="M2264" t="s">
        <v>2</v>
      </c>
      <c r="N2264"/>
      <c r="O2264" t="s">
        <v>350</v>
      </c>
    </row>
    <row r="2265" spans="1:15" x14ac:dyDescent="0.25">
      <c r="A2265" t="s">
        <v>5320</v>
      </c>
      <c r="B2265" t="s">
        <v>45</v>
      </c>
      <c r="C2265" t="s">
        <v>5321</v>
      </c>
      <c r="D2265" t="s">
        <v>46</v>
      </c>
      <c r="E2265" s="71">
        <v>45183</v>
      </c>
      <c r="F2265" t="s">
        <v>2964</v>
      </c>
      <c r="G2265" t="s">
        <v>2989</v>
      </c>
      <c r="H2265" t="s">
        <v>351</v>
      </c>
      <c r="I2265">
        <v>6</v>
      </c>
      <c r="J2265" t="s">
        <v>5322</v>
      </c>
      <c r="K2265" s="57" t="s">
        <v>13</v>
      </c>
      <c r="L2265" t="s">
        <v>3</v>
      </c>
      <c r="M2265" t="s">
        <v>2</v>
      </c>
      <c r="N2265" t="s">
        <v>646</v>
      </c>
      <c r="O2265" t="s">
        <v>351</v>
      </c>
    </row>
    <row r="2266" spans="1:15" x14ac:dyDescent="0.25">
      <c r="A2266" t="s">
        <v>5320</v>
      </c>
      <c r="B2266" t="s">
        <v>45</v>
      </c>
      <c r="C2266" t="s">
        <v>5321</v>
      </c>
      <c r="D2266" t="s">
        <v>46</v>
      </c>
      <c r="E2266" s="71">
        <v>45183</v>
      </c>
      <c r="F2266" t="s">
        <v>193</v>
      </c>
      <c r="G2266" t="s">
        <v>2989</v>
      </c>
      <c r="H2266" t="s">
        <v>351</v>
      </c>
      <c r="I2266" t="s">
        <v>307</v>
      </c>
      <c r="J2266" t="s">
        <v>5323</v>
      </c>
      <c r="K2266" s="57" t="s">
        <v>610</v>
      </c>
      <c r="L2266" t="s">
        <v>2</v>
      </c>
      <c r="M2266" t="s">
        <v>2</v>
      </c>
      <c r="N2266"/>
      <c r="O2266" t="s">
        <v>350</v>
      </c>
    </row>
    <row r="2267" spans="1:15" x14ac:dyDescent="0.25">
      <c r="A2267" t="s">
        <v>5320</v>
      </c>
      <c r="B2267" t="s">
        <v>45</v>
      </c>
      <c r="C2267" t="s">
        <v>5321</v>
      </c>
      <c r="D2267" t="s">
        <v>46</v>
      </c>
      <c r="E2267" s="71">
        <v>45183</v>
      </c>
      <c r="F2267" t="s">
        <v>193</v>
      </c>
      <c r="G2267" t="s">
        <v>2989</v>
      </c>
      <c r="H2267" t="s">
        <v>351</v>
      </c>
      <c r="I2267" t="s">
        <v>308</v>
      </c>
      <c r="J2267" t="s">
        <v>3253</v>
      </c>
      <c r="K2267" s="57" t="s">
        <v>610</v>
      </c>
      <c r="L2267" t="s">
        <v>2</v>
      </c>
      <c r="M2267" t="s">
        <v>2</v>
      </c>
      <c r="N2267"/>
      <c r="O2267" t="s">
        <v>350</v>
      </c>
    </row>
    <row r="2268" spans="1:15" x14ac:dyDescent="0.25">
      <c r="A2268" t="s">
        <v>5320</v>
      </c>
      <c r="B2268" t="s">
        <v>45</v>
      </c>
      <c r="C2268" t="s">
        <v>5321</v>
      </c>
      <c r="D2268" t="s">
        <v>46</v>
      </c>
      <c r="E2268" s="71">
        <v>45183</v>
      </c>
      <c r="F2268" t="s">
        <v>193</v>
      </c>
      <c r="G2268" t="s">
        <v>2989</v>
      </c>
      <c r="H2268" t="s">
        <v>351</v>
      </c>
      <c r="I2268" t="s">
        <v>309</v>
      </c>
      <c r="J2268" t="s">
        <v>5324</v>
      </c>
      <c r="K2268" s="57" t="s">
        <v>610</v>
      </c>
      <c r="L2268" t="s">
        <v>2</v>
      </c>
      <c r="M2268" t="s">
        <v>2</v>
      </c>
      <c r="N2268"/>
      <c r="O2268" t="s">
        <v>350</v>
      </c>
    </row>
    <row r="2269" spans="1:15" x14ac:dyDescent="0.25">
      <c r="A2269" t="s">
        <v>5320</v>
      </c>
      <c r="B2269" t="s">
        <v>45</v>
      </c>
      <c r="C2269" t="s">
        <v>5321</v>
      </c>
      <c r="D2269" t="s">
        <v>46</v>
      </c>
      <c r="E2269" s="71">
        <v>45183</v>
      </c>
      <c r="F2269" t="s">
        <v>193</v>
      </c>
      <c r="G2269" t="s">
        <v>2989</v>
      </c>
      <c r="H2269" t="s">
        <v>351</v>
      </c>
      <c r="I2269" t="s">
        <v>310</v>
      </c>
      <c r="J2269" t="s">
        <v>5325</v>
      </c>
      <c r="K2269" s="57" t="s">
        <v>610</v>
      </c>
      <c r="L2269" t="s">
        <v>2</v>
      </c>
      <c r="M2269" t="s">
        <v>2</v>
      </c>
      <c r="N2269"/>
      <c r="O2269" t="s">
        <v>350</v>
      </c>
    </row>
    <row r="2270" spans="1:15" x14ac:dyDescent="0.25">
      <c r="A2270" t="s">
        <v>5320</v>
      </c>
      <c r="B2270" t="s">
        <v>45</v>
      </c>
      <c r="C2270" t="s">
        <v>5321</v>
      </c>
      <c r="D2270" t="s">
        <v>46</v>
      </c>
      <c r="E2270" s="71">
        <v>45183</v>
      </c>
      <c r="F2270" t="s">
        <v>193</v>
      </c>
      <c r="G2270" t="s">
        <v>2989</v>
      </c>
      <c r="H2270" t="s">
        <v>351</v>
      </c>
      <c r="I2270" t="s">
        <v>311</v>
      </c>
      <c r="J2270" t="s">
        <v>5326</v>
      </c>
      <c r="K2270" s="57" t="s">
        <v>610</v>
      </c>
      <c r="L2270" t="s">
        <v>2</v>
      </c>
      <c r="M2270" t="s">
        <v>2</v>
      </c>
      <c r="N2270"/>
      <c r="O2270" t="s">
        <v>350</v>
      </c>
    </row>
    <row r="2271" spans="1:15" x14ac:dyDescent="0.25">
      <c r="A2271" t="s">
        <v>5320</v>
      </c>
      <c r="B2271" t="s">
        <v>45</v>
      </c>
      <c r="C2271" t="s">
        <v>5321</v>
      </c>
      <c r="D2271" t="s">
        <v>46</v>
      </c>
      <c r="E2271" s="71">
        <v>45183</v>
      </c>
      <c r="F2271" t="s">
        <v>193</v>
      </c>
      <c r="G2271" t="s">
        <v>2989</v>
      </c>
      <c r="H2271" t="s">
        <v>351</v>
      </c>
      <c r="I2271" t="s">
        <v>312</v>
      </c>
      <c r="J2271" t="s">
        <v>5327</v>
      </c>
      <c r="K2271" s="57" t="s">
        <v>610</v>
      </c>
      <c r="L2271" t="s">
        <v>2</v>
      </c>
      <c r="M2271" t="s">
        <v>2</v>
      </c>
      <c r="N2271"/>
      <c r="O2271" t="s">
        <v>350</v>
      </c>
    </row>
    <row r="2272" spans="1:15" x14ac:dyDescent="0.25">
      <c r="A2272" t="s">
        <v>5320</v>
      </c>
      <c r="B2272" t="s">
        <v>45</v>
      </c>
      <c r="C2272" t="s">
        <v>5321</v>
      </c>
      <c r="D2272" t="s">
        <v>46</v>
      </c>
      <c r="E2272" s="71">
        <v>45183</v>
      </c>
      <c r="F2272" t="s">
        <v>193</v>
      </c>
      <c r="G2272" t="s">
        <v>2989</v>
      </c>
      <c r="H2272" t="s">
        <v>351</v>
      </c>
      <c r="I2272" t="s">
        <v>313</v>
      </c>
      <c r="J2272" t="s">
        <v>5328</v>
      </c>
      <c r="K2272" s="57" t="s">
        <v>610</v>
      </c>
      <c r="L2272" t="s">
        <v>2</v>
      </c>
      <c r="M2272" t="s">
        <v>2</v>
      </c>
      <c r="N2272"/>
      <c r="O2272" t="s">
        <v>350</v>
      </c>
    </row>
    <row r="2273" spans="1:15" x14ac:dyDescent="0.25">
      <c r="A2273" t="s">
        <v>5320</v>
      </c>
      <c r="B2273" t="s">
        <v>45</v>
      </c>
      <c r="C2273" t="s">
        <v>5321</v>
      </c>
      <c r="D2273" t="s">
        <v>46</v>
      </c>
      <c r="E2273" s="71">
        <v>45183</v>
      </c>
      <c r="F2273" t="s">
        <v>193</v>
      </c>
      <c r="G2273" t="s">
        <v>2989</v>
      </c>
      <c r="H2273" t="s">
        <v>351</v>
      </c>
      <c r="I2273" t="s">
        <v>314</v>
      </c>
      <c r="J2273" t="s">
        <v>3247</v>
      </c>
      <c r="K2273" s="57" t="s">
        <v>610</v>
      </c>
      <c r="L2273" t="s">
        <v>2</v>
      </c>
      <c r="M2273" t="s">
        <v>2</v>
      </c>
      <c r="N2273"/>
      <c r="O2273" t="s">
        <v>350</v>
      </c>
    </row>
    <row r="2274" spans="1:15" x14ac:dyDescent="0.25">
      <c r="A2274" t="s">
        <v>5320</v>
      </c>
      <c r="B2274" t="s">
        <v>45</v>
      </c>
      <c r="C2274" t="s">
        <v>5321</v>
      </c>
      <c r="D2274" t="s">
        <v>46</v>
      </c>
      <c r="E2274" s="71">
        <v>45183</v>
      </c>
      <c r="F2274" t="s">
        <v>193</v>
      </c>
      <c r="G2274" t="s">
        <v>2989</v>
      </c>
      <c r="H2274" t="s">
        <v>351</v>
      </c>
      <c r="I2274" t="s">
        <v>315</v>
      </c>
      <c r="J2274" t="s">
        <v>3169</v>
      </c>
      <c r="K2274" s="57" t="s">
        <v>610</v>
      </c>
      <c r="L2274" t="s">
        <v>2</v>
      </c>
      <c r="M2274" t="s">
        <v>2</v>
      </c>
      <c r="N2274"/>
      <c r="O2274" t="s">
        <v>350</v>
      </c>
    </row>
    <row r="2275" spans="1:15" x14ac:dyDescent="0.25">
      <c r="A2275" t="s">
        <v>5320</v>
      </c>
      <c r="B2275" t="s">
        <v>45</v>
      </c>
      <c r="C2275" t="s">
        <v>5321</v>
      </c>
      <c r="D2275" t="s">
        <v>46</v>
      </c>
      <c r="E2275" s="71">
        <v>45183</v>
      </c>
      <c r="F2275" t="s">
        <v>193</v>
      </c>
      <c r="G2275" t="s">
        <v>2989</v>
      </c>
      <c r="H2275" t="s">
        <v>351</v>
      </c>
      <c r="I2275" t="s">
        <v>316</v>
      </c>
      <c r="J2275" t="s">
        <v>3158</v>
      </c>
      <c r="K2275" s="57" t="s">
        <v>610</v>
      </c>
      <c r="L2275" t="s">
        <v>2</v>
      </c>
      <c r="M2275" t="s">
        <v>2</v>
      </c>
      <c r="N2275"/>
      <c r="O2275" t="s">
        <v>350</v>
      </c>
    </row>
    <row r="2276" spans="1:15" x14ac:dyDescent="0.25">
      <c r="A2276" t="s">
        <v>5320</v>
      </c>
      <c r="B2276" t="s">
        <v>45</v>
      </c>
      <c r="C2276" t="s">
        <v>5321</v>
      </c>
      <c r="D2276" t="s">
        <v>46</v>
      </c>
      <c r="E2276" s="71">
        <v>45183</v>
      </c>
      <c r="F2276" t="s">
        <v>193</v>
      </c>
      <c r="G2276" t="s">
        <v>2989</v>
      </c>
      <c r="H2276" t="s">
        <v>351</v>
      </c>
      <c r="I2276" t="s">
        <v>317</v>
      </c>
      <c r="J2276" t="s">
        <v>5329</v>
      </c>
      <c r="K2276" s="57" t="s">
        <v>610</v>
      </c>
      <c r="L2276" t="s">
        <v>2</v>
      </c>
      <c r="M2276" t="s">
        <v>2</v>
      </c>
      <c r="N2276"/>
      <c r="O2276" t="s">
        <v>350</v>
      </c>
    </row>
    <row r="2277" spans="1:15" x14ac:dyDescent="0.25">
      <c r="A2277" t="s">
        <v>5330</v>
      </c>
      <c r="B2277" t="s">
        <v>80</v>
      </c>
      <c r="C2277" t="s">
        <v>5331</v>
      </c>
      <c r="D2277" t="s">
        <v>46</v>
      </c>
      <c r="E2277" s="71">
        <v>45183</v>
      </c>
      <c r="F2277" t="s">
        <v>193</v>
      </c>
      <c r="G2277" t="s">
        <v>2989</v>
      </c>
      <c r="H2277" t="s">
        <v>351</v>
      </c>
      <c r="I2277">
        <v>1</v>
      </c>
      <c r="J2277" t="s">
        <v>2998</v>
      </c>
      <c r="K2277" s="57" t="s">
        <v>13</v>
      </c>
      <c r="L2277" t="s">
        <v>2</v>
      </c>
      <c r="M2277" t="s">
        <v>2</v>
      </c>
      <c r="N2277"/>
      <c r="O2277" t="s">
        <v>350</v>
      </c>
    </row>
    <row r="2278" spans="1:15" x14ac:dyDescent="0.25">
      <c r="A2278" t="s">
        <v>5332</v>
      </c>
      <c r="B2278" t="s">
        <v>80</v>
      </c>
      <c r="C2278" t="s">
        <v>5333</v>
      </c>
      <c r="D2278" t="s">
        <v>46</v>
      </c>
      <c r="E2278" s="71">
        <v>45183</v>
      </c>
      <c r="F2278" t="s">
        <v>193</v>
      </c>
      <c r="G2278" t="s">
        <v>2989</v>
      </c>
      <c r="H2278" t="s">
        <v>351</v>
      </c>
      <c r="I2278">
        <v>1.1000000000000001</v>
      </c>
      <c r="J2278" t="s">
        <v>5334</v>
      </c>
      <c r="K2278" s="57" t="s">
        <v>610</v>
      </c>
      <c r="L2278" t="s">
        <v>2</v>
      </c>
      <c r="M2278" t="s">
        <v>3</v>
      </c>
      <c r="N2278" t="s">
        <v>3079</v>
      </c>
      <c r="O2278" t="s">
        <v>351</v>
      </c>
    </row>
    <row r="2279" spans="1:15" x14ac:dyDescent="0.25">
      <c r="A2279" t="s">
        <v>5332</v>
      </c>
      <c r="B2279" t="s">
        <v>80</v>
      </c>
      <c r="C2279" t="s">
        <v>5333</v>
      </c>
      <c r="D2279" t="s">
        <v>46</v>
      </c>
      <c r="E2279" s="71">
        <v>45183</v>
      </c>
      <c r="F2279" t="s">
        <v>193</v>
      </c>
      <c r="G2279" t="s">
        <v>2989</v>
      </c>
      <c r="H2279" t="s">
        <v>351</v>
      </c>
      <c r="I2279">
        <v>1.1000000000000001</v>
      </c>
      <c r="J2279" t="s">
        <v>3138</v>
      </c>
      <c r="K2279" s="57" t="s">
        <v>610</v>
      </c>
      <c r="L2279" t="s">
        <v>2</v>
      </c>
      <c r="M2279" t="s">
        <v>3</v>
      </c>
      <c r="N2279" t="s">
        <v>3089</v>
      </c>
      <c r="O2279" t="s">
        <v>351</v>
      </c>
    </row>
    <row r="2280" spans="1:15" x14ac:dyDescent="0.25">
      <c r="A2280" t="s">
        <v>5332</v>
      </c>
      <c r="B2280" t="s">
        <v>80</v>
      </c>
      <c r="C2280" t="s">
        <v>5333</v>
      </c>
      <c r="D2280" t="s">
        <v>46</v>
      </c>
      <c r="E2280" s="71">
        <v>45183</v>
      </c>
      <c r="F2280" t="s">
        <v>193</v>
      </c>
      <c r="G2280" t="s">
        <v>2989</v>
      </c>
      <c r="H2280" t="s">
        <v>351</v>
      </c>
      <c r="I2280">
        <v>1.1100000000000001</v>
      </c>
      <c r="J2280" t="s">
        <v>5335</v>
      </c>
      <c r="K2280" s="57" t="s">
        <v>610</v>
      </c>
      <c r="L2280" t="s">
        <v>2</v>
      </c>
      <c r="M2280" t="s">
        <v>3</v>
      </c>
      <c r="N2280" t="s">
        <v>3420</v>
      </c>
      <c r="O2280" t="s">
        <v>351</v>
      </c>
    </row>
    <row r="2281" spans="1:15" x14ac:dyDescent="0.25">
      <c r="A2281" t="s">
        <v>5332</v>
      </c>
      <c r="B2281" t="s">
        <v>80</v>
      </c>
      <c r="C2281" t="s">
        <v>5333</v>
      </c>
      <c r="D2281" t="s">
        <v>46</v>
      </c>
      <c r="E2281" s="71">
        <v>45183</v>
      </c>
      <c r="F2281" t="s">
        <v>193</v>
      </c>
      <c r="G2281" t="s">
        <v>2989</v>
      </c>
      <c r="H2281" t="s">
        <v>351</v>
      </c>
      <c r="I2281">
        <v>1.2</v>
      </c>
      <c r="J2281" t="s">
        <v>3346</v>
      </c>
      <c r="K2281" s="57" t="s">
        <v>610</v>
      </c>
      <c r="L2281" t="s">
        <v>2</v>
      </c>
      <c r="M2281" t="s">
        <v>3</v>
      </c>
      <c r="N2281" t="s">
        <v>3087</v>
      </c>
      <c r="O2281" t="s">
        <v>351</v>
      </c>
    </row>
    <row r="2282" spans="1:15" x14ac:dyDescent="0.25">
      <c r="A2282" t="s">
        <v>5332</v>
      </c>
      <c r="B2282" t="s">
        <v>80</v>
      </c>
      <c r="C2282" t="s">
        <v>5333</v>
      </c>
      <c r="D2282" t="s">
        <v>46</v>
      </c>
      <c r="E2282" s="71">
        <v>45183</v>
      </c>
      <c r="F2282" t="s">
        <v>193</v>
      </c>
      <c r="G2282" t="s">
        <v>2989</v>
      </c>
      <c r="H2282" t="s">
        <v>351</v>
      </c>
      <c r="I2282">
        <v>1.3</v>
      </c>
      <c r="J2282" t="s">
        <v>5336</v>
      </c>
      <c r="K2282" s="57" t="s">
        <v>610</v>
      </c>
      <c r="L2282" t="s">
        <v>2</v>
      </c>
      <c r="M2282" t="s">
        <v>3</v>
      </c>
      <c r="N2282" t="s">
        <v>3409</v>
      </c>
      <c r="O2282" t="s">
        <v>351</v>
      </c>
    </row>
    <row r="2283" spans="1:15" x14ac:dyDescent="0.25">
      <c r="A2283" t="s">
        <v>5332</v>
      </c>
      <c r="B2283" t="s">
        <v>80</v>
      </c>
      <c r="C2283" t="s">
        <v>5333</v>
      </c>
      <c r="D2283" t="s">
        <v>46</v>
      </c>
      <c r="E2283" s="71">
        <v>45183</v>
      </c>
      <c r="F2283" t="s">
        <v>193</v>
      </c>
      <c r="G2283" t="s">
        <v>2989</v>
      </c>
      <c r="H2283" t="s">
        <v>351</v>
      </c>
      <c r="I2283">
        <v>1.4</v>
      </c>
      <c r="J2283" t="s">
        <v>5337</v>
      </c>
      <c r="K2283" s="57" t="s">
        <v>610</v>
      </c>
      <c r="L2283" t="s">
        <v>2</v>
      </c>
      <c r="M2283" t="s">
        <v>2</v>
      </c>
      <c r="N2283"/>
      <c r="O2283" t="s">
        <v>350</v>
      </c>
    </row>
    <row r="2284" spans="1:15" x14ac:dyDescent="0.25">
      <c r="A2284" t="s">
        <v>5332</v>
      </c>
      <c r="B2284" t="s">
        <v>80</v>
      </c>
      <c r="C2284" t="s">
        <v>5333</v>
      </c>
      <c r="D2284" t="s">
        <v>46</v>
      </c>
      <c r="E2284" s="71">
        <v>45183</v>
      </c>
      <c r="F2284" t="s">
        <v>193</v>
      </c>
      <c r="G2284" t="s">
        <v>2989</v>
      </c>
      <c r="H2284" t="s">
        <v>351</v>
      </c>
      <c r="I2284">
        <v>1.5</v>
      </c>
      <c r="J2284" t="s">
        <v>3281</v>
      </c>
      <c r="K2284" s="57" t="s">
        <v>610</v>
      </c>
      <c r="L2284" t="s">
        <v>2</v>
      </c>
      <c r="M2284" t="s">
        <v>3</v>
      </c>
      <c r="N2284" t="s">
        <v>3087</v>
      </c>
      <c r="O2284" t="s">
        <v>351</v>
      </c>
    </row>
    <row r="2285" spans="1:15" x14ac:dyDescent="0.25">
      <c r="A2285" t="s">
        <v>5332</v>
      </c>
      <c r="B2285" t="s">
        <v>80</v>
      </c>
      <c r="C2285" t="s">
        <v>5333</v>
      </c>
      <c r="D2285" t="s">
        <v>46</v>
      </c>
      <c r="E2285" s="71">
        <v>45183</v>
      </c>
      <c r="F2285" t="s">
        <v>193</v>
      </c>
      <c r="G2285" t="s">
        <v>2989</v>
      </c>
      <c r="H2285" t="s">
        <v>351</v>
      </c>
      <c r="I2285">
        <v>1.6</v>
      </c>
      <c r="J2285" t="s">
        <v>5338</v>
      </c>
      <c r="K2285" s="57" t="s">
        <v>610</v>
      </c>
      <c r="L2285" t="s">
        <v>2</v>
      </c>
      <c r="M2285" t="s">
        <v>2</v>
      </c>
      <c r="N2285"/>
      <c r="O2285" t="s">
        <v>350</v>
      </c>
    </row>
    <row r="2286" spans="1:15" x14ac:dyDescent="0.25">
      <c r="A2286" t="s">
        <v>5332</v>
      </c>
      <c r="B2286" t="s">
        <v>80</v>
      </c>
      <c r="C2286" t="s">
        <v>5333</v>
      </c>
      <c r="D2286" t="s">
        <v>46</v>
      </c>
      <c r="E2286" s="71">
        <v>45183</v>
      </c>
      <c r="F2286" t="s">
        <v>193</v>
      </c>
      <c r="G2286" t="s">
        <v>2989</v>
      </c>
      <c r="H2286" t="s">
        <v>351</v>
      </c>
      <c r="I2286">
        <v>1.7</v>
      </c>
      <c r="J2286" t="s">
        <v>5339</v>
      </c>
      <c r="K2286" s="57" t="s">
        <v>610</v>
      </c>
      <c r="L2286" t="s">
        <v>2</v>
      </c>
      <c r="M2286" t="s">
        <v>2</v>
      </c>
      <c r="N2286"/>
      <c r="O2286" t="s">
        <v>350</v>
      </c>
    </row>
    <row r="2287" spans="1:15" x14ac:dyDescent="0.25">
      <c r="A2287" t="s">
        <v>5332</v>
      </c>
      <c r="B2287" t="s">
        <v>80</v>
      </c>
      <c r="C2287" t="s">
        <v>5333</v>
      </c>
      <c r="D2287" t="s">
        <v>46</v>
      </c>
      <c r="E2287" s="71">
        <v>45183</v>
      </c>
      <c r="F2287" t="s">
        <v>193</v>
      </c>
      <c r="G2287" t="s">
        <v>2989</v>
      </c>
      <c r="H2287" t="s">
        <v>351</v>
      </c>
      <c r="I2287">
        <v>1.8</v>
      </c>
      <c r="J2287" t="s">
        <v>5340</v>
      </c>
      <c r="K2287" s="57" t="s">
        <v>610</v>
      </c>
      <c r="L2287" t="s">
        <v>2</v>
      </c>
      <c r="M2287" t="s">
        <v>3</v>
      </c>
      <c r="N2287" t="s">
        <v>3087</v>
      </c>
      <c r="O2287" t="s">
        <v>351</v>
      </c>
    </row>
    <row r="2288" spans="1:15" x14ac:dyDescent="0.25">
      <c r="A2288" t="s">
        <v>5332</v>
      </c>
      <c r="B2288" t="s">
        <v>80</v>
      </c>
      <c r="C2288" t="s">
        <v>5333</v>
      </c>
      <c r="D2288" t="s">
        <v>46</v>
      </c>
      <c r="E2288" s="71">
        <v>45183</v>
      </c>
      <c r="F2288" t="s">
        <v>193</v>
      </c>
      <c r="G2288" t="s">
        <v>2989</v>
      </c>
      <c r="H2288" t="s">
        <v>351</v>
      </c>
      <c r="I2288">
        <v>1.9</v>
      </c>
      <c r="J2288" t="s">
        <v>5341</v>
      </c>
      <c r="K2288" s="57" t="s">
        <v>610</v>
      </c>
      <c r="L2288" t="s">
        <v>2</v>
      </c>
      <c r="M2288" t="s">
        <v>3</v>
      </c>
      <c r="N2288" t="s">
        <v>3087</v>
      </c>
      <c r="O2288" t="s">
        <v>351</v>
      </c>
    </row>
    <row r="2289" spans="1:15" x14ac:dyDescent="0.25">
      <c r="A2289" t="s">
        <v>5332</v>
      </c>
      <c r="B2289" t="s">
        <v>80</v>
      </c>
      <c r="C2289" t="s">
        <v>5333</v>
      </c>
      <c r="D2289" t="s">
        <v>46</v>
      </c>
      <c r="E2289" s="71">
        <v>45183</v>
      </c>
      <c r="F2289" t="s">
        <v>193</v>
      </c>
      <c r="G2289" t="s">
        <v>2989</v>
      </c>
      <c r="H2289" t="s">
        <v>351</v>
      </c>
      <c r="I2289">
        <v>2</v>
      </c>
      <c r="J2289" t="s">
        <v>87</v>
      </c>
      <c r="K2289" s="57" t="s">
        <v>609</v>
      </c>
      <c r="L2289" t="s">
        <v>2</v>
      </c>
      <c r="M2289" t="s">
        <v>2</v>
      </c>
      <c r="N2289"/>
      <c r="O2289" t="s">
        <v>350</v>
      </c>
    </row>
    <row r="2290" spans="1:15" x14ac:dyDescent="0.25">
      <c r="A2290" t="s">
        <v>5332</v>
      </c>
      <c r="B2290" t="s">
        <v>80</v>
      </c>
      <c r="C2290" t="s">
        <v>5333</v>
      </c>
      <c r="D2290" t="s">
        <v>46</v>
      </c>
      <c r="E2290" s="71">
        <v>45183</v>
      </c>
      <c r="F2290" t="s">
        <v>193</v>
      </c>
      <c r="G2290" t="s">
        <v>2989</v>
      </c>
      <c r="H2290" t="s">
        <v>351</v>
      </c>
      <c r="I2290">
        <v>3</v>
      </c>
      <c r="J2290" t="s">
        <v>2998</v>
      </c>
      <c r="K2290" s="57" t="s">
        <v>13</v>
      </c>
      <c r="L2290" t="s">
        <v>2</v>
      </c>
      <c r="M2290" t="s">
        <v>3</v>
      </c>
      <c r="N2290" t="s">
        <v>3397</v>
      </c>
      <c r="O2290" t="s">
        <v>351</v>
      </c>
    </row>
    <row r="2291" spans="1:15" x14ac:dyDescent="0.25">
      <c r="A2291" t="s">
        <v>838</v>
      </c>
      <c r="B2291" t="s">
        <v>196</v>
      </c>
      <c r="C2291" t="s">
        <v>3377</v>
      </c>
      <c r="D2291" t="s">
        <v>178</v>
      </c>
      <c r="E2291" s="71">
        <v>45184</v>
      </c>
      <c r="F2291" t="s">
        <v>193</v>
      </c>
      <c r="G2291" t="s">
        <v>2989</v>
      </c>
      <c r="H2291" t="s">
        <v>351</v>
      </c>
      <c r="I2291">
        <v>1</v>
      </c>
      <c r="J2291" t="s">
        <v>5342</v>
      </c>
      <c r="K2291" s="57" t="s">
        <v>610</v>
      </c>
      <c r="L2291" t="s">
        <v>2</v>
      </c>
      <c r="M2291" t="s">
        <v>2</v>
      </c>
      <c r="N2291"/>
      <c r="O2291" t="s">
        <v>350</v>
      </c>
    </row>
    <row r="2292" spans="1:15" x14ac:dyDescent="0.25">
      <c r="A2292" t="s">
        <v>1873</v>
      </c>
      <c r="B2292" t="s">
        <v>194</v>
      </c>
      <c r="C2292" t="s">
        <v>3142</v>
      </c>
      <c r="D2292" t="s">
        <v>178</v>
      </c>
      <c r="E2292" s="71">
        <v>45184</v>
      </c>
      <c r="F2292" t="s">
        <v>193</v>
      </c>
      <c r="G2292" t="s">
        <v>2989</v>
      </c>
      <c r="H2292" t="s">
        <v>351</v>
      </c>
      <c r="I2292">
        <v>1</v>
      </c>
      <c r="J2292" t="s">
        <v>5343</v>
      </c>
      <c r="K2292" s="57" t="s">
        <v>13</v>
      </c>
      <c r="L2292" t="s">
        <v>2</v>
      </c>
      <c r="M2292" t="s">
        <v>2</v>
      </c>
      <c r="N2292"/>
      <c r="O2292" t="s">
        <v>350</v>
      </c>
    </row>
    <row r="2293" spans="1:15" x14ac:dyDescent="0.25">
      <c r="A2293" t="s">
        <v>1873</v>
      </c>
      <c r="B2293" t="s">
        <v>194</v>
      </c>
      <c r="C2293" t="s">
        <v>3142</v>
      </c>
      <c r="D2293" t="s">
        <v>178</v>
      </c>
      <c r="E2293" s="71">
        <v>45184</v>
      </c>
      <c r="F2293" t="s">
        <v>193</v>
      </c>
      <c r="G2293" t="s">
        <v>2989</v>
      </c>
      <c r="H2293" t="s">
        <v>351</v>
      </c>
      <c r="I2293">
        <v>2</v>
      </c>
      <c r="J2293" t="s">
        <v>5344</v>
      </c>
      <c r="K2293" s="57" t="s">
        <v>609</v>
      </c>
      <c r="L2293" t="s">
        <v>2</v>
      </c>
      <c r="M2293" t="s">
        <v>2</v>
      </c>
      <c r="N2293"/>
      <c r="O2293" t="s">
        <v>350</v>
      </c>
    </row>
    <row r="2294" spans="1:15" x14ac:dyDescent="0.25">
      <c r="A2294" t="s">
        <v>1873</v>
      </c>
      <c r="B2294" t="s">
        <v>194</v>
      </c>
      <c r="C2294" t="s">
        <v>3142</v>
      </c>
      <c r="D2294" t="s">
        <v>178</v>
      </c>
      <c r="E2294" s="71">
        <v>45184</v>
      </c>
      <c r="F2294" t="s">
        <v>193</v>
      </c>
      <c r="G2294" t="s">
        <v>2989</v>
      </c>
      <c r="H2294" t="s">
        <v>351</v>
      </c>
      <c r="I2294">
        <v>3.1</v>
      </c>
      <c r="J2294" t="s">
        <v>5345</v>
      </c>
      <c r="K2294" s="57" t="s">
        <v>13</v>
      </c>
      <c r="L2294" t="s">
        <v>2</v>
      </c>
      <c r="M2294" t="s">
        <v>2</v>
      </c>
      <c r="N2294"/>
      <c r="O2294" t="s">
        <v>350</v>
      </c>
    </row>
    <row r="2295" spans="1:15" x14ac:dyDescent="0.25">
      <c r="A2295" t="s">
        <v>1873</v>
      </c>
      <c r="B2295" t="s">
        <v>194</v>
      </c>
      <c r="C2295" t="s">
        <v>3142</v>
      </c>
      <c r="D2295" t="s">
        <v>178</v>
      </c>
      <c r="E2295" s="71">
        <v>45184</v>
      </c>
      <c r="F2295" t="s">
        <v>193</v>
      </c>
      <c r="G2295" t="s">
        <v>2989</v>
      </c>
      <c r="H2295" t="s">
        <v>351</v>
      </c>
      <c r="I2295">
        <v>3.2</v>
      </c>
      <c r="J2295" t="s">
        <v>5346</v>
      </c>
      <c r="K2295" s="57" t="s">
        <v>13</v>
      </c>
      <c r="L2295" t="s">
        <v>2</v>
      </c>
      <c r="M2295" t="s">
        <v>2</v>
      </c>
      <c r="N2295"/>
      <c r="O2295" t="s">
        <v>350</v>
      </c>
    </row>
    <row r="2296" spans="1:15" x14ac:dyDescent="0.25">
      <c r="A2296" t="s">
        <v>5347</v>
      </c>
      <c r="B2296" t="s">
        <v>379</v>
      </c>
      <c r="C2296" t="s">
        <v>5348</v>
      </c>
      <c r="D2296" t="s">
        <v>46</v>
      </c>
      <c r="E2296" s="71">
        <v>45184</v>
      </c>
      <c r="F2296" t="s">
        <v>193</v>
      </c>
      <c r="G2296" t="s">
        <v>2989</v>
      </c>
      <c r="H2296" t="s">
        <v>351</v>
      </c>
      <c r="I2296">
        <v>2</v>
      </c>
      <c r="J2296" t="s">
        <v>5349</v>
      </c>
      <c r="K2296" s="57" t="s">
        <v>610</v>
      </c>
      <c r="L2296" t="s">
        <v>2</v>
      </c>
      <c r="M2296" t="s">
        <v>2</v>
      </c>
      <c r="N2296"/>
      <c r="O2296" t="s">
        <v>350</v>
      </c>
    </row>
    <row r="2297" spans="1:15" x14ac:dyDescent="0.25">
      <c r="A2297" t="s">
        <v>5347</v>
      </c>
      <c r="B2297" t="s">
        <v>379</v>
      </c>
      <c r="C2297" t="s">
        <v>5348</v>
      </c>
      <c r="D2297" t="s">
        <v>46</v>
      </c>
      <c r="E2297" s="71">
        <v>45184</v>
      </c>
      <c r="F2297" t="s">
        <v>193</v>
      </c>
      <c r="G2297" t="s">
        <v>2989</v>
      </c>
      <c r="H2297" t="s">
        <v>351</v>
      </c>
      <c r="I2297">
        <v>3</v>
      </c>
      <c r="J2297" t="s">
        <v>71</v>
      </c>
      <c r="K2297" s="57" t="s">
        <v>608</v>
      </c>
      <c r="L2297" t="s">
        <v>2</v>
      </c>
      <c r="M2297" t="s">
        <v>3</v>
      </c>
      <c r="N2297" t="s">
        <v>3058</v>
      </c>
      <c r="O2297" t="s">
        <v>351</v>
      </c>
    </row>
    <row r="2298" spans="1:15" x14ac:dyDescent="0.25">
      <c r="A2298" t="s">
        <v>5347</v>
      </c>
      <c r="B2298" t="s">
        <v>379</v>
      </c>
      <c r="C2298" t="s">
        <v>5348</v>
      </c>
      <c r="D2298" t="s">
        <v>46</v>
      </c>
      <c r="E2298" s="71">
        <v>45184</v>
      </c>
      <c r="F2298" t="s">
        <v>193</v>
      </c>
      <c r="G2298" t="s">
        <v>2989</v>
      </c>
      <c r="H2298" t="s">
        <v>351</v>
      </c>
      <c r="I2298">
        <v>4</v>
      </c>
      <c r="J2298" t="s">
        <v>5350</v>
      </c>
      <c r="K2298" s="57" t="s">
        <v>13</v>
      </c>
      <c r="L2298" t="s">
        <v>2</v>
      </c>
      <c r="M2298" t="s">
        <v>2</v>
      </c>
      <c r="N2298"/>
      <c r="O2298" t="s">
        <v>350</v>
      </c>
    </row>
    <row r="2299" spans="1:15" x14ac:dyDescent="0.25">
      <c r="A2299" t="s">
        <v>5351</v>
      </c>
      <c r="B2299" t="s">
        <v>74</v>
      </c>
      <c r="C2299" t="s">
        <v>5352</v>
      </c>
      <c r="D2299" t="s">
        <v>126</v>
      </c>
      <c r="E2299" s="71">
        <v>45184</v>
      </c>
      <c r="F2299" t="s">
        <v>193</v>
      </c>
      <c r="G2299" t="s">
        <v>2989</v>
      </c>
      <c r="H2299" t="s">
        <v>351</v>
      </c>
      <c r="I2299">
        <v>1</v>
      </c>
      <c r="J2299" t="s">
        <v>5353</v>
      </c>
      <c r="K2299" s="57" t="s">
        <v>13</v>
      </c>
      <c r="L2299" t="s">
        <v>2</v>
      </c>
      <c r="M2299" t="s">
        <v>2</v>
      </c>
      <c r="N2299"/>
      <c r="O2299" t="s">
        <v>350</v>
      </c>
    </row>
    <row r="2300" spans="1:15" x14ac:dyDescent="0.25">
      <c r="A2300" t="s">
        <v>5351</v>
      </c>
      <c r="B2300" t="s">
        <v>74</v>
      </c>
      <c r="C2300" t="s">
        <v>5352</v>
      </c>
      <c r="D2300" t="s">
        <v>126</v>
      </c>
      <c r="E2300" s="71">
        <v>45184</v>
      </c>
      <c r="F2300" t="s">
        <v>193</v>
      </c>
      <c r="G2300" t="s">
        <v>2989</v>
      </c>
      <c r="H2300" t="s">
        <v>351</v>
      </c>
      <c r="I2300">
        <v>2</v>
      </c>
      <c r="J2300" t="s">
        <v>5354</v>
      </c>
      <c r="K2300" s="57" t="s">
        <v>13</v>
      </c>
      <c r="L2300" t="s">
        <v>2</v>
      </c>
      <c r="M2300" t="s">
        <v>2</v>
      </c>
      <c r="N2300"/>
      <c r="O2300" t="s">
        <v>350</v>
      </c>
    </row>
    <row r="2301" spans="1:15" x14ac:dyDescent="0.25">
      <c r="A2301" t="s">
        <v>5351</v>
      </c>
      <c r="B2301" t="s">
        <v>74</v>
      </c>
      <c r="C2301" t="s">
        <v>5352</v>
      </c>
      <c r="D2301" t="s">
        <v>126</v>
      </c>
      <c r="E2301" s="71">
        <v>45184</v>
      </c>
      <c r="F2301" t="s">
        <v>193</v>
      </c>
      <c r="G2301" t="s">
        <v>2989</v>
      </c>
      <c r="H2301" t="s">
        <v>351</v>
      </c>
      <c r="I2301">
        <v>3</v>
      </c>
      <c r="J2301" t="s">
        <v>75</v>
      </c>
      <c r="K2301" s="57" t="s">
        <v>13</v>
      </c>
      <c r="L2301" t="s">
        <v>2</v>
      </c>
      <c r="M2301" t="s">
        <v>3</v>
      </c>
      <c r="N2301" t="s">
        <v>621</v>
      </c>
      <c r="O2301" t="s">
        <v>351</v>
      </c>
    </row>
    <row r="2302" spans="1:15" x14ac:dyDescent="0.25">
      <c r="A2302" t="s">
        <v>951</v>
      </c>
      <c r="B2302" t="s">
        <v>194</v>
      </c>
      <c r="C2302" t="s">
        <v>952</v>
      </c>
      <c r="D2302" t="s">
        <v>178</v>
      </c>
      <c r="E2302" s="71">
        <v>45184</v>
      </c>
      <c r="F2302" t="s">
        <v>193</v>
      </c>
      <c r="G2302" t="s">
        <v>2989</v>
      </c>
      <c r="H2302" t="s">
        <v>351</v>
      </c>
      <c r="I2302">
        <v>1</v>
      </c>
      <c r="J2302" t="s">
        <v>735</v>
      </c>
      <c r="K2302" s="57" t="s">
        <v>13</v>
      </c>
      <c r="L2302" t="s">
        <v>2</v>
      </c>
      <c r="M2302" t="s">
        <v>2</v>
      </c>
      <c r="N2302"/>
      <c r="O2302" t="s">
        <v>350</v>
      </c>
    </row>
    <row r="2303" spans="1:15" x14ac:dyDescent="0.25">
      <c r="A2303" t="s">
        <v>951</v>
      </c>
      <c r="B2303" t="s">
        <v>194</v>
      </c>
      <c r="C2303" t="s">
        <v>952</v>
      </c>
      <c r="D2303" t="s">
        <v>178</v>
      </c>
      <c r="E2303" s="71">
        <v>45184</v>
      </c>
      <c r="F2303" t="s">
        <v>193</v>
      </c>
      <c r="G2303" t="s">
        <v>2989</v>
      </c>
      <c r="H2303" t="s">
        <v>351</v>
      </c>
      <c r="I2303">
        <v>2</v>
      </c>
      <c r="J2303" t="s">
        <v>84</v>
      </c>
      <c r="K2303" s="57" t="s">
        <v>13</v>
      </c>
      <c r="L2303" t="s">
        <v>2</v>
      </c>
      <c r="M2303" t="s">
        <v>2</v>
      </c>
      <c r="N2303"/>
      <c r="O2303" t="s">
        <v>350</v>
      </c>
    </row>
    <row r="2304" spans="1:15" x14ac:dyDescent="0.25">
      <c r="A2304" t="s">
        <v>1907</v>
      </c>
      <c r="B2304" t="s">
        <v>194</v>
      </c>
      <c r="C2304" t="s">
        <v>3355</v>
      </c>
      <c r="D2304" t="s">
        <v>126</v>
      </c>
      <c r="E2304" s="71">
        <v>45184</v>
      </c>
      <c r="F2304" t="s">
        <v>193</v>
      </c>
      <c r="G2304" t="s">
        <v>2989</v>
      </c>
      <c r="H2304" t="s">
        <v>351</v>
      </c>
      <c r="I2304">
        <v>1</v>
      </c>
      <c r="J2304" t="s">
        <v>5355</v>
      </c>
      <c r="K2304" s="57" t="s">
        <v>610</v>
      </c>
      <c r="L2304" t="s">
        <v>2</v>
      </c>
      <c r="M2304" t="s">
        <v>3</v>
      </c>
      <c r="N2304" t="s">
        <v>5587</v>
      </c>
      <c r="O2304" t="s">
        <v>351</v>
      </c>
    </row>
    <row r="2305" spans="1:15" x14ac:dyDescent="0.25">
      <c r="A2305" t="s">
        <v>1907</v>
      </c>
      <c r="B2305" t="s">
        <v>194</v>
      </c>
      <c r="C2305" t="s">
        <v>3355</v>
      </c>
      <c r="D2305" t="s">
        <v>126</v>
      </c>
      <c r="E2305" s="71">
        <v>45184</v>
      </c>
      <c r="F2305" t="s">
        <v>193</v>
      </c>
      <c r="G2305" t="s">
        <v>2989</v>
      </c>
      <c r="H2305" t="s">
        <v>351</v>
      </c>
      <c r="I2305">
        <v>2</v>
      </c>
      <c r="J2305" t="s">
        <v>5356</v>
      </c>
      <c r="K2305" s="57" t="s">
        <v>610</v>
      </c>
      <c r="L2305" t="s">
        <v>2</v>
      </c>
      <c r="M2305" t="s">
        <v>2</v>
      </c>
      <c r="N2305"/>
      <c r="O2305" t="s">
        <v>350</v>
      </c>
    </row>
    <row r="2306" spans="1:15" x14ac:dyDescent="0.25">
      <c r="A2306" t="s">
        <v>1907</v>
      </c>
      <c r="B2306" t="s">
        <v>194</v>
      </c>
      <c r="C2306" t="s">
        <v>3355</v>
      </c>
      <c r="D2306" t="s">
        <v>126</v>
      </c>
      <c r="E2306" s="71">
        <v>45184</v>
      </c>
      <c r="F2306" t="s">
        <v>193</v>
      </c>
      <c r="G2306" t="s">
        <v>2989</v>
      </c>
      <c r="H2306" t="s">
        <v>351</v>
      </c>
      <c r="I2306">
        <v>3</v>
      </c>
      <c r="J2306" t="s">
        <v>5357</v>
      </c>
      <c r="K2306" s="57" t="s">
        <v>610</v>
      </c>
      <c r="L2306" t="s">
        <v>2</v>
      </c>
      <c r="M2306" t="s">
        <v>3</v>
      </c>
      <c r="N2306" t="s">
        <v>3086</v>
      </c>
      <c r="O2306" t="s">
        <v>351</v>
      </c>
    </row>
    <row r="2307" spans="1:15" x14ac:dyDescent="0.25">
      <c r="A2307" t="s">
        <v>1907</v>
      </c>
      <c r="B2307" t="s">
        <v>194</v>
      </c>
      <c r="C2307" t="s">
        <v>3355</v>
      </c>
      <c r="D2307" t="s">
        <v>126</v>
      </c>
      <c r="E2307" s="71">
        <v>45184</v>
      </c>
      <c r="F2307" t="s">
        <v>193</v>
      </c>
      <c r="G2307" t="s">
        <v>2989</v>
      </c>
      <c r="H2307" t="s">
        <v>351</v>
      </c>
      <c r="I2307">
        <v>4</v>
      </c>
      <c r="J2307" t="s">
        <v>5358</v>
      </c>
      <c r="K2307" s="57" t="s">
        <v>610</v>
      </c>
      <c r="L2307" t="s">
        <v>2</v>
      </c>
      <c r="M2307" t="s">
        <v>2</v>
      </c>
      <c r="N2307"/>
      <c r="O2307" t="s">
        <v>350</v>
      </c>
    </row>
    <row r="2308" spans="1:15" x14ac:dyDescent="0.25">
      <c r="A2308" t="s">
        <v>1907</v>
      </c>
      <c r="B2308" t="s">
        <v>194</v>
      </c>
      <c r="C2308" t="s">
        <v>3355</v>
      </c>
      <c r="D2308" t="s">
        <v>126</v>
      </c>
      <c r="E2308" s="71">
        <v>45184</v>
      </c>
      <c r="F2308" t="s">
        <v>193</v>
      </c>
      <c r="G2308" t="s">
        <v>2989</v>
      </c>
      <c r="H2308" t="s">
        <v>351</v>
      </c>
      <c r="I2308">
        <v>5</v>
      </c>
      <c r="J2308" t="s">
        <v>5359</v>
      </c>
      <c r="K2308" s="57" t="s">
        <v>610</v>
      </c>
      <c r="L2308" t="s">
        <v>2</v>
      </c>
      <c r="M2308" t="s">
        <v>2</v>
      </c>
      <c r="N2308"/>
      <c r="O2308" t="s">
        <v>350</v>
      </c>
    </row>
    <row r="2309" spans="1:15" x14ac:dyDescent="0.25">
      <c r="A2309" t="s">
        <v>1907</v>
      </c>
      <c r="B2309" t="s">
        <v>194</v>
      </c>
      <c r="C2309" t="s">
        <v>3355</v>
      </c>
      <c r="D2309" t="s">
        <v>126</v>
      </c>
      <c r="E2309" s="71">
        <v>45184</v>
      </c>
      <c r="F2309" t="s">
        <v>193</v>
      </c>
      <c r="G2309" t="s">
        <v>2989</v>
      </c>
      <c r="H2309" t="s">
        <v>351</v>
      </c>
      <c r="I2309">
        <v>6</v>
      </c>
      <c r="J2309" t="s">
        <v>5360</v>
      </c>
      <c r="K2309" s="57" t="s">
        <v>610</v>
      </c>
      <c r="L2309" t="s">
        <v>2</v>
      </c>
      <c r="M2309" t="s">
        <v>2</v>
      </c>
      <c r="N2309"/>
      <c r="O2309" t="s">
        <v>350</v>
      </c>
    </row>
    <row r="2310" spans="1:15" x14ac:dyDescent="0.25">
      <c r="A2310" t="s">
        <v>1907</v>
      </c>
      <c r="B2310" t="s">
        <v>194</v>
      </c>
      <c r="C2310" t="s">
        <v>3355</v>
      </c>
      <c r="D2310" t="s">
        <v>126</v>
      </c>
      <c r="E2310" s="71">
        <v>45184</v>
      </c>
      <c r="F2310" t="s">
        <v>193</v>
      </c>
      <c r="G2310" t="s">
        <v>2989</v>
      </c>
      <c r="H2310" t="s">
        <v>351</v>
      </c>
      <c r="I2310">
        <v>7</v>
      </c>
      <c r="J2310" t="s">
        <v>5361</v>
      </c>
      <c r="K2310" s="57" t="s">
        <v>610</v>
      </c>
      <c r="L2310" t="s">
        <v>2</v>
      </c>
      <c r="M2310" t="s">
        <v>2</v>
      </c>
      <c r="N2310"/>
      <c r="O2310" t="s">
        <v>350</v>
      </c>
    </row>
    <row r="2311" spans="1:15" x14ac:dyDescent="0.25">
      <c r="A2311" t="s">
        <v>1907</v>
      </c>
      <c r="B2311" t="s">
        <v>194</v>
      </c>
      <c r="C2311" t="s">
        <v>3355</v>
      </c>
      <c r="D2311" t="s">
        <v>126</v>
      </c>
      <c r="E2311" s="71">
        <v>45184</v>
      </c>
      <c r="F2311" t="s">
        <v>193</v>
      </c>
      <c r="G2311" t="s">
        <v>2989</v>
      </c>
      <c r="H2311" t="s">
        <v>351</v>
      </c>
      <c r="I2311">
        <v>8</v>
      </c>
      <c r="J2311" t="s">
        <v>5362</v>
      </c>
      <c r="K2311" s="57" t="s">
        <v>610</v>
      </c>
      <c r="L2311" t="s">
        <v>2</v>
      </c>
      <c r="M2311" t="s">
        <v>2</v>
      </c>
      <c r="N2311"/>
      <c r="O2311" t="s">
        <v>350</v>
      </c>
    </row>
    <row r="2312" spans="1:15" x14ac:dyDescent="0.25">
      <c r="A2312" t="s">
        <v>1907</v>
      </c>
      <c r="B2312" t="s">
        <v>194</v>
      </c>
      <c r="C2312" t="s">
        <v>3355</v>
      </c>
      <c r="D2312" t="s">
        <v>126</v>
      </c>
      <c r="E2312" s="71">
        <v>45184</v>
      </c>
      <c r="F2312" t="s">
        <v>193</v>
      </c>
      <c r="G2312" t="s">
        <v>2989</v>
      </c>
      <c r="H2312" t="s">
        <v>351</v>
      </c>
      <c r="I2312">
        <v>9</v>
      </c>
      <c r="J2312" t="s">
        <v>5363</v>
      </c>
      <c r="K2312" s="57" t="s">
        <v>610</v>
      </c>
      <c r="L2312" t="s">
        <v>2</v>
      </c>
      <c r="M2312" t="s">
        <v>2</v>
      </c>
      <c r="N2312"/>
      <c r="O2312" t="s">
        <v>350</v>
      </c>
    </row>
    <row r="2313" spans="1:15" x14ac:dyDescent="0.25">
      <c r="A2313" t="s">
        <v>1907</v>
      </c>
      <c r="B2313" t="s">
        <v>194</v>
      </c>
      <c r="C2313" t="s">
        <v>3355</v>
      </c>
      <c r="D2313" t="s">
        <v>126</v>
      </c>
      <c r="E2313" s="71">
        <v>45184</v>
      </c>
      <c r="F2313" t="s">
        <v>193</v>
      </c>
      <c r="G2313" t="s">
        <v>2989</v>
      </c>
      <c r="H2313" t="s">
        <v>351</v>
      </c>
      <c r="I2313">
        <v>10</v>
      </c>
      <c r="J2313" t="s">
        <v>5364</v>
      </c>
      <c r="K2313" s="57" t="s">
        <v>610</v>
      </c>
      <c r="L2313" t="s">
        <v>2</v>
      </c>
      <c r="M2313" t="s">
        <v>2</v>
      </c>
      <c r="N2313"/>
      <c r="O2313" t="s">
        <v>350</v>
      </c>
    </row>
    <row r="2314" spans="1:15" x14ac:dyDescent="0.25">
      <c r="A2314" t="s">
        <v>1907</v>
      </c>
      <c r="B2314" t="s">
        <v>194</v>
      </c>
      <c r="C2314" t="s">
        <v>3355</v>
      </c>
      <c r="D2314" t="s">
        <v>126</v>
      </c>
      <c r="E2314" s="71">
        <v>45184</v>
      </c>
      <c r="F2314" t="s">
        <v>193</v>
      </c>
      <c r="G2314" t="s">
        <v>2989</v>
      </c>
      <c r="H2314" t="s">
        <v>351</v>
      </c>
      <c r="I2314">
        <v>11</v>
      </c>
      <c r="J2314" t="s">
        <v>5365</v>
      </c>
      <c r="K2314" s="57" t="s">
        <v>610</v>
      </c>
      <c r="L2314" t="s">
        <v>2</v>
      </c>
      <c r="M2314" t="s">
        <v>2</v>
      </c>
      <c r="N2314"/>
      <c r="O2314" t="s">
        <v>350</v>
      </c>
    </row>
    <row r="2315" spans="1:15" x14ac:dyDescent="0.25">
      <c r="A2315" t="s">
        <v>1907</v>
      </c>
      <c r="B2315" t="s">
        <v>194</v>
      </c>
      <c r="C2315" t="s">
        <v>3355</v>
      </c>
      <c r="D2315" t="s">
        <v>126</v>
      </c>
      <c r="E2315" s="71">
        <v>45184</v>
      </c>
      <c r="F2315" t="s">
        <v>193</v>
      </c>
      <c r="G2315" t="s">
        <v>2989</v>
      </c>
      <c r="H2315" t="s">
        <v>351</v>
      </c>
      <c r="I2315">
        <v>12</v>
      </c>
      <c r="J2315" t="s">
        <v>5366</v>
      </c>
      <c r="K2315" s="57" t="s">
        <v>610</v>
      </c>
      <c r="L2315" t="s">
        <v>2</v>
      </c>
      <c r="M2315" t="s">
        <v>2</v>
      </c>
      <c r="N2315"/>
      <c r="O2315" t="s">
        <v>350</v>
      </c>
    </row>
    <row r="2316" spans="1:15" x14ac:dyDescent="0.25">
      <c r="A2316" t="s">
        <v>1907</v>
      </c>
      <c r="B2316" t="s">
        <v>194</v>
      </c>
      <c r="C2316" t="s">
        <v>3355</v>
      </c>
      <c r="D2316" t="s">
        <v>126</v>
      </c>
      <c r="E2316" s="71">
        <v>45184</v>
      </c>
      <c r="F2316" t="s">
        <v>193</v>
      </c>
      <c r="G2316" t="s">
        <v>2989</v>
      </c>
      <c r="H2316" t="s">
        <v>351</v>
      </c>
      <c r="I2316">
        <v>13</v>
      </c>
      <c r="J2316" t="s">
        <v>5367</v>
      </c>
      <c r="K2316" s="57" t="s">
        <v>610</v>
      </c>
      <c r="L2316" t="s">
        <v>2</v>
      </c>
      <c r="M2316" t="s">
        <v>2</v>
      </c>
      <c r="N2316"/>
      <c r="O2316" t="s">
        <v>350</v>
      </c>
    </row>
    <row r="2317" spans="1:15" x14ac:dyDescent="0.25">
      <c r="A2317" t="s">
        <v>1907</v>
      </c>
      <c r="B2317" t="s">
        <v>194</v>
      </c>
      <c r="C2317" t="s">
        <v>3355</v>
      </c>
      <c r="D2317" t="s">
        <v>126</v>
      </c>
      <c r="E2317" s="71">
        <v>45184</v>
      </c>
      <c r="F2317" t="s">
        <v>193</v>
      </c>
      <c r="G2317" t="s">
        <v>2989</v>
      </c>
      <c r="H2317" t="s">
        <v>351</v>
      </c>
      <c r="I2317">
        <v>14</v>
      </c>
      <c r="J2317" t="s">
        <v>5368</v>
      </c>
      <c r="K2317" s="57" t="s">
        <v>610</v>
      </c>
      <c r="L2317" t="s">
        <v>2</v>
      </c>
      <c r="M2317" t="s">
        <v>2</v>
      </c>
      <c r="N2317"/>
      <c r="O2317" t="s">
        <v>350</v>
      </c>
    </row>
    <row r="2318" spans="1:15" x14ac:dyDescent="0.25">
      <c r="A2318" t="s">
        <v>1907</v>
      </c>
      <c r="B2318" t="s">
        <v>194</v>
      </c>
      <c r="C2318" t="s">
        <v>3355</v>
      </c>
      <c r="D2318" t="s">
        <v>126</v>
      </c>
      <c r="E2318" s="71">
        <v>45184</v>
      </c>
      <c r="F2318" t="s">
        <v>193</v>
      </c>
      <c r="G2318" t="s">
        <v>2989</v>
      </c>
      <c r="H2318" t="s">
        <v>351</v>
      </c>
      <c r="I2318">
        <v>15</v>
      </c>
      <c r="J2318" t="s">
        <v>5369</v>
      </c>
      <c r="K2318" s="57" t="s">
        <v>610</v>
      </c>
      <c r="L2318" t="s">
        <v>2</v>
      </c>
      <c r="M2318" t="s">
        <v>2</v>
      </c>
      <c r="N2318"/>
      <c r="O2318" t="s">
        <v>350</v>
      </c>
    </row>
    <row r="2319" spans="1:15" x14ac:dyDescent="0.25">
      <c r="A2319" t="s">
        <v>1907</v>
      </c>
      <c r="B2319" t="s">
        <v>194</v>
      </c>
      <c r="C2319" t="s">
        <v>3355</v>
      </c>
      <c r="D2319" t="s">
        <v>126</v>
      </c>
      <c r="E2319" s="71">
        <v>45184</v>
      </c>
      <c r="F2319" t="s">
        <v>193</v>
      </c>
      <c r="G2319" t="s">
        <v>2989</v>
      </c>
      <c r="H2319" t="s">
        <v>351</v>
      </c>
      <c r="I2319">
        <v>16</v>
      </c>
      <c r="J2319" t="s">
        <v>5370</v>
      </c>
      <c r="K2319" s="57" t="s">
        <v>610</v>
      </c>
      <c r="L2319" t="s">
        <v>2</v>
      </c>
      <c r="M2319" t="s">
        <v>2</v>
      </c>
      <c r="N2319"/>
      <c r="O2319" t="s">
        <v>350</v>
      </c>
    </row>
    <row r="2320" spans="1:15" x14ac:dyDescent="0.25">
      <c r="A2320" t="s">
        <v>1907</v>
      </c>
      <c r="B2320" t="s">
        <v>194</v>
      </c>
      <c r="C2320" t="s">
        <v>3355</v>
      </c>
      <c r="D2320" t="s">
        <v>126</v>
      </c>
      <c r="E2320" s="71">
        <v>45184</v>
      </c>
      <c r="F2320" t="s">
        <v>193</v>
      </c>
      <c r="G2320" t="s">
        <v>2989</v>
      </c>
      <c r="H2320" t="s">
        <v>351</v>
      </c>
      <c r="I2320">
        <v>17</v>
      </c>
      <c r="J2320" t="s">
        <v>5371</v>
      </c>
      <c r="K2320" s="57" t="s">
        <v>610</v>
      </c>
      <c r="L2320" t="s">
        <v>2</v>
      </c>
      <c r="M2320" t="s">
        <v>2</v>
      </c>
      <c r="N2320"/>
      <c r="O2320" t="s">
        <v>350</v>
      </c>
    </row>
    <row r="2321" spans="1:15" x14ac:dyDescent="0.25">
      <c r="A2321" t="s">
        <v>1907</v>
      </c>
      <c r="B2321" t="s">
        <v>194</v>
      </c>
      <c r="C2321" t="s">
        <v>3355</v>
      </c>
      <c r="D2321" t="s">
        <v>126</v>
      </c>
      <c r="E2321" s="71">
        <v>45184</v>
      </c>
      <c r="F2321" t="s">
        <v>193</v>
      </c>
      <c r="G2321" t="s">
        <v>2989</v>
      </c>
      <c r="H2321" t="s">
        <v>351</v>
      </c>
      <c r="I2321">
        <v>18</v>
      </c>
      <c r="J2321" t="s">
        <v>5372</v>
      </c>
      <c r="K2321" s="57" t="s">
        <v>611</v>
      </c>
      <c r="L2321" t="s">
        <v>2</v>
      </c>
      <c r="M2321" t="s">
        <v>2</v>
      </c>
      <c r="N2321"/>
      <c r="O2321" t="s">
        <v>350</v>
      </c>
    </row>
    <row r="2322" spans="1:15" x14ac:dyDescent="0.25">
      <c r="A2322" t="s">
        <v>1598</v>
      </c>
      <c r="B2322" t="s">
        <v>194</v>
      </c>
      <c r="C2322" t="s">
        <v>2970</v>
      </c>
      <c r="D2322" t="s">
        <v>178</v>
      </c>
      <c r="E2322" s="71">
        <v>45184</v>
      </c>
      <c r="F2322" t="s">
        <v>193</v>
      </c>
      <c r="G2322" t="s">
        <v>2989</v>
      </c>
      <c r="H2322" t="s">
        <v>351</v>
      </c>
      <c r="I2322">
        <v>1</v>
      </c>
      <c r="J2322" t="s">
        <v>2979</v>
      </c>
      <c r="K2322" s="57" t="s">
        <v>13</v>
      </c>
      <c r="L2322" t="s">
        <v>2</v>
      </c>
      <c r="M2322" t="s">
        <v>2</v>
      </c>
      <c r="N2322"/>
      <c r="O2322" t="s">
        <v>350</v>
      </c>
    </row>
    <row r="2323" spans="1:15" x14ac:dyDescent="0.25">
      <c r="A2323" t="s">
        <v>1598</v>
      </c>
      <c r="B2323" t="s">
        <v>194</v>
      </c>
      <c r="C2323" t="s">
        <v>2970</v>
      </c>
      <c r="D2323" t="s">
        <v>178</v>
      </c>
      <c r="E2323" s="71">
        <v>45184</v>
      </c>
      <c r="F2323" t="s">
        <v>193</v>
      </c>
      <c r="G2323" t="s">
        <v>2989</v>
      </c>
      <c r="H2323" t="s">
        <v>351</v>
      </c>
      <c r="I2323">
        <v>2</v>
      </c>
      <c r="J2323" t="s">
        <v>5373</v>
      </c>
      <c r="K2323" s="57" t="s">
        <v>13</v>
      </c>
      <c r="L2323" t="s">
        <v>2</v>
      </c>
      <c r="M2323" t="s">
        <v>2</v>
      </c>
      <c r="N2323"/>
      <c r="O2323" t="s">
        <v>350</v>
      </c>
    </row>
    <row r="2324" spans="1:15" x14ac:dyDescent="0.25">
      <c r="A2324" t="s">
        <v>1598</v>
      </c>
      <c r="B2324" t="s">
        <v>194</v>
      </c>
      <c r="C2324" t="s">
        <v>2970</v>
      </c>
      <c r="D2324" t="s">
        <v>178</v>
      </c>
      <c r="E2324" s="71">
        <v>45184</v>
      </c>
      <c r="F2324" t="s">
        <v>193</v>
      </c>
      <c r="G2324" t="s">
        <v>2989</v>
      </c>
      <c r="H2324" t="s">
        <v>351</v>
      </c>
      <c r="I2324">
        <v>3</v>
      </c>
      <c r="J2324" t="s">
        <v>5374</v>
      </c>
      <c r="K2324" s="57" t="s">
        <v>13</v>
      </c>
      <c r="L2324" t="s">
        <v>2</v>
      </c>
      <c r="M2324" t="s">
        <v>2</v>
      </c>
      <c r="N2324"/>
      <c r="O2324" t="s">
        <v>350</v>
      </c>
    </row>
    <row r="2325" spans="1:15" x14ac:dyDescent="0.25">
      <c r="A2325" t="s">
        <v>1598</v>
      </c>
      <c r="B2325" t="s">
        <v>194</v>
      </c>
      <c r="C2325" t="s">
        <v>2970</v>
      </c>
      <c r="D2325" t="s">
        <v>178</v>
      </c>
      <c r="E2325" s="71">
        <v>45184</v>
      </c>
      <c r="F2325" t="s">
        <v>193</v>
      </c>
      <c r="G2325" t="s">
        <v>2989</v>
      </c>
      <c r="H2325" t="s">
        <v>351</v>
      </c>
      <c r="I2325">
        <v>4</v>
      </c>
      <c r="J2325" t="s">
        <v>5375</v>
      </c>
      <c r="K2325" s="57" t="s">
        <v>13</v>
      </c>
      <c r="L2325" t="s">
        <v>2</v>
      </c>
      <c r="M2325" t="s">
        <v>3</v>
      </c>
      <c r="N2325" t="s">
        <v>3060</v>
      </c>
      <c r="O2325" t="s">
        <v>351</v>
      </c>
    </row>
    <row r="2326" spans="1:15" x14ac:dyDescent="0.25">
      <c r="A2326" t="s">
        <v>2374</v>
      </c>
      <c r="B2326" t="s">
        <v>196</v>
      </c>
      <c r="C2326" t="s">
        <v>3002</v>
      </c>
      <c r="D2326" t="s">
        <v>210</v>
      </c>
      <c r="E2326" s="71">
        <v>45187</v>
      </c>
      <c r="F2326" t="s">
        <v>193</v>
      </c>
      <c r="G2326" t="s">
        <v>2989</v>
      </c>
      <c r="H2326" t="s">
        <v>351</v>
      </c>
      <c r="I2326">
        <v>1</v>
      </c>
      <c r="J2326" t="s">
        <v>2966</v>
      </c>
      <c r="K2326" s="57" t="s">
        <v>13</v>
      </c>
      <c r="L2326" t="s">
        <v>2</v>
      </c>
      <c r="M2326" t="s">
        <v>2</v>
      </c>
      <c r="N2326"/>
      <c r="O2326" t="s">
        <v>350</v>
      </c>
    </row>
    <row r="2327" spans="1:15" x14ac:dyDescent="0.25">
      <c r="A2327" t="s">
        <v>959</v>
      </c>
      <c r="B2327" t="s">
        <v>194</v>
      </c>
      <c r="C2327" t="s">
        <v>3359</v>
      </c>
      <c r="D2327" t="s">
        <v>126</v>
      </c>
      <c r="E2327" s="71">
        <v>45188</v>
      </c>
      <c r="F2327" t="s">
        <v>193</v>
      </c>
      <c r="G2327" t="s">
        <v>2989</v>
      </c>
      <c r="H2327" t="s">
        <v>351</v>
      </c>
      <c r="I2327">
        <v>1</v>
      </c>
      <c r="J2327" t="s">
        <v>5376</v>
      </c>
      <c r="K2327" s="57" t="s">
        <v>610</v>
      </c>
      <c r="L2327" t="s">
        <v>2</v>
      </c>
      <c r="M2327" t="s">
        <v>2</v>
      </c>
      <c r="N2327"/>
      <c r="O2327" t="s">
        <v>350</v>
      </c>
    </row>
    <row r="2328" spans="1:15" x14ac:dyDescent="0.25">
      <c r="A2328" t="s">
        <v>2106</v>
      </c>
      <c r="B2328" t="s">
        <v>194</v>
      </c>
      <c r="C2328" t="s">
        <v>3340</v>
      </c>
      <c r="D2328" t="s">
        <v>126</v>
      </c>
      <c r="E2328" s="71">
        <v>45188</v>
      </c>
      <c r="F2328" t="s">
        <v>193</v>
      </c>
      <c r="G2328" t="s">
        <v>2989</v>
      </c>
      <c r="H2328" t="s">
        <v>351</v>
      </c>
      <c r="I2328">
        <v>3</v>
      </c>
      <c r="J2328" t="s">
        <v>113</v>
      </c>
      <c r="K2328" s="57" t="s">
        <v>610</v>
      </c>
      <c r="L2328" t="s">
        <v>2</v>
      </c>
      <c r="M2328" t="s">
        <v>2</v>
      </c>
      <c r="N2328"/>
      <c r="O2328" t="s">
        <v>350</v>
      </c>
    </row>
    <row r="2329" spans="1:15" x14ac:dyDescent="0.25">
      <c r="A2329" t="s">
        <v>2106</v>
      </c>
      <c r="B2329" t="s">
        <v>194</v>
      </c>
      <c r="C2329" t="s">
        <v>3340</v>
      </c>
      <c r="D2329" t="s">
        <v>126</v>
      </c>
      <c r="E2329" s="71">
        <v>45188</v>
      </c>
      <c r="F2329" t="s">
        <v>193</v>
      </c>
      <c r="G2329" t="s">
        <v>2989</v>
      </c>
      <c r="H2329" t="s">
        <v>351</v>
      </c>
      <c r="I2329">
        <v>4</v>
      </c>
      <c r="J2329" t="s">
        <v>721</v>
      </c>
      <c r="K2329" s="57" t="s">
        <v>611</v>
      </c>
      <c r="L2329" t="s">
        <v>2</v>
      </c>
      <c r="M2329" t="s">
        <v>2</v>
      </c>
      <c r="N2329"/>
      <c r="O2329" t="s">
        <v>350</v>
      </c>
    </row>
    <row r="2330" spans="1:15" x14ac:dyDescent="0.25">
      <c r="A2330" t="s">
        <v>2106</v>
      </c>
      <c r="B2330" t="s">
        <v>194</v>
      </c>
      <c r="C2330" t="s">
        <v>3340</v>
      </c>
      <c r="D2330" t="s">
        <v>126</v>
      </c>
      <c r="E2330" s="71">
        <v>45188</v>
      </c>
      <c r="F2330" t="s">
        <v>193</v>
      </c>
      <c r="G2330" t="s">
        <v>2989</v>
      </c>
      <c r="H2330" t="s">
        <v>351</v>
      </c>
      <c r="I2330" t="s">
        <v>307</v>
      </c>
      <c r="J2330" t="s">
        <v>5377</v>
      </c>
      <c r="K2330" s="57" t="s">
        <v>610</v>
      </c>
      <c r="L2330" t="s">
        <v>2</v>
      </c>
      <c r="M2330" t="s">
        <v>2</v>
      </c>
      <c r="N2330"/>
      <c r="O2330" t="s">
        <v>350</v>
      </c>
    </row>
    <row r="2331" spans="1:15" x14ac:dyDescent="0.25">
      <c r="A2331" t="s">
        <v>2106</v>
      </c>
      <c r="B2331" t="s">
        <v>194</v>
      </c>
      <c r="C2331" t="s">
        <v>3340</v>
      </c>
      <c r="D2331" t="s">
        <v>126</v>
      </c>
      <c r="E2331" s="71">
        <v>45188</v>
      </c>
      <c r="F2331" t="s">
        <v>193</v>
      </c>
      <c r="G2331" t="s">
        <v>2989</v>
      </c>
      <c r="H2331" t="s">
        <v>351</v>
      </c>
      <c r="I2331" t="s">
        <v>308</v>
      </c>
      <c r="J2331" t="s">
        <v>5378</v>
      </c>
      <c r="K2331" s="57" t="s">
        <v>610</v>
      </c>
      <c r="L2331" t="s">
        <v>2</v>
      </c>
      <c r="M2331" t="s">
        <v>2</v>
      </c>
      <c r="N2331"/>
      <c r="O2331" t="s">
        <v>350</v>
      </c>
    </row>
    <row r="2332" spans="1:15" x14ac:dyDescent="0.25">
      <c r="A2332" t="s">
        <v>2106</v>
      </c>
      <c r="B2332" t="s">
        <v>194</v>
      </c>
      <c r="C2332" t="s">
        <v>3340</v>
      </c>
      <c r="D2332" t="s">
        <v>126</v>
      </c>
      <c r="E2332" s="71">
        <v>45188</v>
      </c>
      <c r="F2332" t="s">
        <v>193</v>
      </c>
      <c r="G2332" t="s">
        <v>2989</v>
      </c>
      <c r="H2332" t="s">
        <v>351</v>
      </c>
      <c r="I2332" t="s">
        <v>309</v>
      </c>
      <c r="J2332" t="s">
        <v>5379</v>
      </c>
      <c r="K2332" s="57" t="s">
        <v>610</v>
      </c>
      <c r="L2332" t="s">
        <v>2</v>
      </c>
      <c r="M2332" t="s">
        <v>2</v>
      </c>
      <c r="N2332"/>
      <c r="O2332" t="s">
        <v>350</v>
      </c>
    </row>
    <row r="2333" spans="1:15" x14ac:dyDescent="0.25">
      <c r="A2333" t="s">
        <v>2106</v>
      </c>
      <c r="B2333" t="s">
        <v>194</v>
      </c>
      <c r="C2333" t="s">
        <v>3340</v>
      </c>
      <c r="D2333" t="s">
        <v>126</v>
      </c>
      <c r="E2333" s="71">
        <v>45188</v>
      </c>
      <c r="F2333" t="s">
        <v>193</v>
      </c>
      <c r="G2333" t="s">
        <v>2989</v>
      </c>
      <c r="H2333" t="s">
        <v>351</v>
      </c>
      <c r="I2333" t="s">
        <v>310</v>
      </c>
      <c r="J2333" t="s">
        <v>5380</v>
      </c>
      <c r="K2333" s="57" t="s">
        <v>610</v>
      </c>
      <c r="L2333" t="s">
        <v>2</v>
      </c>
      <c r="M2333" t="s">
        <v>2</v>
      </c>
      <c r="N2333"/>
      <c r="O2333" t="s">
        <v>350</v>
      </c>
    </row>
    <row r="2334" spans="1:15" x14ac:dyDescent="0.25">
      <c r="A2334" t="s">
        <v>2106</v>
      </c>
      <c r="B2334" t="s">
        <v>194</v>
      </c>
      <c r="C2334" t="s">
        <v>3340</v>
      </c>
      <c r="D2334" t="s">
        <v>126</v>
      </c>
      <c r="E2334" s="71">
        <v>45188</v>
      </c>
      <c r="F2334" t="s">
        <v>193</v>
      </c>
      <c r="G2334" t="s">
        <v>2989</v>
      </c>
      <c r="H2334" t="s">
        <v>351</v>
      </c>
      <c r="I2334" t="s">
        <v>311</v>
      </c>
      <c r="J2334" t="s">
        <v>5381</v>
      </c>
      <c r="K2334" s="57" t="s">
        <v>610</v>
      </c>
      <c r="L2334" t="s">
        <v>2</v>
      </c>
      <c r="M2334" t="s">
        <v>2</v>
      </c>
      <c r="N2334"/>
      <c r="O2334" t="s">
        <v>350</v>
      </c>
    </row>
    <row r="2335" spans="1:15" x14ac:dyDescent="0.25">
      <c r="A2335" t="s">
        <v>2106</v>
      </c>
      <c r="B2335" t="s">
        <v>194</v>
      </c>
      <c r="C2335" t="s">
        <v>3340</v>
      </c>
      <c r="D2335" t="s">
        <v>126</v>
      </c>
      <c r="E2335" s="71">
        <v>45188</v>
      </c>
      <c r="F2335" t="s">
        <v>193</v>
      </c>
      <c r="G2335" t="s">
        <v>2989</v>
      </c>
      <c r="H2335" t="s">
        <v>351</v>
      </c>
      <c r="I2335" t="s">
        <v>312</v>
      </c>
      <c r="J2335" t="s">
        <v>5382</v>
      </c>
      <c r="K2335" s="57" t="s">
        <v>610</v>
      </c>
      <c r="L2335" t="s">
        <v>2</v>
      </c>
      <c r="M2335" t="s">
        <v>2</v>
      </c>
      <c r="N2335"/>
      <c r="O2335" t="s">
        <v>350</v>
      </c>
    </row>
    <row r="2336" spans="1:15" x14ac:dyDescent="0.25">
      <c r="A2336" t="s">
        <v>2106</v>
      </c>
      <c r="B2336" t="s">
        <v>194</v>
      </c>
      <c r="C2336" t="s">
        <v>3340</v>
      </c>
      <c r="D2336" t="s">
        <v>126</v>
      </c>
      <c r="E2336" s="71">
        <v>45188</v>
      </c>
      <c r="F2336" t="s">
        <v>193</v>
      </c>
      <c r="G2336" t="s">
        <v>2989</v>
      </c>
      <c r="H2336" t="s">
        <v>351</v>
      </c>
      <c r="I2336" t="s">
        <v>407</v>
      </c>
      <c r="J2336" t="s">
        <v>5383</v>
      </c>
      <c r="K2336" s="57" t="s">
        <v>13</v>
      </c>
      <c r="L2336" t="s">
        <v>2</v>
      </c>
      <c r="M2336" t="s">
        <v>2</v>
      </c>
      <c r="N2336"/>
      <c r="O2336" t="s">
        <v>350</v>
      </c>
    </row>
    <row r="2337" spans="1:15" x14ac:dyDescent="0.25">
      <c r="A2337" t="s">
        <v>2106</v>
      </c>
      <c r="B2337" t="s">
        <v>194</v>
      </c>
      <c r="C2337" t="s">
        <v>3340</v>
      </c>
      <c r="D2337" t="s">
        <v>126</v>
      </c>
      <c r="E2337" s="71">
        <v>45188</v>
      </c>
      <c r="F2337" t="s">
        <v>193</v>
      </c>
      <c r="G2337" t="s">
        <v>2989</v>
      </c>
      <c r="H2337" t="s">
        <v>351</v>
      </c>
      <c r="I2337" t="s">
        <v>408</v>
      </c>
      <c r="J2337" t="s">
        <v>5384</v>
      </c>
      <c r="K2337" s="57" t="s">
        <v>13</v>
      </c>
      <c r="L2337" t="s">
        <v>2</v>
      </c>
      <c r="M2337" t="s">
        <v>2</v>
      </c>
      <c r="N2337"/>
      <c r="O2337" t="s">
        <v>350</v>
      </c>
    </row>
    <row r="2338" spans="1:15" x14ac:dyDescent="0.25">
      <c r="A2338" t="s">
        <v>2106</v>
      </c>
      <c r="B2338" t="s">
        <v>194</v>
      </c>
      <c r="C2338" t="s">
        <v>3340</v>
      </c>
      <c r="D2338" t="s">
        <v>126</v>
      </c>
      <c r="E2338" s="71">
        <v>45188</v>
      </c>
      <c r="F2338" t="s">
        <v>2964</v>
      </c>
      <c r="G2338" t="s">
        <v>2989</v>
      </c>
      <c r="H2338" t="s">
        <v>351</v>
      </c>
      <c r="I2338" t="s">
        <v>409</v>
      </c>
      <c r="J2338" t="s">
        <v>5385</v>
      </c>
      <c r="K2338" s="57" t="s">
        <v>13</v>
      </c>
      <c r="L2338" t="s">
        <v>2</v>
      </c>
      <c r="M2338" t="s">
        <v>2</v>
      </c>
      <c r="N2338"/>
      <c r="O2338" t="s">
        <v>350</v>
      </c>
    </row>
    <row r="2339" spans="1:15" x14ac:dyDescent="0.25">
      <c r="A2339" t="s">
        <v>5386</v>
      </c>
      <c r="B2339" t="s">
        <v>4769</v>
      </c>
      <c r="C2339" t="s">
        <v>5387</v>
      </c>
      <c r="D2339" t="s">
        <v>46</v>
      </c>
      <c r="E2339" s="71">
        <v>45188</v>
      </c>
      <c r="F2339" t="s">
        <v>193</v>
      </c>
      <c r="G2339" t="s">
        <v>2989</v>
      </c>
      <c r="H2339" t="s">
        <v>351</v>
      </c>
      <c r="I2339">
        <v>1</v>
      </c>
      <c r="J2339" t="s">
        <v>5388</v>
      </c>
      <c r="K2339" s="57" t="s">
        <v>610</v>
      </c>
      <c r="L2339" t="s">
        <v>2</v>
      </c>
      <c r="M2339" t="s">
        <v>2</v>
      </c>
      <c r="N2339"/>
      <c r="O2339" t="s">
        <v>350</v>
      </c>
    </row>
    <row r="2340" spans="1:15" x14ac:dyDescent="0.25">
      <c r="A2340" t="s">
        <v>5386</v>
      </c>
      <c r="B2340" t="s">
        <v>4769</v>
      </c>
      <c r="C2340" t="s">
        <v>5387</v>
      </c>
      <c r="D2340" t="s">
        <v>46</v>
      </c>
      <c r="E2340" s="71">
        <v>45188</v>
      </c>
      <c r="F2340" t="s">
        <v>193</v>
      </c>
      <c r="G2340" t="s">
        <v>2989</v>
      </c>
      <c r="H2340" t="s">
        <v>351</v>
      </c>
      <c r="I2340">
        <v>2</v>
      </c>
      <c r="J2340" t="s">
        <v>5389</v>
      </c>
      <c r="K2340" s="57" t="s">
        <v>610</v>
      </c>
      <c r="L2340" t="s">
        <v>2</v>
      </c>
      <c r="M2340" t="s">
        <v>2</v>
      </c>
      <c r="N2340"/>
      <c r="O2340" t="s">
        <v>350</v>
      </c>
    </row>
    <row r="2341" spans="1:15" x14ac:dyDescent="0.25">
      <c r="A2341" t="s">
        <v>5386</v>
      </c>
      <c r="B2341" t="s">
        <v>4769</v>
      </c>
      <c r="C2341" t="s">
        <v>5387</v>
      </c>
      <c r="D2341" t="s">
        <v>46</v>
      </c>
      <c r="E2341" s="71">
        <v>45188</v>
      </c>
      <c r="F2341" t="s">
        <v>193</v>
      </c>
      <c r="G2341" t="s">
        <v>2989</v>
      </c>
      <c r="H2341" t="s">
        <v>351</v>
      </c>
      <c r="I2341">
        <v>3</v>
      </c>
      <c r="J2341" t="s">
        <v>5390</v>
      </c>
      <c r="K2341" s="57" t="s">
        <v>610</v>
      </c>
      <c r="L2341" t="s">
        <v>2</v>
      </c>
      <c r="M2341" t="s">
        <v>2</v>
      </c>
      <c r="N2341"/>
      <c r="O2341" t="s">
        <v>350</v>
      </c>
    </row>
    <row r="2342" spans="1:15" x14ac:dyDescent="0.25">
      <c r="A2342" t="s">
        <v>5386</v>
      </c>
      <c r="B2342" t="s">
        <v>4769</v>
      </c>
      <c r="C2342" t="s">
        <v>5387</v>
      </c>
      <c r="D2342" t="s">
        <v>46</v>
      </c>
      <c r="E2342" s="71">
        <v>45188</v>
      </c>
      <c r="F2342" t="s">
        <v>193</v>
      </c>
      <c r="G2342" t="s">
        <v>2989</v>
      </c>
      <c r="H2342" t="s">
        <v>351</v>
      </c>
      <c r="I2342">
        <v>4</v>
      </c>
      <c r="J2342" t="s">
        <v>5391</v>
      </c>
      <c r="K2342" s="57" t="s">
        <v>610</v>
      </c>
      <c r="L2342" t="s">
        <v>2</v>
      </c>
      <c r="M2342" t="s">
        <v>2</v>
      </c>
      <c r="N2342"/>
      <c r="O2342" t="s">
        <v>350</v>
      </c>
    </row>
    <row r="2343" spans="1:15" x14ac:dyDescent="0.25">
      <c r="A2343" t="s">
        <v>5392</v>
      </c>
      <c r="B2343" t="s">
        <v>508</v>
      </c>
      <c r="C2343" t="s">
        <v>5393</v>
      </c>
      <c r="D2343" t="s">
        <v>126</v>
      </c>
      <c r="E2343" s="71">
        <v>45188</v>
      </c>
      <c r="F2343" t="s">
        <v>2964</v>
      </c>
      <c r="G2343" t="s">
        <v>2989</v>
      </c>
      <c r="H2343" t="s">
        <v>351</v>
      </c>
      <c r="I2343">
        <v>1</v>
      </c>
      <c r="J2343" t="s">
        <v>5394</v>
      </c>
      <c r="K2343" s="57" t="s">
        <v>13</v>
      </c>
      <c r="L2343" t="s">
        <v>72</v>
      </c>
      <c r="M2343" t="s">
        <v>2</v>
      </c>
      <c r="N2343"/>
      <c r="O2343" t="s">
        <v>350</v>
      </c>
    </row>
    <row r="2344" spans="1:15" x14ac:dyDescent="0.25">
      <c r="A2344" t="s">
        <v>5392</v>
      </c>
      <c r="B2344" t="s">
        <v>508</v>
      </c>
      <c r="C2344" t="s">
        <v>5393</v>
      </c>
      <c r="D2344" t="s">
        <v>126</v>
      </c>
      <c r="E2344" s="71">
        <v>45188</v>
      </c>
      <c r="F2344" t="s">
        <v>2964</v>
      </c>
      <c r="G2344" t="s">
        <v>2989</v>
      </c>
      <c r="H2344" t="s">
        <v>351</v>
      </c>
      <c r="I2344">
        <v>2</v>
      </c>
      <c r="J2344" t="s">
        <v>5395</v>
      </c>
      <c r="K2344" s="57" t="s">
        <v>13</v>
      </c>
      <c r="L2344" t="s">
        <v>72</v>
      </c>
      <c r="M2344" t="s">
        <v>3</v>
      </c>
      <c r="N2344"/>
      <c r="O2344" t="s">
        <v>350</v>
      </c>
    </row>
    <row r="2345" spans="1:15" x14ac:dyDescent="0.25">
      <c r="A2345" t="s">
        <v>1692</v>
      </c>
      <c r="B2345" t="s">
        <v>725</v>
      </c>
      <c r="C2345" t="s">
        <v>3255</v>
      </c>
      <c r="D2345" t="s">
        <v>126</v>
      </c>
      <c r="E2345" s="71">
        <v>45188</v>
      </c>
      <c r="F2345" t="s">
        <v>193</v>
      </c>
      <c r="G2345" t="s">
        <v>2989</v>
      </c>
      <c r="H2345" t="s">
        <v>351</v>
      </c>
      <c r="I2345">
        <v>1</v>
      </c>
      <c r="J2345" t="s">
        <v>3323</v>
      </c>
      <c r="K2345" s="57" t="s">
        <v>13</v>
      </c>
      <c r="L2345" t="s">
        <v>2</v>
      </c>
      <c r="M2345" t="s">
        <v>3</v>
      </c>
      <c r="N2345" t="s">
        <v>3057</v>
      </c>
      <c r="O2345" t="s">
        <v>351</v>
      </c>
    </row>
    <row r="2346" spans="1:15" x14ac:dyDescent="0.25">
      <c r="A2346" t="s">
        <v>1692</v>
      </c>
      <c r="B2346" t="s">
        <v>725</v>
      </c>
      <c r="C2346" t="s">
        <v>3255</v>
      </c>
      <c r="D2346" t="s">
        <v>126</v>
      </c>
      <c r="E2346" s="71">
        <v>45188</v>
      </c>
      <c r="F2346" t="s">
        <v>193</v>
      </c>
      <c r="G2346" t="s">
        <v>2989</v>
      </c>
      <c r="H2346" t="s">
        <v>351</v>
      </c>
      <c r="I2346">
        <v>2</v>
      </c>
      <c r="J2346" t="s">
        <v>5396</v>
      </c>
      <c r="K2346" s="57" t="s">
        <v>13</v>
      </c>
      <c r="L2346" t="s">
        <v>2</v>
      </c>
      <c r="M2346" t="s">
        <v>3</v>
      </c>
      <c r="N2346" t="s">
        <v>3057</v>
      </c>
      <c r="O2346" t="s">
        <v>351</v>
      </c>
    </row>
    <row r="2347" spans="1:15" x14ac:dyDescent="0.25">
      <c r="A2347" t="s">
        <v>5397</v>
      </c>
      <c r="B2347" t="s">
        <v>45</v>
      </c>
      <c r="C2347" t="s">
        <v>5398</v>
      </c>
      <c r="D2347" t="s">
        <v>46</v>
      </c>
      <c r="E2347" s="71">
        <v>45189</v>
      </c>
      <c r="F2347" t="s">
        <v>193</v>
      </c>
      <c r="G2347" t="s">
        <v>2989</v>
      </c>
      <c r="H2347" t="s">
        <v>351</v>
      </c>
      <c r="I2347">
        <v>1.1000000000000001</v>
      </c>
      <c r="J2347" t="s">
        <v>5399</v>
      </c>
      <c r="K2347" s="57" t="s">
        <v>610</v>
      </c>
      <c r="L2347" t="s">
        <v>2</v>
      </c>
      <c r="M2347" t="s">
        <v>2</v>
      </c>
      <c r="N2347"/>
      <c r="O2347" t="s">
        <v>350</v>
      </c>
    </row>
    <row r="2348" spans="1:15" x14ac:dyDescent="0.25">
      <c r="A2348" t="s">
        <v>5397</v>
      </c>
      <c r="B2348" t="s">
        <v>45</v>
      </c>
      <c r="C2348" t="s">
        <v>5398</v>
      </c>
      <c r="D2348" t="s">
        <v>46</v>
      </c>
      <c r="E2348" s="71">
        <v>45189</v>
      </c>
      <c r="F2348" t="s">
        <v>193</v>
      </c>
      <c r="G2348" t="s">
        <v>2989</v>
      </c>
      <c r="H2348" t="s">
        <v>351</v>
      </c>
      <c r="I2348">
        <v>1.2</v>
      </c>
      <c r="J2348" t="s">
        <v>5400</v>
      </c>
      <c r="K2348" s="57" t="s">
        <v>610</v>
      </c>
      <c r="L2348" t="s">
        <v>2</v>
      </c>
      <c r="M2348" t="s">
        <v>2</v>
      </c>
      <c r="N2348"/>
      <c r="O2348" t="s">
        <v>350</v>
      </c>
    </row>
    <row r="2349" spans="1:15" x14ac:dyDescent="0.25">
      <c r="A2349" t="s">
        <v>5397</v>
      </c>
      <c r="B2349" t="s">
        <v>45</v>
      </c>
      <c r="C2349" t="s">
        <v>5398</v>
      </c>
      <c r="D2349" t="s">
        <v>46</v>
      </c>
      <c r="E2349" s="71">
        <v>45189</v>
      </c>
      <c r="F2349" t="s">
        <v>193</v>
      </c>
      <c r="G2349" t="s">
        <v>2989</v>
      </c>
      <c r="H2349" t="s">
        <v>351</v>
      </c>
      <c r="I2349">
        <v>1.3</v>
      </c>
      <c r="J2349" t="s">
        <v>4349</v>
      </c>
      <c r="K2349" s="57" t="s">
        <v>610</v>
      </c>
      <c r="L2349" t="s">
        <v>2</v>
      </c>
      <c r="M2349" t="s">
        <v>2</v>
      </c>
      <c r="N2349"/>
      <c r="O2349" t="s">
        <v>350</v>
      </c>
    </row>
    <row r="2350" spans="1:15" x14ac:dyDescent="0.25">
      <c r="A2350" t="s">
        <v>5397</v>
      </c>
      <c r="B2350" t="s">
        <v>45</v>
      </c>
      <c r="C2350" t="s">
        <v>5398</v>
      </c>
      <c r="D2350" t="s">
        <v>46</v>
      </c>
      <c r="E2350" s="71">
        <v>45189</v>
      </c>
      <c r="F2350" t="s">
        <v>193</v>
      </c>
      <c r="G2350" t="s">
        <v>2989</v>
      </c>
      <c r="H2350" t="s">
        <v>351</v>
      </c>
      <c r="I2350">
        <v>1.4</v>
      </c>
      <c r="J2350" t="s">
        <v>5401</v>
      </c>
      <c r="K2350" s="57" t="s">
        <v>610</v>
      </c>
      <c r="L2350" t="s">
        <v>2</v>
      </c>
      <c r="M2350" t="s">
        <v>2</v>
      </c>
      <c r="N2350"/>
      <c r="O2350" t="s">
        <v>350</v>
      </c>
    </row>
    <row r="2351" spans="1:15" x14ac:dyDescent="0.25">
      <c r="A2351" t="s">
        <v>5397</v>
      </c>
      <c r="B2351" t="s">
        <v>45</v>
      </c>
      <c r="C2351" t="s">
        <v>5398</v>
      </c>
      <c r="D2351" t="s">
        <v>46</v>
      </c>
      <c r="E2351" s="71">
        <v>45189</v>
      </c>
      <c r="F2351" t="s">
        <v>193</v>
      </c>
      <c r="G2351" t="s">
        <v>2989</v>
      </c>
      <c r="H2351" t="s">
        <v>351</v>
      </c>
      <c r="I2351">
        <v>1.5</v>
      </c>
      <c r="J2351" t="s">
        <v>3182</v>
      </c>
      <c r="K2351" s="57" t="s">
        <v>610</v>
      </c>
      <c r="L2351" t="s">
        <v>2</v>
      </c>
      <c r="M2351" t="s">
        <v>2</v>
      </c>
      <c r="N2351"/>
      <c r="O2351" t="s">
        <v>350</v>
      </c>
    </row>
    <row r="2352" spans="1:15" x14ac:dyDescent="0.25">
      <c r="A2352" t="s">
        <v>5397</v>
      </c>
      <c r="B2352" t="s">
        <v>45</v>
      </c>
      <c r="C2352" t="s">
        <v>5398</v>
      </c>
      <c r="D2352" t="s">
        <v>46</v>
      </c>
      <c r="E2352" s="71">
        <v>45189</v>
      </c>
      <c r="F2352" t="s">
        <v>193</v>
      </c>
      <c r="G2352" t="s">
        <v>2989</v>
      </c>
      <c r="H2352" t="s">
        <v>351</v>
      </c>
      <c r="I2352">
        <v>1.6</v>
      </c>
      <c r="J2352" t="s">
        <v>5402</v>
      </c>
      <c r="K2352" s="57" t="s">
        <v>610</v>
      </c>
      <c r="L2352" t="s">
        <v>2</v>
      </c>
      <c r="M2352" t="s">
        <v>2</v>
      </c>
      <c r="N2352"/>
      <c r="O2352" t="s">
        <v>350</v>
      </c>
    </row>
    <row r="2353" spans="1:15" x14ac:dyDescent="0.25">
      <c r="A2353" t="s">
        <v>5397</v>
      </c>
      <c r="B2353" t="s">
        <v>45</v>
      </c>
      <c r="C2353" t="s">
        <v>5398</v>
      </c>
      <c r="D2353" t="s">
        <v>46</v>
      </c>
      <c r="E2353" s="71">
        <v>45189</v>
      </c>
      <c r="F2353" t="s">
        <v>193</v>
      </c>
      <c r="G2353" t="s">
        <v>2989</v>
      </c>
      <c r="H2353" t="s">
        <v>351</v>
      </c>
      <c r="I2353">
        <v>1.7</v>
      </c>
      <c r="J2353" t="s">
        <v>3179</v>
      </c>
      <c r="K2353" s="57" t="s">
        <v>610</v>
      </c>
      <c r="L2353" t="s">
        <v>2</v>
      </c>
      <c r="M2353" t="s">
        <v>2</v>
      </c>
      <c r="N2353"/>
      <c r="O2353" t="s">
        <v>350</v>
      </c>
    </row>
    <row r="2354" spans="1:15" x14ac:dyDescent="0.25">
      <c r="A2354" t="s">
        <v>5397</v>
      </c>
      <c r="B2354" t="s">
        <v>45</v>
      </c>
      <c r="C2354" t="s">
        <v>5398</v>
      </c>
      <c r="D2354" t="s">
        <v>46</v>
      </c>
      <c r="E2354" s="71">
        <v>45189</v>
      </c>
      <c r="F2354" t="s">
        <v>193</v>
      </c>
      <c r="G2354" t="s">
        <v>2989</v>
      </c>
      <c r="H2354" t="s">
        <v>351</v>
      </c>
      <c r="I2354">
        <v>1.8</v>
      </c>
      <c r="J2354" t="s">
        <v>5403</v>
      </c>
      <c r="K2354" s="57" t="s">
        <v>610</v>
      </c>
      <c r="L2354" t="s">
        <v>2</v>
      </c>
      <c r="M2354" t="s">
        <v>2</v>
      </c>
      <c r="N2354"/>
      <c r="O2354" t="s">
        <v>350</v>
      </c>
    </row>
    <row r="2355" spans="1:15" x14ac:dyDescent="0.25">
      <c r="A2355" t="s">
        <v>5397</v>
      </c>
      <c r="B2355" t="s">
        <v>45</v>
      </c>
      <c r="C2355" t="s">
        <v>5398</v>
      </c>
      <c r="D2355" t="s">
        <v>46</v>
      </c>
      <c r="E2355" s="71">
        <v>45189</v>
      </c>
      <c r="F2355" t="s">
        <v>193</v>
      </c>
      <c r="G2355" t="s">
        <v>2989</v>
      </c>
      <c r="H2355" t="s">
        <v>351</v>
      </c>
      <c r="I2355">
        <v>1.9</v>
      </c>
      <c r="J2355" t="s">
        <v>5404</v>
      </c>
      <c r="K2355" s="57" t="s">
        <v>610</v>
      </c>
      <c r="L2355" t="s">
        <v>2</v>
      </c>
      <c r="M2355" t="s">
        <v>2</v>
      </c>
      <c r="N2355"/>
      <c r="O2355" t="s">
        <v>350</v>
      </c>
    </row>
    <row r="2356" spans="1:15" x14ac:dyDescent="0.25">
      <c r="A2356" t="s">
        <v>5397</v>
      </c>
      <c r="B2356" t="s">
        <v>45</v>
      </c>
      <c r="C2356" t="s">
        <v>5398</v>
      </c>
      <c r="D2356" t="s">
        <v>46</v>
      </c>
      <c r="E2356" s="71">
        <v>45189</v>
      </c>
      <c r="F2356" t="s">
        <v>193</v>
      </c>
      <c r="G2356" t="s">
        <v>2989</v>
      </c>
      <c r="H2356" t="s">
        <v>351</v>
      </c>
      <c r="I2356">
        <v>2</v>
      </c>
      <c r="J2356" t="s">
        <v>50</v>
      </c>
      <c r="K2356" s="57" t="s">
        <v>13</v>
      </c>
      <c r="L2356" t="s">
        <v>2</v>
      </c>
      <c r="M2356" t="s">
        <v>2</v>
      </c>
      <c r="N2356"/>
      <c r="O2356" t="s">
        <v>350</v>
      </c>
    </row>
    <row r="2357" spans="1:15" x14ac:dyDescent="0.25">
      <c r="A2357" t="s">
        <v>5397</v>
      </c>
      <c r="B2357" t="s">
        <v>45</v>
      </c>
      <c r="C2357" t="s">
        <v>5398</v>
      </c>
      <c r="D2357" t="s">
        <v>46</v>
      </c>
      <c r="E2357" s="71">
        <v>45189</v>
      </c>
      <c r="F2357" t="s">
        <v>193</v>
      </c>
      <c r="G2357" t="s">
        <v>2989</v>
      </c>
      <c r="H2357" t="s">
        <v>351</v>
      </c>
      <c r="I2357">
        <v>3</v>
      </c>
      <c r="J2357" t="s">
        <v>179</v>
      </c>
      <c r="K2357" s="57" t="s">
        <v>13</v>
      </c>
      <c r="L2357" t="s">
        <v>180</v>
      </c>
      <c r="M2357" t="s">
        <v>180</v>
      </c>
      <c r="N2357"/>
      <c r="O2357" t="s">
        <v>350</v>
      </c>
    </row>
    <row r="2358" spans="1:15" x14ac:dyDescent="0.25">
      <c r="A2358" t="s">
        <v>5397</v>
      </c>
      <c r="B2358" t="s">
        <v>45</v>
      </c>
      <c r="C2358" t="s">
        <v>5398</v>
      </c>
      <c r="D2358" t="s">
        <v>46</v>
      </c>
      <c r="E2358" s="71">
        <v>45189</v>
      </c>
      <c r="F2358" t="s">
        <v>193</v>
      </c>
      <c r="G2358" t="s">
        <v>2989</v>
      </c>
      <c r="H2358" t="s">
        <v>351</v>
      </c>
      <c r="I2358">
        <v>4</v>
      </c>
      <c r="J2358" t="s">
        <v>87</v>
      </c>
      <c r="K2358" s="57" t="s">
        <v>609</v>
      </c>
      <c r="L2358" t="s">
        <v>2</v>
      </c>
      <c r="M2358" t="s">
        <v>2</v>
      </c>
      <c r="N2358"/>
      <c r="O2358" t="s">
        <v>350</v>
      </c>
    </row>
    <row r="2359" spans="1:15" x14ac:dyDescent="0.25">
      <c r="A2359" t="s">
        <v>5397</v>
      </c>
      <c r="B2359" t="s">
        <v>45</v>
      </c>
      <c r="C2359" t="s">
        <v>5398</v>
      </c>
      <c r="D2359" t="s">
        <v>46</v>
      </c>
      <c r="E2359" s="71">
        <v>45189</v>
      </c>
      <c r="F2359" t="s">
        <v>2964</v>
      </c>
      <c r="G2359" t="s">
        <v>2999</v>
      </c>
      <c r="H2359" t="s">
        <v>351</v>
      </c>
      <c r="I2359">
        <v>5</v>
      </c>
      <c r="J2359" t="s">
        <v>3261</v>
      </c>
      <c r="K2359" s="57" t="s">
        <v>13</v>
      </c>
      <c r="L2359" t="s">
        <v>3</v>
      </c>
      <c r="M2359" t="s">
        <v>2</v>
      </c>
      <c r="N2359" t="s">
        <v>3399</v>
      </c>
      <c r="O2359" t="s">
        <v>351</v>
      </c>
    </row>
    <row r="2360" spans="1:15" x14ac:dyDescent="0.25">
      <c r="A2360" t="s">
        <v>5397</v>
      </c>
      <c r="B2360" t="s">
        <v>45</v>
      </c>
      <c r="C2360" t="s">
        <v>5398</v>
      </c>
      <c r="D2360" t="s">
        <v>46</v>
      </c>
      <c r="E2360" s="71">
        <v>45189</v>
      </c>
      <c r="F2360" t="s">
        <v>2964</v>
      </c>
      <c r="G2360" t="s">
        <v>2994</v>
      </c>
      <c r="H2360" t="s">
        <v>351</v>
      </c>
      <c r="I2360">
        <v>6</v>
      </c>
      <c r="J2360" t="s">
        <v>5405</v>
      </c>
      <c r="K2360" s="57" t="s">
        <v>608</v>
      </c>
      <c r="L2360" t="s">
        <v>3</v>
      </c>
      <c r="M2360" t="s">
        <v>2</v>
      </c>
      <c r="N2360" t="s">
        <v>3084</v>
      </c>
      <c r="O2360" t="s">
        <v>351</v>
      </c>
    </row>
    <row r="2361" spans="1:15" x14ac:dyDescent="0.25">
      <c r="A2361" t="s">
        <v>5406</v>
      </c>
      <c r="B2361" t="s">
        <v>45</v>
      </c>
      <c r="C2361" t="s">
        <v>5407</v>
      </c>
      <c r="D2361" t="s">
        <v>46</v>
      </c>
      <c r="E2361" s="71">
        <v>45190</v>
      </c>
      <c r="F2361" t="s">
        <v>193</v>
      </c>
      <c r="G2361" t="s">
        <v>2989</v>
      </c>
      <c r="H2361" t="s">
        <v>351</v>
      </c>
      <c r="I2361">
        <v>2</v>
      </c>
      <c r="J2361" t="s">
        <v>50</v>
      </c>
      <c r="K2361" s="57" t="s">
        <v>13</v>
      </c>
      <c r="L2361" t="s">
        <v>2</v>
      </c>
      <c r="M2361" t="s">
        <v>3</v>
      </c>
      <c r="N2361" t="s">
        <v>3059</v>
      </c>
      <c r="O2361" t="s">
        <v>351</v>
      </c>
    </row>
    <row r="2362" spans="1:15" x14ac:dyDescent="0.25">
      <c r="A2362" t="s">
        <v>5406</v>
      </c>
      <c r="B2362" t="s">
        <v>45</v>
      </c>
      <c r="C2362" t="s">
        <v>5407</v>
      </c>
      <c r="D2362" t="s">
        <v>46</v>
      </c>
      <c r="E2362" s="71">
        <v>45190</v>
      </c>
      <c r="F2362" t="s">
        <v>193</v>
      </c>
      <c r="G2362" t="s">
        <v>2989</v>
      </c>
      <c r="H2362" t="s">
        <v>351</v>
      </c>
      <c r="I2362">
        <v>3</v>
      </c>
      <c r="J2362" t="s">
        <v>179</v>
      </c>
      <c r="K2362" s="57" t="s">
        <v>13</v>
      </c>
      <c r="L2362" t="s">
        <v>180</v>
      </c>
      <c r="M2362" t="s">
        <v>180</v>
      </c>
      <c r="N2362"/>
      <c r="O2362" t="s">
        <v>350</v>
      </c>
    </row>
    <row r="2363" spans="1:15" x14ac:dyDescent="0.25">
      <c r="A2363" t="s">
        <v>5406</v>
      </c>
      <c r="B2363" t="s">
        <v>45</v>
      </c>
      <c r="C2363" t="s">
        <v>5407</v>
      </c>
      <c r="D2363" t="s">
        <v>46</v>
      </c>
      <c r="E2363" s="71">
        <v>45190</v>
      </c>
      <c r="F2363" t="s">
        <v>193</v>
      </c>
      <c r="G2363" t="s">
        <v>2989</v>
      </c>
      <c r="H2363" t="s">
        <v>351</v>
      </c>
      <c r="I2363">
        <v>4</v>
      </c>
      <c r="J2363" t="s">
        <v>96</v>
      </c>
      <c r="K2363" s="57" t="s">
        <v>609</v>
      </c>
      <c r="L2363" t="s">
        <v>2</v>
      </c>
      <c r="M2363" t="s">
        <v>2</v>
      </c>
      <c r="N2363"/>
      <c r="O2363" t="s">
        <v>350</v>
      </c>
    </row>
    <row r="2364" spans="1:15" x14ac:dyDescent="0.25">
      <c r="A2364" t="s">
        <v>5406</v>
      </c>
      <c r="B2364" t="s">
        <v>45</v>
      </c>
      <c r="C2364" t="s">
        <v>5407</v>
      </c>
      <c r="D2364" t="s">
        <v>46</v>
      </c>
      <c r="E2364" s="71">
        <v>45190</v>
      </c>
      <c r="F2364" t="s">
        <v>2964</v>
      </c>
      <c r="G2364" t="s">
        <v>2989</v>
      </c>
      <c r="H2364" t="s">
        <v>351</v>
      </c>
      <c r="I2364">
        <v>5</v>
      </c>
      <c r="J2364" t="s">
        <v>3265</v>
      </c>
      <c r="K2364" s="57" t="s">
        <v>13</v>
      </c>
      <c r="L2364" t="s">
        <v>3</v>
      </c>
      <c r="M2364" t="s">
        <v>2</v>
      </c>
      <c r="N2364" t="s">
        <v>5602</v>
      </c>
      <c r="O2364" t="s">
        <v>351</v>
      </c>
    </row>
    <row r="2365" spans="1:15" x14ac:dyDescent="0.25">
      <c r="A2365" t="s">
        <v>5406</v>
      </c>
      <c r="B2365" t="s">
        <v>45</v>
      </c>
      <c r="C2365" t="s">
        <v>5407</v>
      </c>
      <c r="D2365" t="s">
        <v>46</v>
      </c>
      <c r="E2365" s="71">
        <v>45190</v>
      </c>
      <c r="F2365" t="s">
        <v>2964</v>
      </c>
      <c r="G2365" t="s">
        <v>2999</v>
      </c>
      <c r="H2365" t="s">
        <v>351</v>
      </c>
      <c r="I2365">
        <v>6</v>
      </c>
      <c r="J2365" t="s">
        <v>3183</v>
      </c>
      <c r="K2365" s="57" t="s">
        <v>608</v>
      </c>
      <c r="L2365" t="s">
        <v>3</v>
      </c>
      <c r="M2365" t="s">
        <v>2</v>
      </c>
      <c r="N2365" t="s">
        <v>3400</v>
      </c>
      <c r="O2365" t="s">
        <v>351</v>
      </c>
    </row>
    <row r="2366" spans="1:15" x14ac:dyDescent="0.25">
      <c r="A2366" t="s">
        <v>5406</v>
      </c>
      <c r="B2366" t="s">
        <v>45</v>
      </c>
      <c r="C2366" t="s">
        <v>5407</v>
      </c>
      <c r="D2366" t="s">
        <v>46</v>
      </c>
      <c r="E2366" s="71">
        <v>45190</v>
      </c>
      <c r="F2366" t="s">
        <v>2964</v>
      </c>
      <c r="G2366" t="s">
        <v>2994</v>
      </c>
      <c r="H2366" t="s">
        <v>351</v>
      </c>
      <c r="I2366">
        <v>7</v>
      </c>
      <c r="J2366" t="s">
        <v>3287</v>
      </c>
      <c r="K2366" s="57" t="s">
        <v>13</v>
      </c>
      <c r="L2366" t="s">
        <v>3</v>
      </c>
      <c r="M2366" t="s">
        <v>2</v>
      </c>
      <c r="N2366" t="s">
        <v>3084</v>
      </c>
      <c r="O2366" t="s">
        <v>351</v>
      </c>
    </row>
    <row r="2367" spans="1:15" x14ac:dyDescent="0.25">
      <c r="A2367" t="s">
        <v>5406</v>
      </c>
      <c r="B2367" t="s">
        <v>45</v>
      </c>
      <c r="C2367" t="s">
        <v>5407</v>
      </c>
      <c r="D2367" t="s">
        <v>46</v>
      </c>
      <c r="E2367" s="71">
        <v>45190</v>
      </c>
      <c r="F2367" t="s">
        <v>2964</v>
      </c>
      <c r="G2367" t="s">
        <v>2999</v>
      </c>
      <c r="H2367" t="s">
        <v>351</v>
      </c>
      <c r="I2367">
        <v>8</v>
      </c>
      <c r="J2367" t="s">
        <v>3132</v>
      </c>
      <c r="K2367" s="57" t="s">
        <v>608</v>
      </c>
      <c r="L2367" t="s">
        <v>3</v>
      </c>
      <c r="M2367" t="s">
        <v>2</v>
      </c>
      <c r="N2367" t="s">
        <v>3400</v>
      </c>
      <c r="O2367" t="s">
        <v>351</v>
      </c>
    </row>
    <row r="2368" spans="1:15" x14ac:dyDescent="0.25">
      <c r="A2368" t="s">
        <v>5406</v>
      </c>
      <c r="B2368" t="s">
        <v>45</v>
      </c>
      <c r="C2368" t="s">
        <v>5407</v>
      </c>
      <c r="D2368" t="s">
        <v>46</v>
      </c>
      <c r="E2368" s="71">
        <v>45190</v>
      </c>
      <c r="F2368" t="s">
        <v>193</v>
      </c>
      <c r="G2368" t="s">
        <v>2989</v>
      </c>
      <c r="H2368" t="s">
        <v>351</v>
      </c>
      <c r="I2368" t="s">
        <v>307</v>
      </c>
      <c r="J2368" t="s">
        <v>3317</v>
      </c>
      <c r="K2368" s="57" t="s">
        <v>610</v>
      </c>
      <c r="L2368" t="s">
        <v>2</v>
      </c>
      <c r="M2368" t="s">
        <v>2</v>
      </c>
      <c r="N2368"/>
      <c r="O2368" t="s">
        <v>350</v>
      </c>
    </row>
    <row r="2369" spans="1:15" x14ac:dyDescent="0.25">
      <c r="A2369" t="s">
        <v>5406</v>
      </c>
      <c r="B2369" t="s">
        <v>45</v>
      </c>
      <c r="C2369" t="s">
        <v>5407</v>
      </c>
      <c r="D2369" t="s">
        <v>46</v>
      </c>
      <c r="E2369" s="71">
        <v>45190</v>
      </c>
      <c r="F2369" t="s">
        <v>193</v>
      </c>
      <c r="G2369" t="s">
        <v>2989</v>
      </c>
      <c r="H2369" t="s">
        <v>351</v>
      </c>
      <c r="I2369" t="s">
        <v>308</v>
      </c>
      <c r="J2369" t="s">
        <v>3240</v>
      </c>
      <c r="K2369" s="57" t="s">
        <v>610</v>
      </c>
      <c r="L2369" t="s">
        <v>2</v>
      </c>
      <c r="M2369" t="s">
        <v>2</v>
      </c>
      <c r="N2369"/>
      <c r="O2369" t="s">
        <v>350</v>
      </c>
    </row>
    <row r="2370" spans="1:15" x14ac:dyDescent="0.25">
      <c r="A2370" t="s">
        <v>5406</v>
      </c>
      <c r="B2370" t="s">
        <v>45</v>
      </c>
      <c r="C2370" t="s">
        <v>5407</v>
      </c>
      <c r="D2370" t="s">
        <v>46</v>
      </c>
      <c r="E2370" s="71">
        <v>45190</v>
      </c>
      <c r="F2370" t="s">
        <v>193</v>
      </c>
      <c r="G2370" t="s">
        <v>2989</v>
      </c>
      <c r="H2370" t="s">
        <v>351</v>
      </c>
      <c r="I2370" t="s">
        <v>309</v>
      </c>
      <c r="J2370" t="s">
        <v>3128</v>
      </c>
      <c r="K2370" s="57" t="s">
        <v>610</v>
      </c>
      <c r="L2370" t="s">
        <v>2</v>
      </c>
      <c r="M2370" t="s">
        <v>2</v>
      </c>
      <c r="N2370"/>
      <c r="O2370" t="s">
        <v>350</v>
      </c>
    </row>
    <row r="2371" spans="1:15" x14ac:dyDescent="0.25">
      <c r="A2371" t="s">
        <v>5406</v>
      </c>
      <c r="B2371" t="s">
        <v>45</v>
      </c>
      <c r="C2371" t="s">
        <v>5407</v>
      </c>
      <c r="D2371" t="s">
        <v>46</v>
      </c>
      <c r="E2371" s="71">
        <v>45190</v>
      </c>
      <c r="F2371" t="s">
        <v>193</v>
      </c>
      <c r="G2371" t="s">
        <v>2989</v>
      </c>
      <c r="H2371" t="s">
        <v>351</v>
      </c>
      <c r="I2371" t="s">
        <v>310</v>
      </c>
      <c r="J2371" t="s">
        <v>3292</v>
      </c>
      <c r="K2371" s="57" t="s">
        <v>610</v>
      </c>
      <c r="L2371" t="s">
        <v>2</v>
      </c>
      <c r="M2371" t="s">
        <v>2</v>
      </c>
      <c r="N2371"/>
      <c r="O2371" t="s">
        <v>350</v>
      </c>
    </row>
    <row r="2372" spans="1:15" x14ac:dyDescent="0.25">
      <c r="A2372" t="s">
        <v>5406</v>
      </c>
      <c r="B2372" t="s">
        <v>45</v>
      </c>
      <c r="C2372" t="s">
        <v>5407</v>
      </c>
      <c r="D2372" t="s">
        <v>46</v>
      </c>
      <c r="E2372" s="71">
        <v>45190</v>
      </c>
      <c r="F2372" t="s">
        <v>193</v>
      </c>
      <c r="G2372" t="s">
        <v>2989</v>
      </c>
      <c r="H2372" t="s">
        <v>351</v>
      </c>
      <c r="I2372" t="s">
        <v>311</v>
      </c>
      <c r="J2372" t="s">
        <v>5408</v>
      </c>
      <c r="K2372" s="57" t="s">
        <v>610</v>
      </c>
      <c r="L2372" t="s">
        <v>2</v>
      </c>
      <c r="M2372" t="s">
        <v>3</v>
      </c>
      <c r="N2372" t="s">
        <v>3070</v>
      </c>
      <c r="O2372" t="s">
        <v>351</v>
      </c>
    </row>
    <row r="2373" spans="1:15" x14ac:dyDescent="0.25">
      <c r="A2373" t="s">
        <v>5406</v>
      </c>
      <c r="B2373" t="s">
        <v>45</v>
      </c>
      <c r="C2373" t="s">
        <v>5407</v>
      </c>
      <c r="D2373" t="s">
        <v>46</v>
      </c>
      <c r="E2373" s="71">
        <v>45190</v>
      </c>
      <c r="F2373" t="s">
        <v>193</v>
      </c>
      <c r="G2373" t="s">
        <v>2989</v>
      </c>
      <c r="H2373" t="s">
        <v>351</v>
      </c>
      <c r="I2373" t="s">
        <v>312</v>
      </c>
      <c r="J2373" t="s">
        <v>5409</v>
      </c>
      <c r="K2373" s="57" t="s">
        <v>610</v>
      </c>
      <c r="L2373" t="s">
        <v>2</v>
      </c>
      <c r="M2373" t="s">
        <v>2</v>
      </c>
      <c r="N2373"/>
      <c r="O2373" t="s">
        <v>350</v>
      </c>
    </row>
    <row r="2374" spans="1:15" x14ac:dyDescent="0.25">
      <c r="A2374" t="s">
        <v>5406</v>
      </c>
      <c r="B2374" t="s">
        <v>45</v>
      </c>
      <c r="C2374" t="s">
        <v>5407</v>
      </c>
      <c r="D2374" t="s">
        <v>46</v>
      </c>
      <c r="E2374" s="71">
        <v>45190</v>
      </c>
      <c r="F2374" t="s">
        <v>193</v>
      </c>
      <c r="G2374" t="s">
        <v>2989</v>
      </c>
      <c r="H2374" t="s">
        <v>351</v>
      </c>
      <c r="I2374" t="s">
        <v>313</v>
      </c>
      <c r="J2374" t="s">
        <v>5410</v>
      </c>
      <c r="K2374" s="57" t="s">
        <v>610</v>
      </c>
      <c r="L2374" t="s">
        <v>2</v>
      </c>
      <c r="M2374" t="s">
        <v>2</v>
      </c>
      <c r="N2374"/>
      <c r="O2374" t="s">
        <v>350</v>
      </c>
    </row>
    <row r="2375" spans="1:15" x14ac:dyDescent="0.25">
      <c r="A2375" t="s">
        <v>5406</v>
      </c>
      <c r="B2375" t="s">
        <v>45</v>
      </c>
      <c r="C2375" t="s">
        <v>5407</v>
      </c>
      <c r="D2375" t="s">
        <v>46</v>
      </c>
      <c r="E2375" s="71">
        <v>45190</v>
      </c>
      <c r="F2375" t="s">
        <v>193</v>
      </c>
      <c r="G2375" t="s">
        <v>2989</v>
      </c>
      <c r="H2375" t="s">
        <v>351</v>
      </c>
      <c r="I2375" t="s">
        <v>314</v>
      </c>
      <c r="J2375" t="s">
        <v>5411</v>
      </c>
      <c r="K2375" s="57" t="s">
        <v>610</v>
      </c>
      <c r="L2375" t="s">
        <v>2</v>
      </c>
      <c r="M2375" t="s">
        <v>2</v>
      </c>
      <c r="N2375"/>
      <c r="O2375" t="s">
        <v>350</v>
      </c>
    </row>
    <row r="2376" spans="1:15" x14ac:dyDescent="0.25">
      <c r="A2376" t="s">
        <v>5406</v>
      </c>
      <c r="B2376" t="s">
        <v>45</v>
      </c>
      <c r="C2376" t="s">
        <v>5407</v>
      </c>
      <c r="D2376" t="s">
        <v>46</v>
      </c>
      <c r="E2376" s="71">
        <v>45190</v>
      </c>
      <c r="F2376" t="s">
        <v>193</v>
      </c>
      <c r="G2376" t="s">
        <v>2989</v>
      </c>
      <c r="H2376" t="s">
        <v>351</v>
      </c>
      <c r="I2376" t="s">
        <v>315</v>
      </c>
      <c r="J2376" t="s">
        <v>3269</v>
      </c>
      <c r="K2376" s="57" t="s">
        <v>610</v>
      </c>
      <c r="L2376" t="s">
        <v>2</v>
      </c>
      <c r="M2376" t="s">
        <v>2</v>
      </c>
      <c r="N2376"/>
      <c r="O2376" t="s">
        <v>350</v>
      </c>
    </row>
    <row r="2377" spans="1:15" x14ac:dyDescent="0.25">
      <c r="A2377" t="s">
        <v>5406</v>
      </c>
      <c r="B2377" t="s">
        <v>45</v>
      </c>
      <c r="C2377" t="s">
        <v>5407</v>
      </c>
      <c r="D2377" t="s">
        <v>46</v>
      </c>
      <c r="E2377" s="71">
        <v>45190</v>
      </c>
      <c r="F2377" t="s">
        <v>193</v>
      </c>
      <c r="G2377" t="s">
        <v>2989</v>
      </c>
      <c r="H2377" t="s">
        <v>351</v>
      </c>
      <c r="I2377" t="s">
        <v>316</v>
      </c>
      <c r="J2377" t="s">
        <v>5412</v>
      </c>
      <c r="K2377" s="57" t="s">
        <v>610</v>
      </c>
      <c r="L2377" t="s">
        <v>2</v>
      </c>
      <c r="M2377" t="s">
        <v>2</v>
      </c>
      <c r="N2377"/>
      <c r="O2377" t="s">
        <v>350</v>
      </c>
    </row>
    <row r="2378" spans="1:15" x14ac:dyDescent="0.25">
      <c r="A2378" t="s">
        <v>5406</v>
      </c>
      <c r="B2378" t="s">
        <v>45</v>
      </c>
      <c r="C2378" t="s">
        <v>5407</v>
      </c>
      <c r="D2378" t="s">
        <v>46</v>
      </c>
      <c r="E2378" s="71">
        <v>45190</v>
      </c>
      <c r="F2378" t="s">
        <v>193</v>
      </c>
      <c r="G2378" t="s">
        <v>2989</v>
      </c>
      <c r="H2378" t="s">
        <v>351</v>
      </c>
      <c r="I2378" t="s">
        <v>317</v>
      </c>
      <c r="J2378" t="s">
        <v>5413</v>
      </c>
      <c r="K2378" s="57" t="s">
        <v>610</v>
      </c>
      <c r="L2378" t="s">
        <v>2</v>
      </c>
      <c r="M2378" t="s">
        <v>3</v>
      </c>
      <c r="N2378" t="s">
        <v>5603</v>
      </c>
      <c r="O2378" t="s">
        <v>351</v>
      </c>
    </row>
    <row r="2379" spans="1:15" x14ac:dyDescent="0.25">
      <c r="A2379" t="s">
        <v>5406</v>
      </c>
      <c r="B2379" t="s">
        <v>45</v>
      </c>
      <c r="C2379" t="s">
        <v>5407</v>
      </c>
      <c r="D2379" t="s">
        <v>46</v>
      </c>
      <c r="E2379" s="71">
        <v>45190</v>
      </c>
      <c r="F2379" t="s">
        <v>193</v>
      </c>
      <c r="G2379" t="s">
        <v>2989</v>
      </c>
      <c r="H2379" t="s">
        <v>351</v>
      </c>
      <c r="I2379" t="s">
        <v>318</v>
      </c>
      <c r="J2379" t="s">
        <v>5414</v>
      </c>
      <c r="K2379" s="57" t="s">
        <v>610</v>
      </c>
      <c r="L2379" t="s">
        <v>2</v>
      </c>
      <c r="M2379" t="s">
        <v>2</v>
      </c>
      <c r="N2379"/>
      <c r="O2379" t="s">
        <v>350</v>
      </c>
    </row>
    <row r="2380" spans="1:15" x14ac:dyDescent="0.25">
      <c r="A2380" t="s">
        <v>5406</v>
      </c>
      <c r="B2380" t="s">
        <v>45</v>
      </c>
      <c r="C2380" t="s">
        <v>5407</v>
      </c>
      <c r="D2380" t="s">
        <v>46</v>
      </c>
      <c r="E2380" s="71">
        <v>45190</v>
      </c>
      <c r="F2380" t="s">
        <v>193</v>
      </c>
      <c r="G2380" t="s">
        <v>2989</v>
      </c>
      <c r="H2380" t="s">
        <v>351</v>
      </c>
      <c r="I2380" t="s">
        <v>319</v>
      </c>
      <c r="J2380" t="s">
        <v>5415</v>
      </c>
      <c r="K2380" s="57" t="s">
        <v>610</v>
      </c>
      <c r="L2380" t="s">
        <v>2</v>
      </c>
      <c r="M2380" t="s">
        <v>2</v>
      </c>
      <c r="N2380"/>
      <c r="O2380" t="s">
        <v>350</v>
      </c>
    </row>
    <row r="2381" spans="1:15" x14ac:dyDescent="0.25">
      <c r="A2381" t="s">
        <v>2019</v>
      </c>
      <c r="B2381" t="s">
        <v>45</v>
      </c>
      <c r="C2381" t="s">
        <v>3311</v>
      </c>
      <c r="D2381" t="s">
        <v>178</v>
      </c>
      <c r="E2381" s="71">
        <v>45190</v>
      </c>
      <c r="F2381" t="s">
        <v>193</v>
      </c>
      <c r="G2381" t="s">
        <v>2989</v>
      </c>
      <c r="H2381" t="s">
        <v>351</v>
      </c>
      <c r="I2381">
        <v>1</v>
      </c>
      <c r="J2381" t="s">
        <v>5416</v>
      </c>
      <c r="K2381" s="57" t="s">
        <v>13</v>
      </c>
      <c r="L2381" t="s">
        <v>2</v>
      </c>
      <c r="M2381" t="s">
        <v>2</v>
      </c>
      <c r="N2381"/>
      <c r="O2381" t="s">
        <v>350</v>
      </c>
    </row>
    <row r="2382" spans="1:15" x14ac:dyDescent="0.25">
      <c r="A2382" t="s">
        <v>2019</v>
      </c>
      <c r="B2382" t="s">
        <v>45</v>
      </c>
      <c r="C2382" t="s">
        <v>3311</v>
      </c>
      <c r="D2382" t="s">
        <v>178</v>
      </c>
      <c r="E2382" s="71">
        <v>45190</v>
      </c>
      <c r="F2382" t="s">
        <v>193</v>
      </c>
      <c r="G2382" t="s">
        <v>2989</v>
      </c>
      <c r="H2382" t="s">
        <v>351</v>
      </c>
      <c r="I2382">
        <v>2</v>
      </c>
      <c r="J2382" t="s">
        <v>260</v>
      </c>
      <c r="K2382" s="57" t="s">
        <v>13</v>
      </c>
      <c r="L2382" t="s">
        <v>2</v>
      </c>
      <c r="M2382" t="s">
        <v>2</v>
      </c>
      <c r="N2382"/>
      <c r="O2382" t="s">
        <v>350</v>
      </c>
    </row>
    <row r="2383" spans="1:15" x14ac:dyDescent="0.25">
      <c r="A2383" t="s">
        <v>1855</v>
      </c>
      <c r="B2383" t="s">
        <v>45</v>
      </c>
      <c r="C2383" t="s">
        <v>5417</v>
      </c>
      <c r="D2383" t="s">
        <v>46</v>
      </c>
      <c r="E2383" s="71">
        <v>45190</v>
      </c>
      <c r="F2383" t="s">
        <v>193</v>
      </c>
      <c r="G2383" t="s">
        <v>2989</v>
      </c>
      <c r="H2383" t="s">
        <v>351</v>
      </c>
      <c r="I2383">
        <v>2</v>
      </c>
      <c r="J2383" t="s">
        <v>50</v>
      </c>
      <c r="K2383" s="57" t="s">
        <v>13</v>
      </c>
      <c r="L2383" t="s">
        <v>2</v>
      </c>
      <c r="M2383" t="s">
        <v>2</v>
      </c>
      <c r="N2383"/>
      <c r="O2383" t="s">
        <v>350</v>
      </c>
    </row>
    <row r="2384" spans="1:15" x14ac:dyDescent="0.25">
      <c r="A2384" t="s">
        <v>1855</v>
      </c>
      <c r="B2384" t="s">
        <v>45</v>
      </c>
      <c r="C2384" t="s">
        <v>5417</v>
      </c>
      <c r="D2384" t="s">
        <v>46</v>
      </c>
      <c r="E2384" s="71">
        <v>45190</v>
      </c>
      <c r="F2384" t="s">
        <v>193</v>
      </c>
      <c r="G2384" t="s">
        <v>2989</v>
      </c>
      <c r="H2384" t="s">
        <v>351</v>
      </c>
      <c r="I2384">
        <v>3</v>
      </c>
      <c r="J2384" t="s">
        <v>179</v>
      </c>
      <c r="K2384" s="57" t="s">
        <v>13</v>
      </c>
      <c r="L2384" t="s">
        <v>180</v>
      </c>
      <c r="M2384" t="s">
        <v>180</v>
      </c>
      <c r="N2384"/>
      <c r="O2384" t="s">
        <v>350</v>
      </c>
    </row>
    <row r="2385" spans="1:15" x14ac:dyDescent="0.25">
      <c r="A2385" t="s">
        <v>1855</v>
      </c>
      <c r="B2385" t="s">
        <v>45</v>
      </c>
      <c r="C2385" t="s">
        <v>5417</v>
      </c>
      <c r="D2385" t="s">
        <v>46</v>
      </c>
      <c r="E2385" s="71">
        <v>45190</v>
      </c>
      <c r="F2385" t="s">
        <v>193</v>
      </c>
      <c r="G2385" t="s">
        <v>2989</v>
      </c>
      <c r="H2385" t="s">
        <v>351</v>
      </c>
      <c r="I2385">
        <v>4</v>
      </c>
      <c r="J2385" t="s">
        <v>85</v>
      </c>
      <c r="K2385" s="57" t="s">
        <v>13</v>
      </c>
      <c r="L2385" t="s">
        <v>2</v>
      </c>
      <c r="M2385" t="s">
        <v>2</v>
      </c>
      <c r="N2385"/>
      <c r="O2385" t="s">
        <v>350</v>
      </c>
    </row>
    <row r="2386" spans="1:15" x14ac:dyDescent="0.25">
      <c r="A2386" t="s">
        <v>1855</v>
      </c>
      <c r="B2386" t="s">
        <v>45</v>
      </c>
      <c r="C2386" t="s">
        <v>5417</v>
      </c>
      <c r="D2386" t="s">
        <v>46</v>
      </c>
      <c r="E2386" s="71">
        <v>45190</v>
      </c>
      <c r="F2386" t="s">
        <v>193</v>
      </c>
      <c r="G2386" t="s">
        <v>2989</v>
      </c>
      <c r="H2386" t="s">
        <v>351</v>
      </c>
      <c r="I2386">
        <v>5</v>
      </c>
      <c r="J2386" t="s">
        <v>96</v>
      </c>
      <c r="K2386" s="57" t="s">
        <v>609</v>
      </c>
      <c r="L2386" t="s">
        <v>2</v>
      </c>
      <c r="M2386" t="s">
        <v>2</v>
      </c>
      <c r="N2386"/>
      <c r="O2386" t="s">
        <v>350</v>
      </c>
    </row>
    <row r="2387" spans="1:15" x14ac:dyDescent="0.25">
      <c r="A2387" t="s">
        <v>1855</v>
      </c>
      <c r="B2387" t="s">
        <v>45</v>
      </c>
      <c r="C2387" t="s">
        <v>5417</v>
      </c>
      <c r="D2387" t="s">
        <v>46</v>
      </c>
      <c r="E2387" s="71">
        <v>45190</v>
      </c>
      <c r="F2387" t="s">
        <v>193</v>
      </c>
      <c r="G2387" t="s">
        <v>2989</v>
      </c>
      <c r="H2387" t="s">
        <v>351</v>
      </c>
      <c r="I2387" t="s">
        <v>307</v>
      </c>
      <c r="J2387" t="s">
        <v>3297</v>
      </c>
      <c r="K2387" s="57" t="s">
        <v>610</v>
      </c>
      <c r="L2387" t="s">
        <v>2</v>
      </c>
      <c r="M2387" t="s">
        <v>2</v>
      </c>
      <c r="N2387"/>
      <c r="O2387" t="s">
        <v>350</v>
      </c>
    </row>
    <row r="2388" spans="1:15" x14ac:dyDescent="0.25">
      <c r="A2388" t="s">
        <v>1855</v>
      </c>
      <c r="B2388" t="s">
        <v>45</v>
      </c>
      <c r="C2388" t="s">
        <v>5417</v>
      </c>
      <c r="D2388" t="s">
        <v>46</v>
      </c>
      <c r="E2388" s="71">
        <v>45190</v>
      </c>
      <c r="F2388" t="s">
        <v>193</v>
      </c>
      <c r="G2388" t="s">
        <v>2989</v>
      </c>
      <c r="H2388" t="s">
        <v>351</v>
      </c>
      <c r="I2388" t="s">
        <v>308</v>
      </c>
      <c r="J2388" t="s">
        <v>5418</v>
      </c>
      <c r="K2388" s="57" t="s">
        <v>610</v>
      </c>
      <c r="L2388" t="s">
        <v>2</v>
      </c>
      <c r="M2388" t="s">
        <v>2</v>
      </c>
      <c r="N2388"/>
      <c r="O2388" t="s">
        <v>350</v>
      </c>
    </row>
    <row r="2389" spans="1:15" x14ac:dyDescent="0.25">
      <c r="A2389" t="s">
        <v>1855</v>
      </c>
      <c r="B2389" t="s">
        <v>45</v>
      </c>
      <c r="C2389" t="s">
        <v>5417</v>
      </c>
      <c r="D2389" t="s">
        <v>46</v>
      </c>
      <c r="E2389" s="71">
        <v>45190</v>
      </c>
      <c r="F2389" t="s">
        <v>193</v>
      </c>
      <c r="G2389" t="s">
        <v>2989</v>
      </c>
      <c r="H2389" t="s">
        <v>351</v>
      </c>
      <c r="I2389" t="s">
        <v>309</v>
      </c>
      <c r="J2389" t="s">
        <v>5419</v>
      </c>
      <c r="K2389" s="57" t="s">
        <v>610</v>
      </c>
      <c r="L2389" t="s">
        <v>2</v>
      </c>
      <c r="M2389" t="s">
        <v>2</v>
      </c>
      <c r="N2389"/>
      <c r="O2389" t="s">
        <v>350</v>
      </c>
    </row>
    <row r="2390" spans="1:15" x14ac:dyDescent="0.25">
      <c r="A2390" t="s">
        <v>1855</v>
      </c>
      <c r="B2390" t="s">
        <v>45</v>
      </c>
      <c r="C2390" t="s">
        <v>5417</v>
      </c>
      <c r="D2390" t="s">
        <v>46</v>
      </c>
      <c r="E2390" s="71">
        <v>45190</v>
      </c>
      <c r="F2390" t="s">
        <v>193</v>
      </c>
      <c r="G2390" t="s">
        <v>2989</v>
      </c>
      <c r="H2390" t="s">
        <v>351</v>
      </c>
      <c r="I2390" t="s">
        <v>310</v>
      </c>
      <c r="J2390" t="s">
        <v>5420</v>
      </c>
      <c r="K2390" s="57" t="s">
        <v>610</v>
      </c>
      <c r="L2390" t="s">
        <v>2</v>
      </c>
      <c r="M2390" t="s">
        <v>2</v>
      </c>
      <c r="N2390"/>
      <c r="O2390" t="s">
        <v>350</v>
      </c>
    </row>
    <row r="2391" spans="1:15" x14ac:dyDescent="0.25">
      <c r="A2391" t="s">
        <v>1855</v>
      </c>
      <c r="B2391" t="s">
        <v>45</v>
      </c>
      <c r="C2391" t="s">
        <v>5417</v>
      </c>
      <c r="D2391" t="s">
        <v>46</v>
      </c>
      <c r="E2391" s="71">
        <v>45190</v>
      </c>
      <c r="F2391" t="s">
        <v>193</v>
      </c>
      <c r="G2391" t="s">
        <v>2989</v>
      </c>
      <c r="H2391" t="s">
        <v>351</v>
      </c>
      <c r="I2391" t="s">
        <v>311</v>
      </c>
      <c r="J2391" t="s">
        <v>5421</v>
      </c>
      <c r="K2391" s="57" t="s">
        <v>610</v>
      </c>
      <c r="L2391" t="s">
        <v>2</v>
      </c>
      <c r="M2391" t="s">
        <v>2</v>
      </c>
      <c r="N2391"/>
      <c r="O2391" t="s">
        <v>350</v>
      </c>
    </row>
    <row r="2392" spans="1:15" x14ac:dyDescent="0.25">
      <c r="A2392" t="s">
        <v>1855</v>
      </c>
      <c r="B2392" t="s">
        <v>45</v>
      </c>
      <c r="C2392" t="s">
        <v>5417</v>
      </c>
      <c r="D2392" t="s">
        <v>46</v>
      </c>
      <c r="E2392" s="71">
        <v>45190</v>
      </c>
      <c r="F2392" t="s">
        <v>193</v>
      </c>
      <c r="G2392" t="s">
        <v>2989</v>
      </c>
      <c r="H2392" t="s">
        <v>351</v>
      </c>
      <c r="I2392" t="s">
        <v>312</v>
      </c>
      <c r="J2392" t="s">
        <v>5422</v>
      </c>
      <c r="K2392" s="57" t="s">
        <v>610</v>
      </c>
      <c r="L2392" t="s">
        <v>2</v>
      </c>
      <c r="M2392" t="s">
        <v>2</v>
      </c>
      <c r="N2392"/>
      <c r="O2392" t="s">
        <v>350</v>
      </c>
    </row>
    <row r="2393" spans="1:15" x14ac:dyDescent="0.25">
      <c r="A2393" t="s">
        <v>1855</v>
      </c>
      <c r="B2393" t="s">
        <v>45</v>
      </c>
      <c r="C2393" t="s">
        <v>5417</v>
      </c>
      <c r="D2393" t="s">
        <v>46</v>
      </c>
      <c r="E2393" s="71">
        <v>45190</v>
      </c>
      <c r="F2393" t="s">
        <v>193</v>
      </c>
      <c r="G2393" t="s">
        <v>2989</v>
      </c>
      <c r="H2393" t="s">
        <v>351</v>
      </c>
      <c r="I2393" t="s">
        <v>313</v>
      </c>
      <c r="J2393" t="s">
        <v>5423</v>
      </c>
      <c r="K2393" s="57" t="s">
        <v>610</v>
      </c>
      <c r="L2393" t="s">
        <v>2</v>
      </c>
      <c r="M2393" t="s">
        <v>2</v>
      </c>
      <c r="N2393"/>
      <c r="O2393" t="s">
        <v>350</v>
      </c>
    </row>
    <row r="2394" spans="1:15" x14ac:dyDescent="0.25">
      <c r="A2394" t="s">
        <v>1855</v>
      </c>
      <c r="B2394" t="s">
        <v>45</v>
      </c>
      <c r="C2394" t="s">
        <v>5417</v>
      </c>
      <c r="D2394" t="s">
        <v>46</v>
      </c>
      <c r="E2394" s="71">
        <v>45190</v>
      </c>
      <c r="F2394" t="s">
        <v>193</v>
      </c>
      <c r="G2394" t="s">
        <v>2989</v>
      </c>
      <c r="H2394" t="s">
        <v>351</v>
      </c>
      <c r="I2394" t="s">
        <v>314</v>
      </c>
      <c r="J2394" t="s">
        <v>5424</v>
      </c>
      <c r="K2394" s="57" t="s">
        <v>610</v>
      </c>
      <c r="L2394" t="s">
        <v>2</v>
      </c>
      <c r="M2394" t="s">
        <v>2</v>
      </c>
      <c r="N2394"/>
      <c r="O2394" t="s">
        <v>350</v>
      </c>
    </row>
    <row r="2395" spans="1:15" x14ac:dyDescent="0.25">
      <c r="A2395" t="s">
        <v>1855</v>
      </c>
      <c r="B2395" t="s">
        <v>45</v>
      </c>
      <c r="C2395" t="s">
        <v>5417</v>
      </c>
      <c r="D2395" t="s">
        <v>46</v>
      </c>
      <c r="E2395" s="71">
        <v>45190</v>
      </c>
      <c r="F2395" t="s">
        <v>193</v>
      </c>
      <c r="G2395" t="s">
        <v>2989</v>
      </c>
      <c r="H2395" t="s">
        <v>351</v>
      </c>
      <c r="I2395" t="s">
        <v>315</v>
      </c>
      <c r="J2395" t="s">
        <v>5425</v>
      </c>
      <c r="K2395" s="57" t="s">
        <v>610</v>
      </c>
      <c r="L2395" t="s">
        <v>2</v>
      </c>
      <c r="M2395" t="s">
        <v>2</v>
      </c>
      <c r="N2395"/>
      <c r="O2395" t="s">
        <v>350</v>
      </c>
    </row>
    <row r="2396" spans="1:15" x14ac:dyDescent="0.25">
      <c r="A2396" t="s">
        <v>1855</v>
      </c>
      <c r="B2396" t="s">
        <v>45</v>
      </c>
      <c r="C2396" t="s">
        <v>5417</v>
      </c>
      <c r="D2396" t="s">
        <v>46</v>
      </c>
      <c r="E2396" s="71">
        <v>45190</v>
      </c>
      <c r="F2396" t="s">
        <v>193</v>
      </c>
      <c r="G2396" t="s">
        <v>2989</v>
      </c>
      <c r="H2396" t="s">
        <v>351</v>
      </c>
      <c r="I2396" t="s">
        <v>316</v>
      </c>
      <c r="J2396" t="s">
        <v>5426</v>
      </c>
      <c r="K2396" s="57" t="s">
        <v>610</v>
      </c>
      <c r="L2396" t="s">
        <v>2</v>
      </c>
      <c r="M2396" t="s">
        <v>2</v>
      </c>
      <c r="N2396"/>
      <c r="O2396" t="s">
        <v>350</v>
      </c>
    </row>
    <row r="2397" spans="1:15" x14ac:dyDescent="0.25">
      <c r="A2397" t="s">
        <v>2003</v>
      </c>
      <c r="B2397" t="s">
        <v>162</v>
      </c>
      <c r="C2397" t="s">
        <v>3215</v>
      </c>
      <c r="D2397" t="s">
        <v>126</v>
      </c>
      <c r="E2397" s="71">
        <v>45191</v>
      </c>
      <c r="F2397" t="s">
        <v>193</v>
      </c>
      <c r="G2397" t="s">
        <v>2989</v>
      </c>
      <c r="H2397" t="s">
        <v>351</v>
      </c>
      <c r="I2397">
        <v>1</v>
      </c>
      <c r="J2397" t="s">
        <v>5427</v>
      </c>
      <c r="K2397" s="57" t="s">
        <v>13</v>
      </c>
      <c r="L2397" t="s">
        <v>2</v>
      </c>
      <c r="M2397" t="s">
        <v>2</v>
      </c>
      <c r="N2397"/>
      <c r="O2397" t="s">
        <v>350</v>
      </c>
    </row>
    <row r="2398" spans="1:15" x14ac:dyDescent="0.25">
      <c r="A2398" t="s">
        <v>2003</v>
      </c>
      <c r="B2398" t="s">
        <v>162</v>
      </c>
      <c r="C2398" t="s">
        <v>3215</v>
      </c>
      <c r="D2398" t="s">
        <v>126</v>
      </c>
      <c r="E2398" s="71">
        <v>45191</v>
      </c>
      <c r="F2398" t="s">
        <v>193</v>
      </c>
      <c r="G2398" t="s">
        <v>2989</v>
      </c>
      <c r="H2398" t="s">
        <v>351</v>
      </c>
      <c r="I2398">
        <v>2</v>
      </c>
      <c r="J2398" t="s">
        <v>5428</v>
      </c>
      <c r="K2398" s="57" t="s">
        <v>13</v>
      </c>
      <c r="L2398" t="s">
        <v>2</v>
      </c>
      <c r="M2398" t="s">
        <v>2</v>
      </c>
      <c r="N2398"/>
      <c r="O2398" t="s">
        <v>350</v>
      </c>
    </row>
    <row r="2399" spans="1:15" x14ac:dyDescent="0.25">
      <c r="A2399" t="s">
        <v>2003</v>
      </c>
      <c r="B2399" t="s">
        <v>162</v>
      </c>
      <c r="C2399" t="s">
        <v>3215</v>
      </c>
      <c r="D2399" t="s">
        <v>126</v>
      </c>
      <c r="E2399" s="71">
        <v>45191</v>
      </c>
      <c r="F2399" t="s">
        <v>193</v>
      </c>
      <c r="G2399" t="s">
        <v>2989</v>
      </c>
      <c r="H2399" t="s">
        <v>351</v>
      </c>
      <c r="I2399">
        <v>3</v>
      </c>
      <c r="J2399" t="s">
        <v>5429</v>
      </c>
      <c r="K2399" s="57" t="s">
        <v>13</v>
      </c>
      <c r="L2399" t="s">
        <v>2</v>
      </c>
      <c r="M2399" t="s">
        <v>2</v>
      </c>
      <c r="N2399"/>
      <c r="O2399" t="s">
        <v>350</v>
      </c>
    </row>
    <row r="2400" spans="1:15" x14ac:dyDescent="0.25">
      <c r="A2400" t="s">
        <v>812</v>
      </c>
      <c r="B2400" t="s">
        <v>196</v>
      </c>
      <c r="C2400" t="s">
        <v>5430</v>
      </c>
      <c r="D2400" t="s">
        <v>46</v>
      </c>
      <c r="E2400" s="71">
        <v>45194</v>
      </c>
      <c r="F2400" t="s">
        <v>193</v>
      </c>
      <c r="G2400" t="s">
        <v>2989</v>
      </c>
      <c r="H2400" t="s">
        <v>351</v>
      </c>
      <c r="I2400">
        <v>1</v>
      </c>
      <c r="J2400" t="s">
        <v>53</v>
      </c>
      <c r="K2400" s="57" t="s">
        <v>608</v>
      </c>
      <c r="L2400" t="s">
        <v>2</v>
      </c>
      <c r="M2400" t="s">
        <v>2</v>
      </c>
      <c r="N2400"/>
      <c r="O2400" t="s">
        <v>350</v>
      </c>
    </row>
    <row r="2401" spans="1:15" x14ac:dyDescent="0.25">
      <c r="A2401" t="s">
        <v>812</v>
      </c>
      <c r="B2401" t="s">
        <v>196</v>
      </c>
      <c r="C2401" t="s">
        <v>5430</v>
      </c>
      <c r="D2401" t="s">
        <v>46</v>
      </c>
      <c r="E2401" s="71">
        <v>45194</v>
      </c>
      <c r="F2401" t="s">
        <v>193</v>
      </c>
      <c r="G2401" t="s">
        <v>2989</v>
      </c>
      <c r="H2401" t="s">
        <v>351</v>
      </c>
      <c r="I2401">
        <v>2</v>
      </c>
      <c r="J2401" t="s">
        <v>5431</v>
      </c>
      <c r="K2401" s="57" t="s">
        <v>610</v>
      </c>
      <c r="L2401" t="s">
        <v>2</v>
      </c>
      <c r="M2401" t="s">
        <v>2</v>
      </c>
      <c r="N2401"/>
      <c r="O2401" t="s">
        <v>350</v>
      </c>
    </row>
    <row r="2402" spans="1:15" x14ac:dyDescent="0.25">
      <c r="A2402" t="s">
        <v>812</v>
      </c>
      <c r="B2402" t="s">
        <v>196</v>
      </c>
      <c r="C2402" t="s">
        <v>5430</v>
      </c>
      <c r="D2402" t="s">
        <v>46</v>
      </c>
      <c r="E2402" s="71">
        <v>45194</v>
      </c>
      <c r="F2402" t="s">
        <v>193</v>
      </c>
      <c r="G2402" t="s">
        <v>2989</v>
      </c>
      <c r="H2402" t="s">
        <v>351</v>
      </c>
      <c r="I2402">
        <v>3</v>
      </c>
      <c r="J2402" t="s">
        <v>91</v>
      </c>
      <c r="K2402" s="57" t="s">
        <v>13</v>
      </c>
      <c r="L2402" t="s">
        <v>2</v>
      </c>
      <c r="M2402" t="s">
        <v>2</v>
      </c>
      <c r="N2402"/>
      <c r="O2402" t="s">
        <v>350</v>
      </c>
    </row>
    <row r="2403" spans="1:15" x14ac:dyDescent="0.25">
      <c r="A2403" t="s">
        <v>812</v>
      </c>
      <c r="B2403" t="s">
        <v>196</v>
      </c>
      <c r="C2403" t="s">
        <v>5430</v>
      </c>
      <c r="D2403" t="s">
        <v>46</v>
      </c>
      <c r="E2403" s="71">
        <v>45194</v>
      </c>
      <c r="F2403" t="s">
        <v>193</v>
      </c>
      <c r="G2403" t="s">
        <v>2989</v>
      </c>
      <c r="H2403" t="s">
        <v>351</v>
      </c>
      <c r="I2403">
        <v>4</v>
      </c>
      <c r="J2403" t="s">
        <v>3009</v>
      </c>
      <c r="K2403" s="57" t="s">
        <v>13</v>
      </c>
      <c r="L2403" t="s">
        <v>2</v>
      </c>
      <c r="M2403" t="s">
        <v>2</v>
      </c>
      <c r="N2403"/>
      <c r="O2403" t="s">
        <v>350</v>
      </c>
    </row>
    <row r="2404" spans="1:15" x14ac:dyDescent="0.25">
      <c r="A2404" t="s">
        <v>812</v>
      </c>
      <c r="B2404" t="s">
        <v>196</v>
      </c>
      <c r="C2404" t="s">
        <v>5430</v>
      </c>
      <c r="D2404" t="s">
        <v>46</v>
      </c>
      <c r="E2404" s="71">
        <v>45194</v>
      </c>
      <c r="F2404" t="s">
        <v>193</v>
      </c>
      <c r="G2404" t="s">
        <v>2989</v>
      </c>
      <c r="H2404" t="s">
        <v>351</v>
      </c>
      <c r="I2404">
        <v>5</v>
      </c>
      <c r="J2404" t="s">
        <v>3140</v>
      </c>
      <c r="K2404" s="57" t="s">
        <v>13</v>
      </c>
      <c r="L2404" t="s">
        <v>2</v>
      </c>
      <c r="M2404" t="s">
        <v>2</v>
      </c>
      <c r="N2404"/>
      <c r="O2404" t="s">
        <v>350</v>
      </c>
    </row>
    <row r="2405" spans="1:15" x14ac:dyDescent="0.25">
      <c r="A2405" t="s">
        <v>812</v>
      </c>
      <c r="B2405" t="s">
        <v>196</v>
      </c>
      <c r="C2405" t="s">
        <v>5430</v>
      </c>
      <c r="D2405" t="s">
        <v>46</v>
      </c>
      <c r="E2405" s="71">
        <v>45194</v>
      </c>
      <c r="F2405" t="s">
        <v>193</v>
      </c>
      <c r="G2405" t="s">
        <v>2989</v>
      </c>
      <c r="H2405" t="s">
        <v>351</v>
      </c>
      <c r="I2405">
        <v>6</v>
      </c>
      <c r="J2405" t="s">
        <v>5432</v>
      </c>
      <c r="K2405" s="57" t="s">
        <v>610</v>
      </c>
      <c r="L2405" t="s">
        <v>2</v>
      </c>
      <c r="M2405" t="s">
        <v>2</v>
      </c>
      <c r="N2405"/>
      <c r="O2405" t="s">
        <v>350</v>
      </c>
    </row>
    <row r="2406" spans="1:15" x14ac:dyDescent="0.25">
      <c r="A2406" t="s">
        <v>812</v>
      </c>
      <c r="B2406" t="s">
        <v>196</v>
      </c>
      <c r="C2406" t="s">
        <v>5430</v>
      </c>
      <c r="D2406" t="s">
        <v>46</v>
      </c>
      <c r="E2406" s="71">
        <v>45194</v>
      </c>
      <c r="F2406" t="s">
        <v>193</v>
      </c>
      <c r="G2406" t="s">
        <v>2989</v>
      </c>
      <c r="H2406" t="s">
        <v>351</v>
      </c>
      <c r="I2406">
        <v>7</v>
      </c>
      <c r="J2406" t="s">
        <v>5433</v>
      </c>
      <c r="K2406" s="57" t="s">
        <v>13</v>
      </c>
      <c r="L2406" t="s">
        <v>2</v>
      </c>
      <c r="M2406" t="s">
        <v>2</v>
      </c>
      <c r="N2406"/>
      <c r="O2406" t="s">
        <v>350</v>
      </c>
    </row>
    <row r="2407" spans="1:15" x14ac:dyDescent="0.25">
      <c r="A2407" t="s">
        <v>812</v>
      </c>
      <c r="B2407" t="s">
        <v>196</v>
      </c>
      <c r="C2407" t="s">
        <v>5430</v>
      </c>
      <c r="D2407" t="s">
        <v>46</v>
      </c>
      <c r="E2407" s="71">
        <v>45194</v>
      </c>
      <c r="F2407" t="s">
        <v>193</v>
      </c>
      <c r="G2407" t="s">
        <v>2989</v>
      </c>
      <c r="H2407" t="s">
        <v>351</v>
      </c>
      <c r="I2407">
        <v>8</v>
      </c>
      <c r="J2407" t="s">
        <v>5434</v>
      </c>
      <c r="K2407" s="57" t="s">
        <v>610</v>
      </c>
      <c r="L2407" t="s">
        <v>2</v>
      </c>
      <c r="M2407" t="s">
        <v>2</v>
      </c>
      <c r="N2407"/>
      <c r="O2407" t="s">
        <v>350</v>
      </c>
    </row>
    <row r="2408" spans="1:15" x14ac:dyDescent="0.25">
      <c r="A2408" t="s">
        <v>812</v>
      </c>
      <c r="B2408" t="s">
        <v>196</v>
      </c>
      <c r="C2408" t="s">
        <v>5430</v>
      </c>
      <c r="D2408" t="s">
        <v>46</v>
      </c>
      <c r="E2408" s="71">
        <v>45194</v>
      </c>
      <c r="F2408" t="s">
        <v>193</v>
      </c>
      <c r="G2408" t="s">
        <v>2989</v>
      </c>
      <c r="H2408" t="s">
        <v>351</v>
      </c>
      <c r="I2408">
        <v>9</v>
      </c>
      <c r="J2408" t="s">
        <v>5435</v>
      </c>
      <c r="K2408" s="57" t="s">
        <v>610</v>
      </c>
      <c r="L2408" t="s">
        <v>2</v>
      </c>
      <c r="M2408" t="s">
        <v>2</v>
      </c>
      <c r="N2408"/>
      <c r="O2408" t="s">
        <v>350</v>
      </c>
    </row>
    <row r="2409" spans="1:15" x14ac:dyDescent="0.25">
      <c r="A2409" t="s">
        <v>2818</v>
      </c>
      <c r="B2409" t="s">
        <v>194</v>
      </c>
      <c r="C2409" t="s">
        <v>2969</v>
      </c>
      <c r="D2409" t="s">
        <v>126</v>
      </c>
      <c r="E2409" s="71">
        <v>45194</v>
      </c>
      <c r="F2409" t="s">
        <v>193</v>
      </c>
      <c r="G2409" t="s">
        <v>2989</v>
      </c>
      <c r="H2409" t="s">
        <v>351</v>
      </c>
      <c r="I2409">
        <v>1</v>
      </c>
      <c r="J2409" t="s">
        <v>5436</v>
      </c>
      <c r="K2409" s="57" t="s">
        <v>610</v>
      </c>
      <c r="L2409" t="s">
        <v>2</v>
      </c>
      <c r="M2409" t="s">
        <v>2</v>
      </c>
      <c r="N2409"/>
      <c r="O2409" t="s">
        <v>350</v>
      </c>
    </row>
    <row r="2410" spans="1:15" x14ac:dyDescent="0.25">
      <c r="A2410" t="s">
        <v>2151</v>
      </c>
      <c r="B2410" t="s">
        <v>725</v>
      </c>
      <c r="C2410" t="s">
        <v>3040</v>
      </c>
      <c r="D2410" t="s">
        <v>123</v>
      </c>
      <c r="E2410" s="71">
        <v>45194</v>
      </c>
      <c r="F2410" t="s">
        <v>193</v>
      </c>
      <c r="G2410" t="s">
        <v>2989</v>
      </c>
      <c r="H2410" t="s">
        <v>351</v>
      </c>
      <c r="I2410">
        <v>1.1000000000000001</v>
      </c>
      <c r="J2410" t="s">
        <v>5437</v>
      </c>
      <c r="K2410" s="57" t="s">
        <v>610</v>
      </c>
      <c r="L2410" t="s">
        <v>72</v>
      </c>
      <c r="M2410" t="s">
        <v>4</v>
      </c>
      <c r="N2410"/>
      <c r="O2410" t="s">
        <v>350</v>
      </c>
    </row>
    <row r="2411" spans="1:15" x14ac:dyDescent="0.25">
      <c r="A2411" t="s">
        <v>2151</v>
      </c>
      <c r="B2411" t="s">
        <v>725</v>
      </c>
      <c r="C2411" t="s">
        <v>3040</v>
      </c>
      <c r="D2411" t="s">
        <v>123</v>
      </c>
      <c r="E2411" s="71">
        <v>45194</v>
      </c>
      <c r="F2411" t="s">
        <v>193</v>
      </c>
      <c r="G2411" t="s">
        <v>2989</v>
      </c>
      <c r="H2411" t="s">
        <v>351</v>
      </c>
      <c r="I2411">
        <v>1.1000000000000001</v>
      </c>
      <c r="J2411" t="s">
        <v>5438</v>
      </c>
      <c r="K2411" s="57" t="s">
        <v>610</v>
      </c>
      <c r="L2411" t="s">
        <v>72</v>
      </c>
      <c r="M2411" t="s">
        <v>4</v>
      </c>
      <c r="N2411"/>
      <c r="O2411" t="s">
        <v>350</v>
      </c>
    </row>
    <row r="2412" spans="1:15" x14ac:dyDescent="0.25">
      <c r="A2412" t="s">
        <v>2151</v>
      </c>
      <c r="B2412" t="s">
        <v>725</v>
      </c>
      <c r="C2412" t="s">
        <v>3040</v>
      </c>
      <c r="D2412" t="s">
        <v>123</v>
      </c>
      <c r="E2412" s="71">
        <v>45194</v>
      </c>
      <c r="F2412" t="s">
        <v>193</v>
      </c>
      <c r="G2412" t="s">
        <v>2989</v>
      </c>
      <c r="H2412" t="s">
        <v>351</v>
      </c>
      <c r="I2412">
        <v>1.1100000000000001</v>
      </c>
      <c r="J2412" t="s">
        <v>5439</v>
      </c>
      <c r="K2412" s="57" t="s">
        <v>610</v>
      </c>
      <c r="L2412" t="s">
        <v>72</v>
      </c>
      <c r="M2412" t="s">
        <v>4</v>
      </c>
      <c r="N2412"/>
      <c r="O2412" t="s">
        <v>350</v>
      </c>
    </row>
    <row r="2413" spans="1:15" x14ac:dyDescent="0.25">
      <c r="A2413" t="s">
        <v>2151</v>
      </c>
      <c r="B2413" t="s">
        <v>725</v>
      </c>
      <c r="C2413" t="s">
        <v>3040</v>
      </c>
      <c r="D2413" t="s">
        <v>123</v>
      </c>
      <c r="E2413" s="71">
        <v>45194</v>
      </c>
      <c r="F2413" t="s">
        <v>193</v>
      </c>
      <c r="G2413" t="s">
        <v>2989</v>
      </c>
      <c r="H2413" t="s">
        <v>351</v>
      </c>
      <c r="I2413">
        <v>1.1200000000000001</v>
      </c>
      <c r="J2413" t="s">
        <v>5440</v>
      </c>
      <c r="K2413" s="57" t="s">
        <v>610</v>
      </c>
      <c r="L2413" t="s">
        <v>72</v>
      </c>
      <c r="M2413" t="s">
        <v>4</v>
      </c>
      <c r="N2413"/>
      <c r="O2413" t="s">
        <v>350</v>
      </c>
    </row>
    <row r="2414" spans="1:15" x14ac:dyDescent="0.25">
      <c r="A2414" t="s">
        <v>2151</v>
      </c>
      <c r="B2414" t="s">
        <v>725</v>
      </c>
      <c r="C2414" t="s">
        <v>3040</v>
      </c>
      <c r="D2414" t="s">
        <v>123</v>
      </c>
      <c r="E2414" s="71">
        <v>45194</v>
      </c>
      <c r="F2414" t="s">
        <v>193</v>
      </c>
      <c r="G2414" t="s">
        <v>2989</v>
      </c>
      <c r="H2414" t="s">
        <v>351</v>
      </c>
      <c r="I2414">
        <v>1.1299999999999999</v>
      </c>
      <c r="J2414" t="s">
        <v>5441</v>
      </c>
      <c r="K2414" s="57" t="s">
        <v>610</v>
      </c>
      <c r="L2414" t="s">
        <v>72</v>
      </c>
      <c r="M2414" t="s">
        <v>4</v>
      </c>
      <c r="N2414"/>
      <c r="O2414" t="s">
        <v>350</v>
      </c>
    </row>
    <row r="2415" spans="1:15" x14ac:dyDescent="0.25">
      <c r="A2415" t="s">
        <v>2151</v>
      </c>
      <c r="B2415" t="s">
        <v>725</v>
      </c>
      <c r="C2415" t="s">
        <v>3040</v>
      </c>
      <c r="D2415" t="s">
        <v>123</v>
      </c>
      <c r="E2415" s="71">
        <v>45194</v>
      </c>
      <c r="F2415" t="s">
        <v>193</v>
      </c>
      <c r="G2415" t="s">
        <v>2989</v>
      </c>
      <c r="H2415" t="s">
        <v>351</v>
      </c>
      <c r="I2415">
        <v>1.1399999999999999</v>
      </c>
      <c r="J2415" t="s">
        <v>5442</v>
      </c>
      <c r="K2415" s="57" t="s">
        <v>610</v>
      </c>
      <c r="L2415" t="s">
        <v>72</v>
      </c>
      <c r="M2415" t="s">
        <v>4</v>
      </c>
      <c r="N2415"/>
      <c r="O2415" t="s">
        <v>350</v>
      </c>
    </row>
    <row r="2416" spans="1:15" x14ac:dyDescent="0.25">
      <c r="A2416" t="s">
        <v>2151</v>
      </c>
      <c r="B2416" t="s">
        <v>725</v>
      </c>
      <c r="C2416" t="s">
        <v>3040</v>
      </c>
      <c r="D2416" t="s">
        <v>123</v>
      </c>
      <c r="E2416" s="71">
        <v>45194</v>
      </c>
      <c r="F2416" t="s">
        <v>193</v>
      </c>
      <c r="G2416" t="s">
        <v>2989</v>
      </c>
      <c r="H2416" t="s">
        <v>351</v>
      </c>
      <c r="I2416">
        <v>1.1499999999999999</v>
      </c>
      <c r="J2416" t="s">
        <v>5443</v>
      </c>
      <c r="K2416" s="57" t="s">
        <v>610</v>
      </c>
      <c r="L2416" t="s">
        <v>72</v>
      </c>
      <c r="M2416" t="s">
        <v>4</v>
      </c>
      <c r="N2416"/>
      <c r="O2416" t="s">
        <v>350</v>
      </c>
    </row>
    <row r="2417" spans="1:15" x14ac:dyDescent="0.25">
      <c r="A2417" t="s">
        <v>2151</v>
      </c>
      <c r="B2417" t="s">
        <v>725</v>
      </c>
      <c r="C2417" t="s">
        <v>3040</v>
      </c>
      <c r="D2417" t="s">
        <v>123</v>
      </c>
      <c r="E2417" s="71">
        <v>45194</v>
      </c>
      <c r="F2417" t="s">
        <v>193</v>
      </c>
      <c r="G2417" t="s">
        <v>2989</v>
      </c>
      <c r="H2417" t="s">
        <v>351</v>
      </c>
      <c r="I2417">
        <v>1.1599999999999999</v>
      </c>
      <c r="J2417" t="s">
        <v>5444</v>
      </c>
      <c r="K2417" s="57" t="s">
        <v>610</v>
      </c>
      <c r="L2417" t="s">
        <v>72</v>
      </c>
      <c r="M2417" t="s">
        <v>4</v>
      </c>
      <c r="N2417"/>
      <c r="O2417" t="s">
        <v>350</v>
      </c>
    </row>
    <row r="2418" spans="1:15" x14ac:dyDescent="0.25">
      <c r="A2418" t="s">
        <v>2151</v>
      </c>
      <c r="B2418" t="s">
        <v>725</v>
      </c>
      <c r="C2418" t="s">
        <v>3040</v>
      </c>
      <c r="D2418" t="s">
        <v>123</v>
      </c>
      <c r="E2418" s="71">
        <v>45194</v>
      </c>
      <c r="F2418" t="s">
        <v>193</v>
      </c>
      <c r="G2418" t="s">
        <v>2989</v>
      </c>
      <c r="H2418" t="s">
        <v>351</v>
      </c>
      <c r="I2418">
        <v>1.17</v>
      </c>
      <c r="J2418" t="s">
        <v>5445</v>
      </c>
      <c r="K2418" s="57" t="s">
        <v>610</v>
      </c>
      <c r="L2418" t="s">
        <v>72</v>
      </c>
      <c r="M2418" t="s">
        <v>4</v>
      </c>
      <c r="N2418"/>
      <c r="O2418" t="s">
        <v>350</v>
      </c>
    </row>
    <row r="2419" spans="1:15" x14ac:dyDescent="0.25">
      <c r="A2419" t="s">
        <v>2151</v>
      </c>
      <c r="B2419" t="s">
        <v>725</v>
      </c>
      <c r="C2419" t="s">
        <v>3040</v>
      </c>
      <c r="D2419" t="s">
        <v>123</v>
      </c>
      <c r="E2419" s="71">
        <v>45194</v>
      </c>
      <c r="F2419" t="s">
        <v>193</v>
      </c>
      <c r="G2419" t="s">
        <v>2989</v>
      </c>
      <c r="H2419" t="s">
        <v>351</v>
      </c>
      <c r="I2419">
        <v>1.18</v>
      </c>
      <c r="J2419" t="s">
        <v>5446</v>
      </c>
      <c r="K2419" s="57" t="s">
        <v>610</v>
      </c>
      <c r="L2419" t="s">
        <v>72</v>
      </c>
      <c r="M2419" t="s">
        <v>4</v>
      </c>
      <c r="N2419"/>
      <c r="O2419" t="s">
        <v>350</v>
      </c>
    </row>
    <row r="2420" spans="1:15" x14ac:dyDescent="0.25">
      <c r="A2420" t="s">
        <v>2151</v>
      </c>
      <c r="B2420" t="s">
        <v>725</v>
      </c>
      <c r="C2420" t="s">
        <v>3040</v>
      </c>
      <c r="D2420" t="s">
        <v>123</v>
      </c>
      <c r="E2420" s="71">
        <v>45194</v>
      </c>
      <c r="F2420" t="s">
        <v>193</v>
      </c>
      <c r="G2420" t="s">
        <v>2989</v>
      </c>
      <c r="H2420" t="s">
        <v>351</v>
      </c>
      <c r="I2420">
        <v>1.19</v>
      </c>
      <c r="J2420" t="s">
        <v>5447</v>
      </c>
      <c r="K2420" s="57" t="s">
        <v>610</v>
      </c>
      <c r="L2420" t="s">
        <v>72</v>
      </c>
      <c r="M2420" t="s">
        <v>4</v>
      </c>
      <c r="N2420"/>
      <c r="O2420" t="s">
        <v>350</v>
      </c>
    </row>
    <row r="2421" spans="1:15" x14ac:dyDescent="0.25">
      <c r="A2421" t="s">
        <v>2151</v>
      </c>
      <c r="B2421" t="s">
        <v>725</v>
      </c>
      <c r="C2421" t="s">
        <v>3040</v>
      </c>
      <c r="D2421" t="s">
        <v>123</v>
      </c>
      <c r="E2421" s="71">
        <v>45194</v>
      </c>
      <c r="F2421" t="s">
        <v>193</v>
      </c>
      <c r="G2421" t="s">
        <v>2989</v>
      </c>
      <c r="H2421" t="s">
        <v>351</v>
      </c>
      <c r="I2421">
        <v>1.2</v>
      </c>
      <c r="J2421" t="s">
        <v>5448</v>
      </c>
      <c r="K2421" s="57" t="s">
        <v>610</v>
      </c>
      <c r="L2421" t="s">
        <v>72</v>
      </c>
      <c r="M2421" t="s">
        <v>4</v>
      </c>
      <c r="N2421"/>
      <c r="O2421" t="s">
        <v>350</v>
      </c>
    </row>
    <row r="2422" spans="1:15" x14ac:dyDescent="0.25">
      <c r="A2422" t="s">
        <v>2151</v>
      </c>
      <c r="B2422" t="s">
        <v>725</v>
      </c>
      <c r="C2422" t="s">
        <v>3040</v>
      </c>
      <c r="D2422" t="s">
        <v>123</v>
      </c>
      <c r="E2422" s="71">
        <v>45194</v>
      </c>
      <c r="F2422" t="s">
        <v>193</v>
      </c>
      <c r="G2422" t="s">
        <v>2989</v>
      </c>
      <c r="H2422" t="s">
        <v>351</v>
      </c>
      <c r="I2422">
        <v>1.2</v>
      </c>
      <c r="J2422" t="s">
        <v>5449</v>
      </c>
      <c r="K2422" s="57" t="s">
        <v>610</v>
      </c>
      <c r="L2422" t="s">
        <v>72</v>
      </c>
      <c r="M2422" t="s">
        <v>4</v>
      </c>
      <c r="N2422"/>
      <c r="O2422" t="s">
        <v>350</v>
      </c>
    </row>
    <row r="2423" spans="1:15" x14ac:dyDescent="0.25">
      <c r="A2423" t="s">
        <v>2151</v>
      </c>
      <c r="B2423" t="s">
        <v>725</v>
      </c>
      <c r="C2423" t="s">
        <v>3040</v>
      </c>
      <c r="D2423" t="s">
        <v>123</v>
      </c>
      <c r="E2423" s="71">
        <v>45194</v>
      </c>
      <c r="F2423" t="s">
        <v>193</v>
      </c>
      <c r="G2423" t="s">
        <v>2989</v>
      </c>
      <c r="H2423" t="s">
        <v>351</v>
      </c>
      <c r="I2423">
        <v>1.21</v>
      </c>
      <c r="J2423" t="s">
        <v>5450</v>
      </c>
      <c r="K2423" s="57" t="s">
        <v>610</v>
      </c>
      <c r="L2423" t="s">
        <v>72</v>
      </c>
      <c r="M2423" t="s">
        <v>4</v>
      </c>
      <c r="N2423"/>
      <c r="O2423" t="s">
        <v>350</v>
      </c>
    </row>
    <row r="2424" spans="1:15" x14ac:dyDescent="0.25">
      <c r="A2424" t="s">
        <v>2151</v>
      </c>
      <c r="B2424" t="s">
        <v>725</v>
      </c>
      <c r="C2424" t="s">
        <v>3040</v>
      </c>
      <c r="D2424" t="s">
        <v>123</v>
      </c>
      <c r="E2424" s="71">
        <v>45194</v>
      </c>
      <c r="F2424" t="s">
        <v>193</v>
      </c>
      <c r="G2424" t="s">
        <v>2989</v>
      </c>
      <c r="H2424" t="s">
        <v>351</v>
      </c>
      <c r="I2424">
        <v>1.22</v>
      </c>
      <c r="J2424" t="s">
        <v>5451</v>
      </c>
      <c r="K2424" s="57" t="s">
        <v>610</v>
      </c>
      <c r="L2424" t="s">
        <v>72</v>
      </c>
      <c r="M2424" t="s">
        <v>4</v>
      </c>
      <c r="N2424"/>
      <c r="O2424" t="s">
        <v>350</v>
      </c>
    </row>
    <row r="2425" spans="1:15" x14ac:dyDescent="0.25">
      <c r="A2425" t="s">
        <v>2151</v>
      </c>
      <c r="B2425" t="s">
        <v>725</v>
      </c>
      <c r="C2425" t="s">
        <v>3040</v>
      </c>
      <c r="D2425" t="s">
        <v>123</v>
      </c>
      <c r="E2425" s="71">
        <v>45194</v>
      </c>
      <c r="F2425" t="s">
        <v>193</v>
      </c>
      <c r="G2425" t="s">
        <v>2989</v>
      </c>
      <c r="H2425" t="s">
        <v>351</v>
      </c>
      <c r="I2425">
        <v>1.23</v>
      </c>
      <c r="J2425" t="s">
        <v>5452</v>
      </c>
      <c r="K2425" s="57" t="s">
        <v>610</v>
      </c>
      <c r="L2425" t="s">
        <v>72</v>
      </c>
      <c r="M2425" t="s">
        <v>4</v>
      </c>
      <c r="N2425"/>
      <c r="O2425" t="s">
        <v>350</v>
      </c>
    </row>
    <row r="2426" spans="1:15" x14ac:dyDescent="0.25">
      <c r="A2426" t="s">
        <v>2151</v>
      </c>
      <c r="B2426" t="s">
        <v>725</v>
      </c>
      <c r="C2426" t="s">
        <v>3040</v>
      </c>
      <c r="D2426" t="s">
        <v>123</v>
      </c>
      <c r="E2426" s="71">
        <v>45194</v>
      </c>
      <c r="F2426" t="s">
        <v>193</v>
      </c>
      <c r="G2426" t="s">
        <v>2989</v>
      </c>
      <c r="H2426" t="s">
        <v>351</v>
      </c>
      <c r="I2426">
        <v>1.24</v>
      </c>
      <c r="J2426" t="s">
        <v>5453</v>
      </c>
      <c r="K2426" s="57" t="s">
        <v>610</v>
      </c>
      <c r="L2426" t="s">
        <v>72</v>
      </c>
      <c r="M2426" t="s">
        <v>4</v>
      </c>
      <c r="N2426"/>
      <c r="O2426" t="s">
        <v>350</v>
      </c>
    </row>
    <row r="2427" spans="1:15" x14ac:dyDescent="0.25">
      <c r="A2427" t="s">
        <v>2151</v>
      </c>
      <c r="B2427" t="s">
        <v>725</v>
      </c>
      <c r="C2427" t="s">
        <v>3040</v>
      </c>
      <c r="D2427" t="s">
        <v>123</v>
      </c>
      <c r="E2427" s="71">
        <v>45194</v>
      </c>
      <c r="F2427" t="s">
        <v>193</v>
      </c>
      <c r="G2427" t="s">
        <v>2989</v>
      </c>
      <c r="H2427" t="s">
        <v>351</v>
      </c>
      <c r="I2427">
        <v>1.25</v>
      </c>
      <c r="J2427" t="s">
        <v>5454</v>
      </c>
      <c r="K2427" s="57" t="s">
        <v>610</v>
      </c>
      <c r="L2427" t="s">
        <v>72</v>
      </c>
      <c r="M2427" t="s">
        <v>4</v>
      </c>
      <c r="N2427"/>
      <c r="O2427" t="s">
        <v>350</v>
      </c>
    </row>
    <row r="2428" spans="1:15" x14ac:dyDescent="0.25">
      <c r="A2428" t="s">
        <v>2151</v>
      </c>
      <c r="B2428" t="s">
        <v>725</v>
      </c>
      <c r="C2428" t="s">
        <v>3040</v>
      </c>
      <c r="D2428" t="s">
        <v>123</v>
      </c>
      <c r="E2428" s="71">
        <v>45194</v>
      </c>
      <c r="F2428" t="s">
        <v>193</v>
      </c>
      <c r="G2428" t="s">
        <v>2989</v>
      </c>
      <c r="H2428" t="s">
        <v>351</v>
      </c>
      <c r="I2428">
        <v>1.26</v>
      </c>
      <c r="J2428" t="s">
        <v>5455</v>
      </c>
      <c r="K2428" s="57" t="s">
        <v>610</v>
      </c>
      <c r="L2428" t="s">
        <v>72</v>
      </c>
      <c r="M2428" t="s">
        <v>4</v>
      </c>
      <c r="N2428"/>
      <c r="O2428" t="s">
        <v>350</v>
      </c>
    </row>
    <row r="2429" spans="1:15" x14ac:dyDescent="0.25">
      <c r="A2429" t="s">
        <v>2151</v>
      </c>
      <c r="B2429" t="s">
        <v>725</v>
      </c>
      <c r="C2429" t="s">
        <v>3040</v>
      </c>
      <c r="D2429" t="s">
        <v>123</v>
      </c>
      <c r="E2429" s="71">
        <v>45194</v>
      </c>
      <c r="F2429" t="s">
        <v>193</v>
      </c>
      <c r="G2429" t="s">
        <v>2989</v>
      </c>
      <c r="H2429" t="s">
        <v>351</v>
      </c>
      <c r="I2429">
        <v>1.27</v>
      </c>
      <c r="J2429" t="s">
        <v>5456</v>
      </c>
      <c r="K2429" s="57" t="s">
        <v>610</v>
      </c>
      <c r="L2429" t="s">
        <v>72</v>
      </c>
      <c r="M2429" t="s">
        <v>4</v>
      </c>
      <c r="N2429"/>
      <c r="O2429" t="s">
        <v>350</v>
      </c>
    </row>
    <row r="2430" spans="1:15" x14ac:dyDescent="0.25">
      <c r="A2430" t="s">
        <v>2151</v>
      </c>
      <c r="B2430" t="s">
        <v>725</v>
      </c>
      <c r="C2430" t="s">
        <v>3040</v>
      </c>
      <c r="D2430" t="s">
        <v>123</v>
      </c>
      <c r="E2430" s="71">
        <v>45194</v>
      </c>
      <c r="F2430" t="s">
        <v>193</v>
      </c>
      <c r="G2430" t="s">
        <v>2989</v>
      </c>
      <c r="H2430" t="s">
        <v>351</v>
      </c>
      <c r="I2430">
        <v>1.28</v>
      </c>
      <c r="J2430" t="s">
        <v>5457</v>
      </c>
      <c r="K2430" s="57" t="s">
        <v>610</v>
      </c>
      <c r="L2430" t="s">
        <v>72</v>
      </c>
      <c r="M2430" t="s">
        <v>4</v>
      </c>
      <c r="N2430"/>
      <c r="O2430" t="s">
        <v>350</v>
      </c>
    </row>
    <row r="2431" spans="1:15" x14ac:dyDescent="0.25">
      <c r="A2431" t="s">
        <v>2151</v>
      </c>
      <c r="B2431" t="s">
        <v>725</v>
      </c>
      <c r="C2431" t="s">
        <v>3040</v>
      </c>
      <c r="D2431" t="s">
        <v>123</v>
      </c>
      <c r="E2431" s="71">
        <v>45194</v>
      </c>
      <c r="F2431" t="s">
        <v>193</v>
      </c>
      <c r="G2431" t="s">
        <v>2989</v>
      </c>
      <c r="H2431" t="s">
        <v>351</v>
      </c>
      <c r="I2431">
        <v>1.29</v>
      </c>
      <c r="J2431" t="s">
        <v>5458</v>
      </c>
      <c r="K2431" s="57" t="s">
        <v>610</v>
      </c>
      <c r="L2431" t="s">
        <v>72</v>
      </c>
      <c r="M2431" t="s">
        <v>4</v>
      </c>
      <c r="N2431"/>
      <c r="O2431" t="s">
        <v>350</v>
      </c>
    </row>
    <row r="2432" spans="1:15" x14ac:dyDescent="0.25">
      <c r="A2432" t="s">
        <v>2151</v>
      </c>
      <c r="B2432" t="s">
        <v>725</v>
      </c>
      <c r="C2432" t="s">
        <v>3040</v>
      </c>
      <c r="D2432" t="s">
        <v>123</v>
      </c>
      <c r="E2432" s="71">
        <v>45194</v>
      </c>
      <c r="F2432" t="s">
        <v>193</v>
      </c>
      <c r="G2432" t="s">
        <v>2989</v>
      </c>
      <c r="H2432" t="s">
        <v>351</v>
      </c>
      <c r="I2432">
        <v>1.3</v>
      </c>
      <c r="J2432" t="s">
        <v>5459</v>
      </c>
      <c r="K2432" s="57" t="s">
        <v>610</v>
      </c>
      <c r="L2432" t="s">
        <v>72</v>
      </c>
      <c r="M2432" t="s">
        <v>4</v>
      </c>
      <c r="N2432"/>
      <c r="O2432" t="s">
        <v>350</v>
      </c>
    </row>
    <row r="2433" spans="1:15" x14ac:dyDescent="0.25">
      <c r="A2433" t="s">
        <v>2151</v>
      </c>
      <c r="B2433" t="s">
        <v>725</v>
      </c>
      <c r="C2433" t="s">
        <v>3040</v>
      </c>
      <c r="D2433" t="s">
        <v>123</v>
      </c>
      <c r="E2433" s="71">
        <v>45194</v>
      </c>
      <c r="F2433" t="s">
        <v>193</v>
      </c>
      <c r="G2433" t="s">
        <v>2989</v>
      </c>
      <c r="H2433" t="s">
        <v>351</v>
      </c>
      <c r="I2433">
        <v>1.3</v>
      </c>
      <c r="J2433" t="s">
        <v>5450</v>
      </c>
      <c r="K2433" s="57" t="s">
        <v>610</v>
      </c>
      <c r="L2433" t="s">
        <v>72</v>
      </c>
      <c r="M2433" t="s">
        <v>4</v>
      </c>
      <c r="N2433"/>
      <c r="O2433" t="s">
        <v>350</v>
      </c>
    </row>
    <row r="2434" spans="1:15" x14ac:dyDescent="0.25">
      <c r="A2434" t="s">
        <v>2151</v>
      </c>
      <c r="B2434" t="s">
        <v>725</v>
      </c>
      <c r="C2434" t="s">
        <v>3040</v>
      </c>
      <c r="D2434" t="s">
        <v>123</v>
      </c>
      <c r="E2434" s="71">
        <v>45194</v>
      </c>
      <c r="F2434" t="s">
        <v>193</v>
      </c>
      <c r="G2434" t="s">
        <v>2989</v>
      </c>
      <c r="H2434" t="s">
        <v>351</v>
      </c>
      <c r="I2434">
        <v>1.31</v>
      </c>
      <c r="J2434" t="s">
        <v>5460</v>
      </c>
      <c r="K2434" s="57" t="s">
        <v>610</v>
      </c>
      <c r="L2434" t="s">
        <v>72</v>
      </c>
      <c r="M2434" t="s">
        <v>4</v>
      </c>
      <c r="N2434"/>
      <c r="O2434" t="s">
        <v>350</v>
      </c>
    </row>
    <row r="2435" spans="1:15" x14ac:dyDescent="0.25">
      <c r="A2435" t="s">
        <v>2151</v>
      </c>
      <c r="B2435" t="s">
        <v>725</v>
      </c>
      <c r="C2435" t="s">
        <v>3040</v>
      </c>
      <c r="D2435" t="s">
        <v>123</v>
      </c>
      <c r="E2435" s="71">
        <v>45194</v>
      </c>
      <c r="F2435" t="s">
        <v>193</v>
      </c>
      <c r="G2435" t="s">
        <v>2989</v>
      </c>
      <c r="H2435" t="s">
        <v>351</v>
      </c>
      <c r="I2435">
        <v>1.32</v>
      </c>
      <c r="J2435" t="s">
        <v>5461</v>
      </c>
      <c r="K2435" s="57" t="s">
        <v>610</v>
      </c>
      <c r="L2435" t="s">
        <v>72</v>
      </c>
      <c r="M2435" t="s">
        <v>4</v>
      </c>
      <c r="N2435"/>
      <c r="O2435" t="s">
        <v>350</v>
      </c>
    </row>
    <row r="2436" spans="1:15" x14ac:dyDescent="0.25">
      <c r="A2436" t="s">
        <v>2151</v>
      </c>
      <c r="B2436" t="s">
        <v>725</v>
      </c>
      <c r="C2436" t="s">
        <v>3040</v>
      </c>
      <c r="D2436" t="s">
        <v>123</v>
      </c>
      <c r="E2436" s="71">
        <v>45194</v>
      </c>
      <c r="F2436" t="s">
        <v>193</v>
      </c>
      <c r="G2436" t="s">
        <v>2989</v>
      </c>
      <c r="H2436" t="s">
        <v>351</v>
      </c>
      <c r="I2436">
        <v>1.33</v>
      </c>
      <c r="J2436" t="s">
        <v>5462</v>
      </c>
      <c r="K2436" s="57" t="s">
        <v>610</v>
      </c>
      <c r="L2436" t="s">
        <v>72</v>
      </c>
      <c r="M2436" t="s">
        <v>4</v>
      </c>
      <c r="N2436"/>
      <c r="O2436" t="s">
        <v>350</v>
      </c>
    </row>
    <row r="2437" spans="1:15" x14ac:dyDescent="0.25">
      <c r="A2437" t="s">
        <v>2151</v>
      </c>
      <c r="B2437" t="s">
        <v>725</v>
      </c>
      <c r="C2437" t="s">
        <v>3040</v>
      </c>
      <c r="D2437" t="s">
        <v>123</v>
      </c>
      <c r="E2437" s="71">
        <v>45194</v>
      </c>
      <c r="F2437" t="s">
        <v>193</v>
      </c>
      <c r="G2437" t="s">
        <v>2989</v>
      </c>
      <c r="H2437" t="s">
        <v>351</v>
      </c>
      <c r="I2437">
        <v>1.34</v>
      </c>
      <c r="J2437" t="s">
        <v>5463</v>
      </c>
      <c r="K2437" s="57" t="s">
        <v>609</v>
      </c>
      <c r="L2437" t="s">
        <v>2</v>
      </c>
      <c r="M2437" t="s">
        <v>2</v>
      </c>
      <c r="N2437"/>
      <c r="O2437" t="s">
        <v>350</v>
      </c>
    </row>
    <row r="2438" spans="1:15" x14ac:dyDescent="0.25">
      <c r="A2438" t="s">
        <v>2151</v>
      </c>
      <c r="B2438" t="s">
        <v>725</v>
      </c>
      <c r="C2438" t="s">
        <v>3040</v>
      </c>
      <c r="D2438" t="s">
        <v>123</v>
      </c>
      <c r="E2438" s="71">
        <v>45194</v>
      </c>
      <c r="F2438" t="s">
        <v>193</v>
      </c>
      <c r="G2438" t="s">
        <v>2989</v>
      </c>
      <c r="H2438" t="s">
        <v>351</v>
      </c>
      <c r="I2438">
        <v>1.4</v>
      </c>
      <c r="J2438" t="s">
        <v>5464</v>
      </c>
      <c r="K2438" s="57" t="s">
        <v>610</v>
      </c>
      <c r="L2438" t="s">
        <v>72</v>
      </c>
      <c r="M2438" t="s">
        <v>4</v>
      </c>
      <c r="N2438"/>
      <c r="O2438" t="s">
        <v>350</v>
      </c>
    </row>
    <row r="2439" spans="1:15" x14ac:dyDescent="0.25">
      <c r="A2439" t="s">
        <v>2151</v>
      </c>
      <c r="B2439" t="s">
        <v>725</v>
      </c>
      <c r="C2439" t="s">
        <v>3040</v>
      </c>
      <c r="D2439" t="s">
        <v>123</v>
      </c>
      <c r="E2439" s="71">
        <v>45194</v>
      </c>
      <c r="F2439" t="s">
        <v>193</v>
      </c>
      <c r="G2439" t="s">
        <v>2989</v>
      </c>
      <c r="H2439" t="s">
        <v>351</v>
      </c>
      <c r="I2439">
        <v>1.5</v>
      </c>
      <c r="J2439" t="s">
        <v>5465</v>
      </c>
      <c r="K2439" s="57" t="s">
        <v>610</v>
      </c>
      <c r="L2439" t="s">
        <v>72</v>
      </c>
      <c r="M2439" t="s">
        <v>4</v>
      </c>
      <c r="N2439"/>
      <c r="O2439" t="s">
        <v>350</v>
      </c>
    </row>
    <row r="2440" spans="1:15" x14ac:dyDescent="0.25">
      <c r="A2440" t="s">
        <v>2151</v>
      </c>
      <c r="B2440" t="s">
        <v>725</v>
      </c>
      <c r="C2440" t="s">
        <v>3040</v>
      </c>
      <c r="D2440" t="s">
        <v>123</v>
      </c>
      <c r="E2440" s="71">
        <v>45194</v>
      </c>
      <c r="F2440" t="s">
        <v>193</v>
      </c>
      <c r="G2440" t="s">
        <v>2989</v>
      </c>
      <c r="H2440" t="s">
        <v>351</v>
      </c>
      <c r="I2440">
        <v>1.6</v>
      </c>
      <c r="J2440" t="s">
        <v>5466</v>
      </c>
      <c r="K2440" s="57" t="s">
        <v>610</v>
      </c>
      <c r="L2440" t="s">
        <v>72</v>
      </c>
      <c r="M2440" t="s">
        <v>4</v>
      </c>
      <c r="N2440"/>
      <c r="O2440" t="s">
        <v>350</v>
      </c>
    </row>
    <row r="2441" spans="1:15" x14ac:dyDescent="0.25">
      <c r="A2441" t="s">
        <v>2151</v>
      </c>
      <c r="B2441" t="s">
        <v>725</v>
      </c>
      <c r="C2441" t="s">
        <v>3040</v>
      </c>
      <c r="D2441" t="s">
        <v>123</v>
      </c>
      <c r="E2441" s="71">
        <v>45194</v>
      </c>
      <c r="F2441" t="s">
        <v>193</v>
      </c>
      <c r="G2441" t="s">
        <v>2989</v>
      </c>
      <c r="H2441" t="s">
        <v>351</v>
      </c>
      <c r="I2441">
        <v>1.7</v>
      </c>
      <c r="J2441" t="s">
        <v>5467</v>
      </c>
      <c r="K2441" s="57" t="s">
        <v>610</v>
      </c>
      <c r="L2441" t="s">
        <v>72</v>
      </c>
      <c r="M2441" t="s">
        <v>4</v>
      </c>
      <c r="N2441"/>
      <c r="O2441" t="s">
        <v>350</v>
      </c>
    </row>
    <row r="2442" spans="1:15" x14ac:dyDescent="0.25">
      <c r="A2442" t="s">
        <v>2151</v>
      </c>
      <c r="B2442" t="s">
        <v>725</v>
      </c>
      <c r="C2442" t="s">
        <v>3040</v>
      </c>
      <c r="D2442" t="s">
        <v>123</v>
      </c>
      <c r="E2442" s="71">
        <v>45194</v>
      </c>
      <c r="F2442" t="s">
        <v>193</v>
      </c>
      <c r="G2442" t="s">
        <v>2989</v>
      </c>
      <c r="H2442" t="s">
        <v>351</v>
      </c>
      <c r="I2442">
        <v>1.8</v>
      </c>
      <c r="J2442" t="s">
        <v>5468</v>
      </c>
      <c r="K2442" s="57" t="s">
        <v>610</v>
      </c>
      <c r="L2442" t="s">
        <v>72</v>
      </c>
      <c r="M2442" t="s">
        <v>4</v>
      </c>
      <c r="N2442"/>
      <c r="O2442" t="s">
        <v>350</v>
      </c>
    </row>
    <row r="2443" spans="1:15" x14ac:dyDescent="0.25">
      <c r="A2443" t="s">
        <v>2151</v>
      </c>
      <c r="B2443" t="s">
        <v>725</v>
      </c>
      <c r="C2443" t="s">
        <v>3040</v>
      </c>
      <c r="D2443" t="s">
        <v>123</v>
      </c>
      <c r="E2443" s="71">
        <v>45194</v>
      </c>
      <c r="F2443" t="s">
        <v>193</v>
      </c>
      <c r="G2443" t="s">
        <v>2989</v>
      </c>
      <c r="H2443" t="s">
        <v>351</v>
      </c>
      <c r="I2443">
        <v>1.9</v>
      </c>
      <c r="J2443" t="s">
        <v>5469</v>
      </c>
      <c r="K2443" s="57" t="s">
        <v>610</v>
      </c>
      <c r="L2443" t="s">
        <v>72</v>
      </c>
      <c r="M2443" t="s">
        <v>4</v>
      </c>
      <c r="N2443"/>
      <c r="O2443" t="s">
        <v>350</v>
      </c>
    </row>
    <row r="2444" spans="1:15" x14ac:dyDescent="0.25">
      <c r="A2444" t="s">
        <v>5470</v>
      </c>
      <c r="B2444" t="s">
        <v>45</v>
      </c>
      <c r="C2444" t="s">
        <v>5471</v>
      </c>
      <c r="D2444" t="s">
        <v>46</v>
      </c>
      <c r="E2444" s="71">
        <v>45195</v>
      </c>
      <c r="F2444" t="s">
        <v>193</v>
      </c>
      <c r="G2444" t="s">
        <v>2989</v>
      </c>
      <c r="H2444" t="s">
        <v>351</v>
      </c>
      <c r="I2444">
        <v>2</v>
      </c>
      <c r="J2444" t="s">
        <v>50</v>
      </c>
      <c r="K2444" s="57" t="s">
        <v>13</v>
      </c>
      <c r="L2444" t="s">
        <v>2</v>
      </c>
      <c r="M2444" t="s">
        <v>2</v>
      </c>
      <c r="N2444"/>
      <c r="O2444" t="s">
        <v>350</v>
      </c>
    </row>
    <row r="2445" spans="1:15" x14ac:dyDescent="0.25">
      <c r="A2445" t="s">
        <v>5470</v>
      </c>
      <c r="B2445" t="s">
        <v>45</v>
      </c>
      <c r="C2445" t="s">
        <v>5471</v>
      </c>
      <c r="D2445" t="s">
        <v>46</v>
      </c>
      <c r="E2445" s="71">
        <v>45195</v>
      </c>
      <c r="F2445" t="s">
        <v>193</v>
      </c>
      <c r="G2445" t="s">
        <v>2989</v>
      </c>
      <c r="H2445" t="s">
        <v>351</v>
      </c>
      <c r="I2445">
        <v>3</v>
      </c>
      <c r="J2445" t="s">
        <v>179</v>
      </c>
      <c r="K2445" s="57" t="s">
        <v>13</v>
      </c>
      <c r="L2445" t="s">
        <v>180</v>
      </c>
      <c r="M2445" t="s">
        <v>180</v>
      </c>
      <c r="N2445"/>
      <c r="O2445" t="s">
        <v>350</v>
      </c>
    </row>
    <row r="2446" spans="1:15" x14ac:dyDescent="0.25">
      <c r="A2446" t="s">
        <v>5470</v>
      </c>
      <c r="B2446" t="s">
        <v>45</v>
      </c>
      <c r="C2446" t="s">
        <v>5471</v>
      </c>
      <c r="D2446" t="s">
        <v>46</v>
      </c>
      <c r="E2446" s="71">
        <v>45195</v>
      </c>
      <c r="F2446" t="s">
        <v>193</v>
      </c>
      <c r="G2446" t="s">
        <v>2989</v>
      </c>
      <c r="H2446" t="s">
        <v>351</v>
      </c>
      <c r="I2446">
        <v>4</v>
      </c>
      <c r="J2446" t="s">
        <v>87</v>
      </c>
      <c r="K2446" s="57" t="s">
        <v>609</v>
      </c>
      <c r="L2446" t="s">
        <v>2</v>
      </c>
      <c r="M2446" t="s">
        <v>2</v>
      </c>
      <c r="N2446"/>
      <c r="O2446" t="s">
        <v>350</v>
      </c>
    </row>
    <row r="2447" spans="1:15" x14ac:dyDescent="0.25">
      <c r="A2447" t="s">
        <v>5470</v>
      </c>
      <c r="B2447" t="s">
        <v>45</v>
      </c>
      <c r="C2447" t="s">
        <v>5471</v>
      </c>
      <c r="D2447" t="s">
        <v>46</v>
      </c>
      <c r="E2447" s="71">
        <v>45195</v>
      </c>
      <c r="F2447" t="s">
        <v>193</v>
      </c>
      <c r="G2447" t="s">
        <v>2989</v>
      </c>
      <c r="H2447" t="s">
        <v>351</v>
      </c>
      <c r="I2447">
        <v>5</v>
      </c>
      <c r="J2447" t="s">
        <v>3149</v>
      </c>
      <c r="K2447" s="57" t="s">
        <v>13</v>
      </c>
      <c r="L2447" t="s">
        <v>2</v>
      </c>
      <c r="M2447" t="s">
        <v>3</v>
      </c>
      <c r="N2447" t="s">
        <v>646</v>
      </c>
      <c r="O2447" t="s">
        <v>351</v>
      </c>
    </row>
    <row r="2448" spans="1:15" x14ac:dyDescent="0.25">
      <c r="A2448" t="s">
        <v>5470</v>
      </c>
      <c r="B2448" t="s">
        <v>45</v>
      </c>
      <c r="C2448" t="s">
        <v>5471</v>
      </c>
      <c r="D2448" t="s">
        <v>46</v>
      </c>
      <c r="E2448" s="71">
        <v>45195</v>
      </c>
      <c r="F2448" t="s">
        <v>2964</v>
      </c>
      <c r="G2448" t="s">
        <v>2989</v>
      </c>
      <c r="H2448" t="s">
        <v>351</v>
      </c>
      <c r="I2448">
        <v>6</v>
      </c>
      <c r="J2448" t="s">
        <v>3150</v>
      </c>
      <c r="K2448" s="57" t="s">
        <v>13</v>
      </c>
      <c r="L2448" t="s">
        <v>3</v>
      </c>
      <c r="M2448" t="s">
        <v>2</v>
      </c>
      <c r="N2448" t="s">
        <v>5604</v>
      </c>
      <c r="O2448" t="s">
        <v>351</v>
      </c>
    </row>
    <row r="2449" spans="1:15" x14ac:dyDescent="0.25">
      <c r="A2449" t="s">
        <v>5470</v>
      </c>
      <c r="B2449" t="s">
        <v>45</v>
      </c>
      <c r="C2449" t="s">
        <v>5471</v>
      </c>
      <c r="D2449" t="s">
        <v>46</v>
      </c>
      <c r="E2449" s="71">
        <v>45195</v>
      </c>
      <c r="F2449" t="s">
        <v>193</v>
      </c>
      <c r="G2449" t="s">
        <v>2989</v>
      </c>
      <c r="H2449" t="s">
        <v>351</v>
      </c>
      <c r="I2449" t="s">
        <v>307</v>
      </c>
      <c r="J2449" t="s">
        <v>3191</v>
      </c>
      <c r="K2449" s="57" t="s">
        <v>610</v>
      </c>
      <c r="L2449" t="s">
        <v>2</v>
      </c>
      <c r="M2449" t="s">
        <v>2</v>
      </c>
      <c r="N2449"/>
      <c r="O2449" t="s">
        <v>350</v>
      </c>
    </row>
    <row r="2450" spans="1:15" x14ac:dyDescent="0.25">
      <c r="A2450" t="s">
        <v>5470</v>
      </c>
      <c r="B2450" t="s">
        <v>45</v>
      </c>
      <c r="C2450" t="s">
        <v>5471</v>
      </c>
      <c r="D2450" t="s">
        <v>46</v>
      </c>
      <c r="E2450" s="71">
        <v>45195</v>
      </c>
      <c r="F2450" t="s">
        <v>193</v>
      </c>
      <c r="G2450" t="s">
        <v>2989</v>
      </c>
      <c r="H2450" t="s">
        <v>351</v>
      </c>
      <c r="I2450" t="s">
        <v>308</v>
      </c>
      <c r="J2450" t="s">
        <v>3262</v>
      </c>
      <c r="K2450" s="57" t="s">
        <v>610</v>
      </c>
      <c r="L2450" t="s">
        <v>2</v>
      </c>
      <c r="M2450" t="s">
        <v>2</v>
      </c>
      <c r="N2450"/>
      <c r="O2450" t="s">
        <v>350</v>
      </c>
    </row>
    <row r="2451" spans="1:15" x14ac:dyDescent="0.25">
      <c r="A2451" t="s">
        <v>5470</v>
      </c>
      <c r="B2451" t="s">
        <v>45</v>
      </c>
      <c r="C2451" t="s">
        <v>5471</v>
      </c>
      <c r="D2451" t="s">
        <v>46</v>
      </c>
      <c r="E2451" s="71">
        <v>45195</v>
      </c>
      <c r="F2451" t="s">
        <v>193</v>
      </c>
      <c r="G2451" t="s">
        <v>2989</v>
      </c>
      <c r="H2451" t="s">
        <v>351</v>
      </c>
      <c r="I2451" t="s">
        <v>309</v>
      </c>
      <c r="J2451" t="s">
        <v>5472</v>
      </c>
      <c r="K2451" s="57" t="s">
        <v>610</v>
      </c>
      <c r="L2451" t="s">
        <v>2</v>
      </c>
      <c r="M2451" t="s">
        <v>3</v>
      </c>
      <c r="N2451" t="s">
        <v>3061</v>
      </c>
      <c r="O2451" t="s">
        <v>351</v>
      </c>
    </row>
    <row r="2452" spans="1:15" x14ac:dyDescent="0.25">
      <c r="A2452" t="s">
        <v>5470</v>
      </c>
      <c r="B2452" t="s">
        <v>45</v>
      </c>
      <c r="C2452" t="s">
        <v>5471</v>
      </c>
      <c r="D2452" t="s">
        <v>46</v>
      </c>
      <c r="E2452" s="71">
        <v>45195</v>
      </c>
      <c r="F2452" t="s">
        <v>193</v>
      </c>
      <c r="G2452" t="s">
        <v>2989</v>
      </c>
      <c r="H2452" t="s">
        <v>351</v>
      </c>
      <c r="I2452" t="s">
        <v>310</v>
      </c>
      <c r="J2452" t="s">
        <v>5473</v>
      </c>
      <c r="K2452" s="57" t="s">
        <v>610</v>
      </c>
      <c r="L2452" t="s">
        <v>2</v>
      </c>
      <c r="M2452" t="s">
        <v>2</v>
      </c>
      <c r="N2452"/>
      <c r="O2452" t="s">
        <v>350</v>
      </c>
    </row>
    <row r="2453" spans="1:15" x14ac:dyDescent="0.25">
      <c r="A2453" t="s">
        <v>5470</v>
      </c>
      <c r="B2453" t="s">
        <v>45</v>
      </c>
      <c r="C2453" t="s">
        <v>5471</v>
      </c>
      <c r="D2453" t="s">
        <v>46</v>
      </c>
      <c r="E2453" s="71">
        <v>45195</v>
      </c>
      <c r="F2453" t="s">
        <v>193</v>
      </c>
      <c r="G2453" t="s">
        <v>2989</v>
      </c>
      <c r="H2453" t="s">
        <v>351</v>
      </c>
      <c r="I2453" t="s">
        <v>311</v>
      </c>
      <c r="J2453" t="s">
        <v>5474</v>
      </c>
      <c r="K2453" s="57" t="s">
        <v>610</v>
      </c>
      <c r="L2453" t="s">
        <v>2</v>
      </c>
      <c r="M2453" t="s">
        <v>2</v>
      </c>
      <c r="N2453"/>
      <c r="O2453" t="s">
        <v>350</v>
      </c>
    </row>
    <row r="2454" spans="1:15" x14ac:dyDescent="0.25">
      <c r="A2454" t="s">
        <v>5470</v>
      </c>
      <c r="B2454" t="s">
        <v>45</v>
      </c>
      <c r="C2454" t="s">
        <v>5471</v>
      </c>
      <c r="D2454" t="s">
        <v>46</v>
      </c>
      <c r="E2454" s="71">
        <v>45195</v>
      </c>
      <c r="F2454" t="s">
        <v>193</v>
      </c>
      <c r="G2454" t="s">
        <v>2989</v>
      </c>
      <c r="H2454" t="s">
        <v>351</v>
      </c>
      <c r="I2454" t="s">
        <v>312</v>
      </c>
      <c r="J2454" t="s">
        <v>5475</v>
      </c>
      <c r="K2454" s="57" t="s">
        <v>610</v>
      </c>
      <c r="L2454" t="s">
        <v>2</v>
      </c>
      <c r="M2454" t="s">
        <v>2</v>
      </c>
      <c r="N2454"/>
      <c r="O2454" t="s">
        <v>350</v>
      </c>
    </row>
    <row r="2455" spans="1:15" x14ac:dyDescent="0.25">
      <c r="A2455" t="s">
        <v>5470</v>
      </c>
      <c r="B2455" t="s">
        <v>45</v>
      </c>
      <c r="C2455" t="s">
        <v>5471</v>
      </c>
      <c r="D2455" t="s">
        <v>46</v>
      </c>
      <c r="E2455" s="71">
        <v>45195</v>
      </c>
      <c r="F2455" t="s">
        <v>193</v>
      </c>
      <c r="G2455" t="s">
        <v>2989</v>
      </c>
      <c r="H2455" t="s">
        <v>351</v>
      </c>
      <c r="I2455" t="s">
        <v>313</v>
      </c>
      <c r="J2455" t="s">
        <v>5476</v>
      </c>
      <c r="K2455" s="57" t="s">
        <v>610</v>
      </c>
      <c r="L2455" t="s">
        <v>2</v>
      </c>
      <c r="M2455" t="s">
        <v>2</v>
      </c>
      <c r="N2455"/>
      <c r="O2455" t="s">
        <v>350</v>
      </c>
    </row>
    <row r="2456" spans="1:15" x14ac:dyDescent="0.25">
      <c r="A2456" t="s">
        <v>5470</v>
      </c>
      <c r="B2456" t="s">
        <v>45</v>
      </c>
      <c r="C2456" t="s">
        <v>5471</v>
      </c>
      <c r="D2456" t="s">
        <v>46</v>
      </c>
      <c r="E2456" s="71">
        <v>45195</v>
      </c>
      <c r="F2456" t="s">
        <v>193</v>
      </c>
      <c r="G2456" t="s">
        <v>2989</v>
      </c>
      <c r="H2456" t="s">
        <v>351</v>
      </c>
      <c r="I2456" t="s">
        <v>314</v>
      </c>
      <c r="J2456" t="s">
        <v>5477</v>
      </c>
      <c r="K2456" s="57" t="s">
        <v>610</v>
      </c>
      <c r="L2456" t="s">
        <v>2</v>
      </c>
      <c r="M2456" t="s">
        <v>3</v>
      </c>
      <c r="N2456" t="s">
        <v>3426</v>
      </c>
      <c r="O2456" t="s">
        <v>351</v>
      </c>
    </row>
    <row r="2457" spans="1:15" x14ac:dyDescent="0.25">
      <c r="A2457" t="s">
        <v>5470</v>
      </c>
      <c r="B2457" t="s">
        <v>45</v>
      </c>
      <c r="C2457" t="s">
        <v>5471</v>
      </c>
      <c r="D2457" t="s">
        <v>46</v>
      </c>
      <c r="E2457" s="71">
        <v>45195</v>
      </c>
      <c r="F2457" t="s">
        <v>193</v>
      </c>
      <c r="G2457" t="s">
        <v>2989</v>
      </c>
      <c r="H2457" t="s">
        <v>351</v>
      </c>
      <c r="I2457" t="s">
        <v>315</v>
      </c>
      <c r="J2457" t="s">
        <v>3294</v>
      </c>
      <c r="K2457" s="57" t="s">
        <v>610</v>
      </c>
      <c r="L2457" t="s">
        <v>2</v>
      </c>
      <c r="M2457" t="s">
        <v>2</v>
      </c>
      <c r="N2457"/>
      <c r="O2457" t="s">
        <v>350</v>
      </c>
    </row>
    <row r="2458" spans="1:15" x14ac:dyDescent="0.25">
      <c r="A2458" t="s">
        <v>5470</v>
      </c>
      <c r="B2458" t="s">
        <v>45</v>
      </c>
      <c r="C2458" t="s">
        <v>5471</v>
      </c>
      <c r="D2458" t="s">
        <v>46</v>
      </c>
      <c r="E2458" s="71">
        <v>45195</v>
      </c>
      <c r="F2458" t="s">
        <v>193</v>
      </c>
      <c r="G2458" t="s">
        <v>2989</v>
      </c>
      <c r="H2458" t="s">
        <v>351</v>
      </c>
      <c r="I2458" t="s">
        <v>316</v>
      </c>
      <c r="J2458" t="s">
        <v>5478</v>
      </c>
      <c r="K2458" s="57" t="s">
        <v>610</v>
      </c>
      <c r="L2458" t="s">
        <v>2</v>
      </c>
      <c r="M2458" t="s">
        <v>2</v>
      </c>
      <c r="N2458"/>
      <c r="O2458" t="s">
        <v>350</v>
      </c>
    </row>
    <row r="2459" spans="1:15" x14ac:dyDescent="0.25">
      <c r="A2459" t="s">
        <v>5470</v>
      </c>
      <c r="B2459" t="s">
        <v>45</v>
      </c>
      <c r="C2459" t="s">
        <v>5471</v>
      </c>
      <c r="D2459" t="s">
        <v>46</v>
      </c>
      <c r="E2459" s="71">
        <v>45195</v>
      </c>
      <c r="F2459" t="s">
        <v>193</v>
      </c>
      <c r="G2459" t="s">
        <v>2989</v>
      </c>
      <c r="H2459" t="s">
        <v>351</v>
      </c>
      <c r="I2459" t="s">
        <v>317</v>
      </c>
      <c r="J2459" t="s">
        <v>3300</v>
      </c>
      <c r="K2459" s="57" t="s">
        <v>610</v>
      </c>
      <c r="L2459" t="s">
        <v>2</v>
      </c>
      <c r="M2459" t="s">
        <v>2</v>
      </c>
      <c r="N2459"/>
      <c r="O2459" t="s">
        <v>350</v>
      </c>
    </row>
    <row r="2460" spans="1:15" x14ac:dyDescent="0.25">
      <c r="A2460" t="s">
        <v>5479</v>
      </c>
      <c r="B2460" t="s">
        <v>195</v>
      </c>
      <c r="C2460" t="s">
        <v>5480</v>
      </c>
      <c r="D2460" t="s">
        <v>178</v>
      </c>
      <c r="E2460" s="71">
        <v>45195</v>
      </c>
      <c r="F2460" t="s">
        <v>193</v>
      </c>
      <c r="G2460" t="s">
        <v>2989</v>
      </c>
      <c r="H2460" t="s">
        <v>351</v>
      </c>
      <c r="I2460">
        <v>1.1000000000000001</v>
      </c>
      <c r="J2460" t="s">
        <v>5481</v>
      </c>
      <c r="K2460" s="57" t="s">
        <v>610</v>
      </c>
      <c r="L2460" t="s">
        <v>2</v>
      </c>
      <c r="M2460" t="s">
        <v>2</v>
      </c>
      <c r="N2460"/>
      <c r="O2460" t="s">
        <v>350</v>
      </c>
    </row>
    <row r="2461" spans="1:15" x14ac:dyDescent="0.25">
      <c r="A2461" t="s">
        <v>5479</v>
      </c>
      <c r="B2461" t="s">
        <v>195</v>
      </c>
      <c r="C2461" t="s">
        <v>5480</v>
      </c>
      <c r="D2461" t="s">
        <v>178</v>
      </c>
      <c r="E2461" s="71">
        <v>45195</v>
      </c>
      <c r="F2461" t="s">
        <v>193</v>
      </c>
      <c r="G2461" t="s">
        <v>2989</v>
      </c>
      <c r="H2461" t="s">
        <v>351</v>
      </c>
      <c r="I2461">
        <v>1.2</v>
      </c>
      <c r="J2461" t="s">
        <v>5482</v>
      </c>
      <c r="K2461" s="57" t="s">
        <v>610</v>
      </c>
      <c r="L2461" t="s">
        <v>2</v>
      </c>
      <c r="M2461" t="s">
        <v>2</v>
      </c>
      <c r="N2461"/>
      <c r="O2461" t="s">
        <v>350</v>
      </c>
    </row>
    <row r="2462" spans="1:15" x14ac:dyDescent="0.25">
      <c r="A2462" t="s">
        <v>5479</v>
      </c>
      <c r="B2462" t="s">
        <v>195</v>
      </c>
      <c r="C2462" t="s">
        <v>5480</v>
      </c>
      <c r="D2462" t="s">
        <v>178</v>
      </c>
      <c r="E2462" s="71">
        <v>45195</v>
      </c>
      <c r="F2462" t="s">
        <v>193</v>
      </c>
      <c r="G2462" t="s">
        <v>2989</v>
      </c>
      <c r="H2462" t="s">
        <v>351</v>
      </c>
      <c r="I2462">
        <v>1.3</v>
      </c>
      <c r="J2462" t="s">
        <v>5483</v>
      </c>
      <c r="K2462" s="57" t="s">
        <v>610</v>
      </c>
      <c r="L2462" t="s">
        <v>2</v>
      </c>
      <c r="M2462" t="s">
        <v>2</v>
      </c>
      <c r="N2462"/>
      <c r="O2462" t="s">
        <v>350</v>
      </c>
    </row>
    <row r="2463" spans="1:15" x14ac:dyDescent="0.25">
      <c r="A2463" t="s">
        <v>2976</v>
      </c>
      <c r="B2463" t="s">
        <v>195</v>
      </c>
      <c r="C2463" t="s">
        <v>2977</v>
      </c>
      <c r="D2463" t="s">
        <v>178</v>
      </c>
      <c r="E2463" s="71">
        <v>45195</v>
      </c>
      <c r="F2463" t="s">
        <v>193</v>
      </c>
      <c r="G2463" t="s">
        <v>2989</v>
      </c>
      <c r="H2463" t="s">
        <v>351</v>
      </c>
      <c r="I2463">
        <v>1.1000000000000001</v>
      </c>
      <c r="J2463" t="s">
        <v>5484</v>
      </c>
      <c r="K2463" s="57" t="s">
        <v>610</v>
      </c>
      <c r="L2463" t="s">
        <v>2</v>
      </c>
      <c r="M2463" t="s">
        <v>2</v>
      </c>
      <c r="N2463"/>
      <c r="O2463" t="s">
        <v>350</v>
      </c>
    </row>
    <row r="2464" spans="1:15" x14ac:dyDescent="0.25">
      <c r="A2464" t="s">
        <v>2976</v>
      </c>
      <c r="B2464" t="s">
        <v>195</v>
      </c>
      <c r="C2464" t="s">
        <v>2977</v>
      </c>
      <c r="D2464" t="s">
        <v>178</v>
      </c>
      <c r="E2464" s="71">
        <v>45195</v>
      </c>
      <c r="F2464" t="s">
        <v>193</v>
      </c>
      <c r="G2464" t="s">
        <v>2989</v>
      </c>
      <c r="H2464" t="s">
        <v>351</v>
      </c>
      <c r="I2464">
        <v>1.2</v>
      </c>
      <c r="J2464" t="s">
        <v>5485</v>
      </c>
      <c r="K2464" s="57" t="s">
        <v>610</v>
      </c>
      <c r="L2464" t="s">
        <v>2</v>
      </c>
      <c r="M2464" t="s">
        <v>2</v>
      </c>
      <c r="N2464"/>
      <c r="O2464" t="s">
        <v>350</v>
      </c>
    </row>
    <row r="2465" spans="1:15" x14ac:dyDescent="0.25">
      <c r="A2465" t="s">
        <v>2976</v>
      </c>
      <c r="B2465" t="s">
        <v>195</v>
      </c>
      <c r="C2465" t="s">
        <v>2977</v>
      </c>
      <c r="D2465" t="s">
        <v>178</v>
      </c>
      <c r="E2465" s="71">
        <v>45195</v>
      </c>
      <c r="F2465" t="s">
        <v>193</v>
      </c>
      <c r="G2465" t="s">
        <v>2989</v>
      </c>
      <c r="H2465" t="s">
        <v>351</v>
      </c>
      <c r="I2465">
        <v>1.3</v>
      </c>
      <c r="J2465" t="s">
        <v>5486</v>
      </c>
      <c r="K2465" s="57" t="s">
        <v>610</v>
      </c>
      <c r="L2465" t="s">
        <v>2</v>
      </c>
      <c r="M2465" t="s">
        <v>2</v>
      </c>
      <c r="N2465"/>
      <c r="O2465" t="s">
        <v>350</v>
      </c>
    </row>
    <row r="2466" spans="1:15" x14ac:dyDescent="0.25">
      <c r="A2466" t="s">
        <v>2976</v>
      </c>
      <c r="B2466" t="s">
        <v>195</v>
      </c>
      <c r="C2466" t="s">
        <v>2977</v>
      </c>
      <c r="D2466" t="s">
        <v>178</v>
      </c>
      <c r="E2466" s="71">
        <v>45195</v>
      </c>
      <c r="F2466" t="s">
        <v>193</v>
      </c>
      <c r="G2466" t="s">
        <v>2989</v>
      </c>
      <c r="H2466" t="s">
        <v>351</v>
      </c>
      <c r="I2466">
        <v>1.4</v>
      </c>
      <c r="J2466" t="s">
        <v>5487</v>
      </c>
      <c r="K2466" s="57" t="s">
        <v>610</v>
      </c>
      <c r="L2466" t="s">
        <v>2</v>
      </c>
      <c r="M2466" t="s">
        <v>2</v>
      </c>
      <c r="N2466"/>
      <c r="O2466" t="s">
        <v>350</v>
      </c>
    </row>
    <row r="2467" spans="1:15" x14ac:dyDescent="0.25">
      <c r="A2467" t="s">
        <v>2976</v>
      </c>
      <c r="B2467" t="s">
        <v>195</v>
      </c>
      <c r="C2467" t="s">
        <v>2977</v>
      </c>
      <c r="D2467" t="s">
        <v>178</v>
      </c>
      <c r="E2467" s="71">
        <v>45195</v>
      </c>
      <c r="F2467" t="s">
        <v>193</v>
      </c>
      <c r="G2467" t="s">
        <v>2989</v>
      </c>
      <c r="H2467" t="s">
        <v>351</v>
      </c>
      <c r="I2467">
        <v>2</v>
      </c>
      <c r="J2467" t="s">
        <v>5488</v>
      </c>
      <c r="K2467" s="57" t="s">
        <v>609</v>
      </c>
      <c r="L2467" t="s">
        <v>2</v>
      </c>
      <c r="M2467" t="s">
        <v>2</v>
      </c>
      <c r="N2467"/>
      <c r="O2467" t="s">
        <v>350</v>
      </c>
    </row>
    <row r="2468" spans="1:15" x14ac:dyDescent="0.25">
      <c r="A2468" t="s">
        <v>2976</v>
      </c>
      <c r="B2468" t="s">
        <v>195</v>
      </c>
      <c r="C2468" t="s">
        <v>2977</v>
      </c>
      <c r="D2468" t="s">
        <v>178</v>
      </c>
      <c r="E2468" s="71">
        <v>45195</v>
      </c>
      <c r="F2468" t="s">
        <v>193</v>
      </c>
      <c r="G2468" t="s">
        <v>2989</v>
      </c>
      <c r="H2468" t="s">
        <v>351</v>
      </c>
      <c r="I2468">
        <v>3</v>
      </c>
      <c r="J2468" t="s">
        <v>2987</v>
      </c>
      <c r="K2468" s="57" t="s">
        <v>610</v>
      </c>
      <c r="L2468" t="s">
        <v>2</v>
      </c>
      <c r="M2468" t="s">
        <v>2</v>
      </c>
      <c r="N2468"/>
      <c r="O2468" t="s">
        <v>350</v>
      </c>
    </row>
    <row r="2469" spans="1:15" x14ac:dyDescent="0.25">
      <c r="A2469" t="s">
        <v>1510</v>
      </c>
      <c r="B2469" t="s">
        <v>194</v>
      </c>
      <c r="C2469" t="s">
        <v>2981</v>
      </c>
      <c r="D2469" t="s">
        <v>126</v>
      </c>
      <c r="E2469" s="71">
        <v>45195</v>
      </c>
      <c r="F2469" t="s">
        <v>193</v>
      </c>
      <c r="G2469" t="s">
        <v>2989</v>
      </c>
      <c r="H2469" t="s">
        <v>351</v>
      </c>
      <c r="I2469">
        <v>1</v>
      </c>
      <c r="J2469" t="s">
        <v>5489</v>
      </c>
      <c r="K2469" s="57" t="s">
        <v>13</v>
      </c>
      <c r="L2469" t="s">
        <v>2</v>
      </c>
      <c r="M2469" t="s">
        <v>2</v>
      </c>
      <c r="N2469"/>
      <c r="O2469" t="s">
        <v>350</v>
      </c>
    </row>
    <row r="2470" spans="1:15" x14ac:dyDescent="0.25">
      <c r="A2470" t="s">
        <v>1510</v>
      </c>
      <c r="B2470" t="s">
        <v>194</v>
      </c>
      <c r="C2470" t="s">
        <v>2981</v>
      </c>
      <c r="D2470" t="s">
        <v>126</v>
      </c>
      <c r="E2470" s="71">
        <v>45195</v>
      </c>
      <c r="F2470" t="s">
        <v>193</v>
      </c>
      <c r="G2470" t="s">
        <v>2989</v>
      </c>
      <c r="H2470" t="s">
        <v>351</v>
      </c>
      <c r="I2470">
        <v>2</v>
      </c>
      <c r="J2470" t="s">
        <v>5490</v>
      </c>
      <c r="K2470" s="57" t="s">
        <v>13</v>
      </c>
      <c r="L2470" t="s">
        <v>2</v>
      </c>
      <c r="M2470" t="s">
        <v>2</v>
      </c>
      <c r="N2470"/>
      <c r="O2470" t="s">
        <v>350</v>
      </c>
    </row>
    <row r="2471" spans="1:15" x14ac:dyDescent="0.25">
      <c r="A2471" t="s">
        <v>5491</v>
      </c>
      <c r="B2471" t="s">
        <v>379</v>
      </c>
      <c r="C2471" t="s">
        <v>5492</v>
      </c>
      <c r="D2471" t="s">
        <v>46</v>
      </c>
      <c r="E2471" s="71">
        <v>45195</v>
      </c>
      <c r="F2471" t="s">
        <v>193</v>
      </c>
      <c r="G2471" t="s">
        <v>2989</v>
      </c>
      <c r="H2471" t="s">
        <v>351</v>
      </c>
      <c r="I2471">
        <v>1</v>
      </c>
      <c r="J2471" t="s">
        <v>71</v>
      </c>
      <c r="K2471" s="57" t="s">
        <v>608</v>
      </c>
      <c r="L2471" t="s">
        <v>2</v>
      </c>
      <c r="M2471" t="s">
        <v>2</v>
      </c>
      <c r="N2471"/>
      <c r="O2471" t="s">
        <v>350</v>
      </c>
    </row>
    <row r="2472" spans="1:15" x14ac:dyDescent="0.25">
      <c r="A2472" t="s">
        <v>5491</v>
      </c>
      <c r="B2472" t="s">
        <v>379</v>
      </c>
      <c r="C2472" t="s">
        <v>5492</v>
      </c>
      <c r="D2472" t="s">
        <v>46</v>
      </c>
      <c r="E2472" s="71">
        <v>45195</v>
      </c>
      <c r="F2472" t="s">
        <v>193</v>
      </c>
      <c r="G2472" t="s">
        <v>2989</v>
      </c>
      <c r="H2472" t="s">
        <v>351</v>
      </c>
      <c r="I2472">
        <v>2</v>
      </c>
      <c r="J2472" t="s">
        <v>5493</v>
      </c>
      <c r="K2472" s="57" t="s">
        <v>13</v>
      </c>
      <c r="L2472" t="s">
        <v>2</v>
      </c>
      <c r="M2472" t="s">
        <v>2</v>
      </c>
      <c r="N2472"/>
      <c r="O2472" t="s">
        <v>350</v>
      </c>
    </row>
    <row r="2473" spans="1:15" x14ac:dyDescent="0.25">
      <c r="A2473" t="s">
        <v>5491</v>
      </c>
      <c r="B2473" t="s">
        <v>379</v>
      </c>
      <c r="C2473" t="s">
        <v>5492</v>
      </c>
      <c r="D2473" t="s">
        <v>46</v>
      </c>
      <c r="E2473" s="71">
        <v>45195</v>
      </c>
      <c r="F2473" t="s">
        <v>193</v>
      </c>
      <c r="G2473" t="s">
        <v>2989</v>
      </c>
      <c r="H2473" t="s">
        <v>351</v>
      </c>
      <c r="I2473" t="s">
        <v>320</v>
      </c>
      <c r="J2473" t="s">
        <v>5494</v>
      </c>
      <c r="K2473" s="57" t="s">
        <v>610</v>
      </c>
      <c r="L2473" t="s">
        <v>2</v>
      </c>
      <c r="M2473" t="s">
        <v>2</v>
      </c>
      <c r="N2473"/>
      <c r="O2473" t="s">
        <v>350</v>
      </c>
    </row>
    <row r="2474" spans="1:15" x14ac:dyDescent="0.25">
      <c r="A2474" t="s">
        <v>5491</v>
      </c>
      <c r="B2474" t="s">
        <v>379</v>
      </c>
      <c r="C2474" t="s">
        <v>5492</v>
      </c>
      <c r="D2474" t="s">
        <v>46</v>
      </c>
      <c r="E2474" s="71">
        <v>45195</v>
      </c>
      <c r="F2474" t="s">
        <v>193</v>
      </c>
      <c r="G2474" t="s">
        <v>2989</v>
      </c>
      <c r="H2474" t="s">
        <v>351</v>
      </c>
      <c r="I2474" t="s">
        <v>321</v>
      </c>
      <c r="J2474" t="s">
        <v>5495</v>
      </c>
      <c r="K2474" s="57" t="s">
        <v>610</v>
      </c>
      <c r="L2474" t="s">
        <v>2</v>
      </c>
      <c r="M2474" t="s">
        <v>2</v>
      </c>
      <c r="N2474"/>
      <c r="O2474" t="s">
        <v>350</v>
      </c>
    </row>
    <row r="2475" spans="1:15" x14ac:dyDescent="0.25">
      <c r="A2475" t="s">
        <v>5496</v>
      </c>
      <c r="B2475" t="s">
        <v>383</v>
      </c>
      <c r="C2475" t="s">
        <v>5497</v>
      </c>
      <c r="D2475" t="s">
        <v>178</v>
      </c>
      <c r="E2475" s="71">
        <v>45195</v>
      </c>
      <c r="F2475" t="s">
        <v>193</v>
      </c>
      <c r="G2475" t="s">
        <v>2989</v>
      </c>
      <c r="H2475" t="s">
        <v>351</v>
      </c>
      <c r="I2475">
        <v>1</v>
      </c>
      <c r="J2475" t="s">
        <v>384</v>
      </c>
      <c r="K2475" s="57" t="s">
        <v>13</v>
      </c>
      <c r="L2475" t="s">
        <v>2</v>
      </c>
      <c r="M2475" t="s">
        <v>2</v>
      </c>
      <c r="N2475"/>
      <c r="O2475" t="s">
        <v>350</v>
      </c>
    </row>
    <row r="2476" spans="1:15" x14ac:dyDescent="0.25">
      <c r="A2476" t="s">
        <v>5496</v>
      </c>
      <c r="B2476" t="s">
        <v>383</v>
      </c>
      <c r="C2476" t="s">
        <v>5497</v>
      </c>
      <c r="D2476" t="s">
        <v>178</v>
      </c>
      <c r="E2476" s="71">
        <v>45195</v>
      </c>
      <c r="F2476" t="s">
        <v>193</v>
      </c>
      <c r="G2476" t="s">
        <v>2989</v>
      </c>
      <c r="H2476" t="s">
        <v>351</v>
      </c>
      <c r="I2476">
        <v>2</v>
      </c>
      <c r="J2476" t="s">
        <v>2975</v>
      </c>
      <c r="K2476" s="57" t="s">
        <v>13</v>
      </c>
      <c r="L2476" t="s">
        <v>2</v>
      </c>
      <c r="M2476" t="s">
        <v>2</v>
      </c>
      <c r="N2476"/>
      <c r="O2476" t="s">
        <v>350</v>
      </c>
    </row>
    <row r="2477" spans="1:15" x14ac:dyDescent="0.25">
      <c r="A2477" t="s">
        <v>5496</v>
      </c>
      <c r="B2477" t="s">
        <v>383</v>
      </c>
      <c r="C2477" t="s">
        <v>5497</v>
      </c>
      <c r="D2477" t="s">
        <v>178</v>
      </c>
      <c r="E2477" s="71">
        <v>45195</v>
      </c>
      <c r="F2477" t="s">
        <v>193</v>
      </c>
      <c r="G2477" t="s">
        <v>2989</v>
      </c>
      <c r="H2477" t="s">
        <v>350</v>
      </c>
      <c r="I2477">
        <v>3</v>
      </c>
      <c r="J2477" t="s">
        <v>624</v>
      </c>
      <c r="K2477" s="57" t="s">
        <v>13</v>
      </c>
      <c r="L2477" t="s">
        <v>3395</v>
      </c>
      <c r="M2477" t="s">
        <v>3395</v>
      </c>
      <c r="N2477"/>
      <c r="O2477" t="s">
        <v>350</v>
      </c>
    </row>
    <row r="2478" spans="1:15" x14ac:dyDescent="0.25">
      <c r="A2478" t="s">
        <v>5498</v>
      </c>
      <c r="B2478" t="s">
        <v>127</v>
      </c>
      <c r="C2478" t="s">
        <v>5499</v>
      </c>
      <c r="D2478" t="s">
        <v>46</v>
      </c>
      <c r="E2478" s="71">
        <v>45196</v>
      </c>
      <c r="F2478" t="s">
        <v>193</v>
      </c>
      <c r="G2478" t="s">
        <v>2989</v>
      </c>
      <c r="H2478" t="s">
        <v>350</v>
      </c>
      <c r="I2478">
        <v>1</v>
      </c>
      <c r="J2478" t="s">
        <v>1084</v>
      </c>
      <c r="K2478" s="57" t="s">
        <v>608</v>
      </c>
      <c r="L2478" t="s">
        <v>3395</v>
      </c>
      <c r="M2478" t="s">
        <v>3395</v>
      </c>
      <c r="N2478"/>
      <c r="O2478" t="s">
        <v>350</v>
      </c>
    </row>
    <row r="2479" spans="1:15" x14ac:dyDescent="0.25">
      <c r="A2479" t="s">
        <v>5498</v>
      </c>
      <c r="B2479" t="s">
        <v>127</v>
      </c>
      <c r="C2479" t="s">
        <v>5499</v>
      </c>
      <c r="D2479" t="s">
        <v>46</v>
      </c>
      <c r="E2479" s="71">
        <v>45196</v>
      </c>
      <c r="F2479" t="s">
        <v>193</v>
      </c>
      <c r="G2479" t="s">
        <v>2989</v>
      </c>
      <c r="H2479" t="s">
        <v>351</v>
      </c>
      <c r="I2479">
        <v>2</v>
      </c>
      <c r="J2479" t="s">
        <v>5500</v>
      </c>
      <c r="K2479" s="57" t="s">
        <v>608</v>
      </c>
      <c r="L2479" t="s">
        <v>2</v>
      </c>
      <c r="M2479" t="s">
        <v>3</v>
      </c>
      <c r="N2479" t="s">
        <v>3412</v>
      </c>
      <c r="O2479" t="s">
        <v>351</v>
      </c>
    </row>
    <row r="2480" spans="1:15" x14ac:dyDescent="0.25">
      <c r="A2480" t="s">
        <v>5498</v>
      </c>
      <c r="B2480" t="s">
        <v>127</v>
      </c>
      <c r="C2480" t="s">
        <v>5499</v>
      </c>
      <c r="D2480" t="s">
        <v>46</v>
      </c>
      <c r="E2480" s="71">
        <v>45196</v>
      </c>
      <c r="F2480" t="s">
        <v>193</v>
      </c>
      <c r="G2480" t="s">
        <v>2989</v>
      </c>
      <c r="H2480" t="s">
        <v>351</v>
      </c>
      <c r="I2480">
        <v>3</v>
      </c>
      <c r="J2480" t="s">
        <v>5501</v>
      </c>
      <c r="K2480" s="57" t="s">
        <v>610</v>
      </c>
      <c r="L2480" t="s">
        <v>2</v>
      </c>
      <c r="M2480" t="s">
        <v>3</v>
      </c>
      <c r="N2480" t="s">
        <v>3061</v>
      </c>
      <c r="O2480" t="s">
        <v>351</v>
      </c>
    </row>
    <row r="2481" spans="1:15" x14ac:dyDescent="0.25">
      <c r="A2481" t="s">
        <v>5498</v>
      </c>
      <c r="B2481" t="s">
        <v>127</v>
      </c>
      <c r="C2481" t="s">
        <v>5499</v>
      </c>
      <c r="D2481" t="s">
        <v>46</v>
      </c>
      <c r="E2481" s="71">
        <v>45196</v>
      </c>
      <c r="F2481" t="s">
        <v>193</v>
      </c>
      <c r="G2481" t="s">
        <v>2989</v>
      </c>
      <c r="H2481" t="s">
        <v>351</v>
      </c>
      <c r="I2481">
        <v>4</v>
      </c>
      <c r="J2481" t="s">
        <v>5502</v>
      </c>
      <c r="K2481" s="57" t="s">
        <v>610</v>
      </c>
      <c r="L2481" t="s">
        <v>2</v>
      </c>
      <c r="M2481" t="s">
        <v>2</v>
      </c>
      <c r="N2481"/>
      <c r="O2481" t="s">
        <v>350</v>
      </c>
    </row>
    <row r="2482" spans="1:15" x14ac:dyDescent="0.25">
      <c r="A2482" t="s">
        <v>5498</v>
      </c>
      <c r="B2482" t="s">
        <v>127</v>
      </c>
      <c r="C2482" t="s">
        <v>5499</v>
      </c>
      <c r="D2482" t="s">
        <v>46</v>
      </c>
      <c r="E2482" s="71">
        <v>45196</v>
      </c>
      <c r="F2482" t="s">
        <v>193</v>
      </c>
      <c r="G2482" t="s">
        <v>2989</v>
      </c>
      <c r="H2482" t="s">
        <v>351</v>
      </c>
      <c r="I2482">
        <v>5</v>
      </c>
      <c r="J2482" t="s">
        <v>5503</v>
      </c>
      <c r="K2482" s="57" t="s">
        <v>610</v>
      </c>
      <c r="L2482" t="s">
        <v>2</v>
      </c>
      <c r="M2482" t="s">
        <v>2</v>
      </c>
      <c r="N2482"/>
      <c r="O2482" t="s">
        <v>350</v>
      </c>
    </row>
    <row r="2483" spans="1:15" x14ac:dyDescent="0.25">
      <c r="A2483" t="s">
        <v>5498</v>
      </c>
      <c r="B2483" t="s">
        <v>127</v>
      </c>
      <c r="C2483" t="s">
        <v>5499</v>
      </c>
      <c r="D2483" t="s">
        <v>46</v>
      </c>
      <c r="E2483" s="71">
        <v>45196</v>
      </c>
      <c r="F2483" t="s">
        <v>193</v>
      </c>
      <c r="G2483" t="s">
        <v>2989</v>
      </c>
      <c r="H2483" t="s">
        <v>351</v>
      </c>
      <c r="I2483">
        <v>6</v>
      </c>
      <c r="J2483" t="s">
        <v>5504</v>
      </c>
      <c r="K2483" s="57" t="s">
        <v>610</v>
      </c>
      <c r="L2483" t="s">
        <v>2</v>
      </c>
      <c r="M2483" t="s">
        <v>2</v>
      </c>
      <c r="N2483"/>
      <c r="O2483" t="s">
        <v>350</v>
      </c>
    </row>
    <row r="2484" spans="1:15" x14ac:dyDescent="0.25">
      <c r="A2484" t="s">
        <v>5498</v>
      </c>
      <c r="B2484" t="s">
        <v>127</v>
      </c>
      <c r="C2484" t="s">
        <v>5499</v>
      </c>
      <c r="D2484" t="s">
        <v>46</v>
      </c>
      <c r="E2484" s="71">
        <v>45196</v>
      </c>
      <c r="F2484" t="s">
        <v>193</v>
      </c>
      <c r="G2484" t="s">
        <v>2989</v>
      </c>
      <c r="H2484" t="s">
        <v>351</v>
      </c>
      <c r="I2484">
        <v>7</v>
      </c>
      <c r="J2484" t="s">
        <v>5505</v>
      </c>
      <c r="K2484" s="57" t="s">
        <v>610</v>
      </c>
      <c r="L2484" t="s">
        <v>2</v>
      </c>
      <c r="M2484" t="s">
        <v>2</v>
      </c>
      <c r="N2484"/>
      <c r="O2484" t="s">
        <v>350</v>
      </c>
    </row>
    <row r="2485" spans="1:15" x14ac:dyDescent="0.25">
      <c r="A2485" t="s">
        <v>5498</v>
      </c>
      <c r="B2485" t="s">
        <v>127</v>
      </c>
      <c r="C2485" t="s">
        <v>5499</v>
      </c>
      <c r="D2485" t="s">
        <v>46</v>
      </c>
      <c r="E2485" s="71">
        <v>45196</v>
      </c>
      <c r="F2485" t="s">
        <v>193</v>
      </c>
      <c r="G2485" t="s">
        <v>2989</v>
      </c>
      <c r="H2485" t="s">
        <v>351</v>
      </c>
      <c r="I2485">
        <v>8</v>
      </c>
      <c r="J2485" t="s">
        <v>5506</v>
      </c>
      <c r="K2485" s="57" t="s">
        <v>610</v>
      </c>
      <c r="L2485" t="s">
        <v>2</v>
      </c>
      <c r="M2485" t="s">
        <v>2</v>
      </c>
      <c r="N2485"/>
      <c r="O2485" t="s">
        <v>350</v>
      </c>
    </row>
    <row r="2486" spans="1:15" x14ac:dyDescent="0.25">
      <c r="A2486" t="s">
        <v>5498</v>
      </c>
      <c r="B2486" t="s">
        <v>127</v>
      </c>
      <c r="C2486" t="s">
        <v>5499</v>
      </c>
      <c r="D2486" t="s">
        <v>46</v>
      </c>
      <c r="E2486" s="71">
        <v>45196</v>
      </c>
      <c r="F2486" t="s">
        <v>193</v>
      </c>
      <c r="G2486" t="s">
        <v>2989</v>
      </c>
      <c r="H2486" t="s">
        <v>351</v>
      </c>
      <c r="I2486" t="s">
        <v>422</v>
      </c>
      <c r="J2486" t="s">
        <v>129</v>
      </c>
      <c r="K2486" s="57" t="s">
        <v>13</v>
      </c>
      <c r="L2486" t="s">
        <v>72</v>
      </c>
      <c r="M2486" t="s">
        <v>3</v>
      </c>
      <c r="N2486"/>
      <c r="O2486" t="s">
        <v>350</v>
      </c>
    </row>
    <row r="2487" spans="1:15" x14ac:dyDescent="0.25">
      <c r="A2487" t="s">
        <v>5498</v>
      </c>
      <c r="B2487" t="s">
        <v>127</v>
      </c>
      <c r="C2487" t="s">
        <v>5499</v>
      </c>
      <c r="D2487" t="s">
        <v>46</v>
      </c>
      <c r="E2487" s="71">
        <v>45196</v>
      </c>
      <c r="F2487" t="s">
        <v>193</v>
      </c>
      <c r="G2487" t="s">
        <v>2989</v>
      </c>
      <c r="H2487" t="s">
        <v>351</v>
      </c>
      <c r="I2487" t="s">
        <v>636</v>
      </c>
      <c r="J2487" t="s">
        <v>637</v>
      </c>
      <c r="K2487" s="57" t="s">
        <v>13</v>
      </c>
      <c r="L2487" t="s">
        <v>72</v>
      </c>
      <c r="M2487" t="s">
        <v>3</v>
      </c>
      <c r="N2487"/>
      <c r="O2487" t="s">
        <v>350</v>
      </c>
    </row>
    <row r="2488" spans="1:15" x14ac:dyDescent="0.25">
      <c r="A2488" t="s">
        <v>5498</v>
      </c>
      <c r="B2488" t="s">
        <v>127</v>
      </c>
      <c r="C2488" t="s">
        <v>5499</v>
      </c>
      <c r="D2488" t="s">
        <v>46</v>
      </c>
      <c r="E2488" s="71">
        <v>45196</v>
      </c>
      <c r="F2488" t="s">
        <v>193</v>
      </c>
      <c r="G2488" t="s">
        <v>2989</v>
      </c>
      <c r="H2488" t="s">
        <v>351</v>
      </c>
      <c r="I2488" t="s">
        <v>638</v>
      </c>
      <c r="J2488" t="s">
        <v>639</v>
      </c>
      <c r="K2488" s="57" t="s">
        <v>13</v>
      </c>
      <c r="L2488" t="s">
        <v>72</v>
      </c>
      <c r="M2488" t="s">
        <v>3</v>
      </c>
      <c r="N2488"/>
      <c r="O2488" t="s">
        <v>350</v>
      </c>
    </row>
    <row r="2489" spans="1:15" x14ac:dyDescent="0.25">
      <c r="A2489" t="s">
        <v>5498</v>
      </c>
      <c r="B2489" t="s">
        <v>127</v>
      </c>
      <c r="C2489" t="s">
        <v>5499</v>
      </c>
      <c r="D2489" t="s">
        <v>46</v>
      </c>
      <c r="E2489" s="71">
        <v>45196</v>
      </c>
      <c r="F2489" t="s">
        <v>193</v>
      </c>
      <c r="G2489" t="s">
        <v>2989</v>
      </c>
      <c r="H2489" t="s">
        <v>351</v>
      </c>
      <c r="I2489" t="s">
        <v>640</v>
      </c>
      <c r="J2489" t="s">
        <v>641</v>
      </c>
      <c r="K2489" s="57" t="s">
        <v>13</v>
      </c>
      <c r="L2489" t="s">
        <v>72</v>
      </c>
      <c r="M2489" t="s">
        <v>2</v>
      </c>
      <c r="N2489"/>
      <c r="O2489" t="s">
        <v>350</v>
      </c>
    </row>
    <row r="2490" spans="1:15" x14ac:dyDescent="0.25">
      <c r="A2490" t="s">
        <v>1411</v>
      </c>
      <c r="B2490" t="s">
        <v>194</v>
      </c>
      <c r="C2490" t="s">
        <v>3260</v>
      </c>
      <c r="D2490" t="s">
        <v>126</v>
      </c>
      <c r="E2490" s="71">
        <v>45196</v>
      </c>
      <c r="F2490" t="s">
        <v>193</v>
      </c>
      <c r="G2490" t="s">
        <v>2989</v>
      </c>
      <c r="H2490" t="s">
        <v>351</v>
      </c>
      <c r="I2490">
        <v>1</v>
      </c>
      <c r="J2490" t="s">
        <v>5507</v>
      </c>
      <c r="K2490" s="57" t="s">
        <v>610</v>
      </c>
      <c r="L2490" t="s">
        <v>2</v>
      </c>
      <c r="M2490" t="s">
        <v>3</v>
      </c>
      <c r="N2490" t="s">
        <v>3065</v>
      </c>
      <c r="O2490" t="s">
        <v>351</v>
      </c>
    </row>
    <row r="2491" spans="1:15" x14ac:dyDescent="0.25">
      <c r="A2491" t="s">
        <v>1411</v>
      </c>
      <c r="B2491" t="s">
        <v>194</v>
      </c>
      <c r="C2491" t="s">
        <v>3260</v>
      </c>
      <c r="D2491" t="s">
        <v>126</v>
      </c>
      <c r="E2491" s="71">
        <v>45196</v>
      </c>
      <c r="F2491" t="s">
        <v>193</v>
      </c>
      <c r="G2491" t="s">
        <v>2989</v>
      </c>
      <c r="H2491" t="s">
        <v>351</v>
      </c>
      <c r="I2491">
        <v>2.0099999999999998</v>
      </c>
      <c r="J2491" t="s">
        <v>5508</v>
      </c>
      <c r="K2491" s="57" t="s">
        <v>610</v>
      </c>
      <c r="L2491" t="s">
        <v>2</v>
      </c>
      <c r="M2491" t="s">
        <v>2</v>
      </c>
      <c r="N2491"/>
      <c r="O2491" t="s">
        <v>350</v>
      </c>
    </row>
    <row r="2492" spans="1:15" x14ac:dyDescent="0.25">
      <c r="A2492" t="s">
        <v>1411</v>
      </c>
      <c r="B2492" t="s">
        <v>194</v>
      </c>
      <c r="C2492" t="s">
        <v>3260</v>
      </c>
      <c r="D2492" t="s">
        <v>126</v>
      </c>
      <c r="E2492" s="71">
        <v>45196</v>
      </c>
      <c r="F2492" t="s">
        <v>193</v>
      </c>
      <c r="G2492" t="s">
        <v>2989</v>
      </c>
      <c r="H2492" t="s">
        <v>351</v>
      </c>
      <c r="I2492">
        <v>2.02</v>
      </c>
      <c r="J2492" t="s">
        <v>5509</v>
      </c>
      <c r="K2492" s="57" t="s">
        <v>610</v>
      </c>
      <c r="L2492" t="s">
        <v>2</v>
      </c>
      <c r="M2492" t="s">
        <v>2</v>
      </c>
      <c r="N2492"/>
      <c r="O2492" t="s">
        <v>350</v>
      </c>
    </row>
    <row r="2493" spans="1:15" x14ac:dyDescent="0.25">
      <c r="A2493" t="s">
        <v>5510</v>
      </c>
      <c r="B2493" t="s">
        <v>122</v>
      </c>
      <c r="C2493" t="s">
        <v>5511</v>
      </c>
      <c r="D2493" t="s">
        <v>46</v>
      </c>
      <c r="E2493" s="71">
        <v>45196</v>
      </c>
      <c r="F2493" t="s">
        <v>193</v>
      </c>
      <c r="G2493" t="s">
        <v>2989</v>
      </c>
      <c r="H2493" t="s">
        <v>350</v>
      </c>
      <c r="I2493">
        <v>1</v>
      </c>
      <c r="J2493" t="s">
        <v>3190</v>
      </c>
      <c r="K2493" s="57" t="s">
        <v>610</v>
      </c>
      <c r="L2493" t="s">
        <v>3395</v>
      </c>
      <c r="M2493" t="s">
        <v>3395</v>
      </c>
      <c r="N2493"/>
      <c r="O2493" t="s">
        <v>350</v>
      </c>
    </row>
    <row r="2494" spans="1:15" x14ac:dyDescent="0.25">
      <c r="A2494" t="s">
        <v>5510</v>
      </c>
      <c r="B2494" t="s">
        <v>122</v>
      </c>
      <c r="C2494" t="s">
        <v>5511</v>
      </c>
      <c r="D2494" t="s">
        <v>46</v>
      </c>
      <c r="E2494" s="71">
        <v>45196</v>
      </c>
      <c r="F2494" t="s">
        <v>193</v>
      </c>
      <c r="G2494" t="s">
        <v>2989</v>
      </c>
      <c r="H2494" t="s">
        <v>351</v>
      </c>
      <c r="I2494">
        <v>2</v>
      </c>
      <c r="J2494" t="s">
        <v>71</v>
      </c>
      <c r="K2494" s="57" t="s">
        <v>608</v>
      </c>
      <c r="L2494" t="s">
        <v>2</v>
      </c>
      <c r="M2494" t="s">
        <v>3</v>
      </c>
      <c r="N2494" t="s">
        <v>3076</v>
      </c>
      <c r="O2494" t="s">
        <v>351</v>
      </c>
    </row>
    <row r="2495" spans="1:15" x14ac:dyDescent="0.25">
      <c r="A2495" t="s">
        <v>5510</v>
      </c>
      <c r="B2495" t="s">
        <v>122</v>
      </c>
      <c r="C2495" t="s">
        <v>5511</v>
      </c>
      <c r="D2495" t="s">
        <v>46</v>
      </c>
      <c r="E2495" s="71">
        <v>45196</v>
      </c>
      <c r="F2495" t="s">
        <v>193</v>
      </c>
      <c r="G2495" t="s">
        <v>2989</v>
      </c>
      <c r="H2495" t="s">
        <v>351</v>
      </c>
      <c r="I2495">
        <v>4</v>
      </c>
      <c r="J2495" t="s">
        <v>5512</v>
      </c>
      <c r="K2495" s="57" t="s">
        <v>13</v>
      </c>
      <c r="L2495" t="s">
        <v>2</v>
      </c>
      <c r="M2495" t="s">
        <v>2</v>
      </c>
      <c r="N2495"/>
      <c r="O2495" t="s">
        <v>350</v>
      </c>
    </row>
    <row r="2496" spans="1:15" x14ac:dyDescent="0.25">
      <c r="A2496" t="s">
        <v>5510</v>
      </c>
      <c r="B2496" t="s">
        <v>122</v>
      </c>
      <c r="C2496" t="s">
        <v>5511</v>
      </c>
      <c r="D2496" t="s">
        <v>46</v>
      </c>
      <c r="E2496" s="71">
        <v>45196</v>
      </c>
      <c r="F2496" t="s">
        <v>193</v>
      </c>
      <c r="G2496" t="s">
        <v>2989</v>
      </c>
      <c r="H2496" t="s">
        <v>351</v>
      </c>
      <c r="I2496">
        <v>5</v>
      </c>
      <c r="J2496" t="s">
        <v>108</v>
      </c>
      <c r="K2496" s="57" t="s">
        <v>13</v>
      </c>
      <c r="L2496" t="s">
        <v>2</v>
      </c>
      <c r="M2496" t="s">
        <v>2</v>
      </c>
      <c r="N2496"/>
      <c r="O2496" t="s">
        <v>350</v>
      </c>
    </row>
    <row r="2497" spans="1:15" x14ac:dyDescent="0.25">
      <c r="A2497" t="s">
        <v>5510</v>
      </c>
      <c r="B2497" t="s">
        <v>122</v>
      </c>
      <c r="C2497" t="s">
        <v>5511</v>
      </c>
      <c r="D2497" t="s">
        <v>46</v>
      </c>
      <c r="E2497" s="71">
        <v>45196</v>
      </c>
      <c r="F2497" t="s">
        <v>193</v>
      </c>
      <c r="G2497" t="s">
        <v>2989</v>
      </c>
      <c r="H2497" t="s">
        <v>351</v>
      </c>
      <c r="I2497">
        <v>7</v>
      </c>
      <c r="J2497" t="s">
        <v>3016</v>
      </c>
      <c r="K2497" s="57" t="s">
        <v>610</v>
      </c>
      <c r="L2497" t="s">
        <v>2</v>
      </c>
      <c r="M2497" t="s">
        <v>2</v>
      </c>
      <c r="N2497"/>
      <c r="O2497" t="s">
        <v>350</v>
      </c>
    </row>
    <row r="2498" spans="1:15" x14ac:dyDescent="0.25">
      <c r="A2498" t="s">
        <v>5510</v>
      </c>
      <c r="B2498" t="s">
        <v>122</v>
      </c>
      <c r="C2498" t="s">
        <v>5511</v>
      </c>
      <c r="D2498" t="s">
        <v>46</v>
      </c>
      <c r="E2498" s="71">
        <v>45196</v>
      </c>
      <c r="F2498" t="s">
        <v>193</v>
      </c>
      <c r="G2498" t="s">
        <v>2989</v>
      </c>
      <c r="H2498" t="s">
        <v>351</v>
      </c>
      <c r="I2498">
        <v>8</v>
      </c>
      <c r="J2498" t="s">
        <v>3157</v>
      </c>
      <c r="K2498" s="57" t="s">
        <v>609</v>
      </c>
      <c r="L2498" t="s">
        <v>2</v>
      </c>
      <c r="M2498" t="s">
        <v>2</v>
      </c>
      <c r="N2498"/>
      <c r="O2498" t="s">
        <v>350</v>
      </c>
    </row>
    <row r="2499" spans="1:15" x14ac:dyDescent="0.25">
      <c r="A2499" t="s">
        <v>5510</v>
      </c>
      <c r="B2499" t="s">
        <v>122</v>
      </c>
      <c r="C2499" t="s">
        <v>5511</v>
      </c>
      <c r="D2499" t="s">
        <v>46</v>
      </c>
      <c r="E2499" s="71">
        <v>45196</v>
      </c>
      <c r="F2499" t="s">
        <v>193</v>
      </c>
      <c r="G2499" t="s">
        <v>2989</v>
      </c>
      <c r="H2499" t="s">
        <v>350</v>
      </c>
      <c r="I2499">
        <v>9</v>
      </c>
      <c r="J2499" t="s">
        <v>3032</v>
      </c>
      <c r="K2499" s="57" t="s">
        <v>13</v>
      </c>
      <c r="L2499" t="s">
        <v>3395</v>
      </c>
      <c r="M2499" t="s">
        <v>3395</v>
      </c>
      <c r="N2499"/>
      <c r="O2499" t="s">
        <v>350</v>
      </c>
    </row>
    <row r="2500" spans="1:15" x14ac:dyDescent="0.25">
      <c r="A2500" t="s">
        <v>5510</v>
      </c>
      <c r="B2500" t="s">
        <v>122</v>
      </c>
      <c r="C2500" t="s">
        <v>5511</v>
      </c>
      <c r="D2500" t="s">
        <v>46</v>
      </c>
      <c r="E2500" s="71">
        <v>45196</v>
      </c>
      <c r="F2500" t="s">
        <v>193</v>
      </c>
      <c r="G2500" t="s">
        <v>2989</v>
      </c>
      <c r="H2500" t="s">
        <v>351</v>
      </c>
      <c r="I2500" t="s">
        <v>3028</v>
      </c>
      <c r="J2500" t="s">
        <v>3039</v>
      </c>
      <c r="K2500" s="57" t="s">
        <v>13</v>
      </c>
      <c r="L2500" t="s">
        <v>2</v>
      </c>
      <c r="M2500" t="s">
        <v>2</v>
      </c>
      <c r="N2500"/>
      <c r="O2500" t="s">
        <v>350</v>
      </c>
    </row>
    <row r="2501" spans="1:15" x14ac:dyDescent="0.25">
      <c r="A2501" t="s">
        <v>5510</v>
      </c>
      <c r="B2501" t="s">
        <v>122</v>
      </c>
      <c r="C2501" t="s">
        <v>5511</v>
      </c>
      <c r="D2501" t="s">
        <v>46</v>
      </c>
      <c r="E2501" s="71">
        <v>45196</v>
      </c>
      <c r="F2501" t="s">
        <v>193</v>
      </c>
      <c r="G2501" t="s">
        <v>2989</v>
      </c>
      <c r="H2501" t="s">
        <v>351</v>
      </c>
      <c r="I2501" t="s">
        <v>3029</v>
      </c>
      <c r="J2501" t="s">
        <v>3334</v>
      </c>
      <c r="K2501" s="57" t="s">
        <v>608</v>
      </c>
      <c r="L2501" t="s">
        <v>2</v>
      </c>
      <c r="M2501" t="s">
        <v>2</v>
      </c>
      <c r="N2501"/>
      <c r="O2501" t="s">
        <v>350</v>
      </c>
    </row>
    <row r="2502" spans="1:15" x14ac:dyDescent="0.25">
      <c r="A2502" t="s">
        <v>5510</v>
      </c>
      <c r="B2502" t="s">
        <v>122</v>
      </c>
      <c r="C2502" t="s">
        <v>5511</v>
      </c>
      <c r="D2502" t="s">
        <v>46</v>
      </c>
      <c r="E2502" s="71">
        <v>45196</v>
      </c>
      <c r="F2502" t="s">
        <v>193</v>
      </c>
      <c r="G2502" t="s">
        <v>2989</v>
      </c>
      <c r="H2502" t="s">
        <v>351</v>
      </c>
      <c r="I2502" t="s">
        <v>2972</v>
      </c>
      <c r="J2502" t="s">
        <v>5513</v>
      </c>
      <c r="K2502" s="57" t="s">
        <v>610</v>
      </c>
      <c r="L2502" t="s">
        <v>2</v>
      </c>
      <c r="M2502" t="s">
        <v>2</v>
      </c>
      <c r="N2502"/>
      <c r="O2502" t="s">
        <v>350</v>
      </c>
    </row>
    <row r="2503" spans="1:15" x14ac:dyDescent="0.25">
      <c r="A2503" t="s">
        <v>5510</v>
      </c>
      <c r="B2503" t="s">
        <v>122</v>
      </c>
      <c r="C2503" t="s">
        <v>5511</v>
      </c>
      <c r="D2503" t="s">
        <v>46</v>
      </c>
      <c r="E2503" s="71">
        <v>45196</v>
      </c>
      <c r="F2503" t="s">
        <v>193</v>
      </c>
      <c r="G2503" t="s">
        <v>2989</v>
      </c>
      <c r="H2503" t="s">
        <v>350</v>
      </c>
      <c r="I2503" t="s">
        <v>2973</v>
      </c>
      <c r="J2503" t="s">
        <v>5514</v>
      </c>
      <c r="K2503" s="57" t="s">
        <v>610</v>
      </c>
      <c r="L2503" t="s">
        <v>3395</v>
      </c>
      <c r="M2503" t="s">
        <v>3395</v>
      </c>
      <c r="N2503"/>
      <c r="O2503" t="s">
        <v>350</v>
      </c>
    </row>
    <row r="2504" spans="1:15" x14ac:dyDescent="0.25">
      <c r="A2504" t="s">
        <v>5510</v>
      </c>
      <c r="B2504" t="s">
        <v>122</v>
      </c>
      <c r="C2504" t="s">
        <v>5511</v>
      </c>
      <c r="D2504" t="s">
        <v>46</v>
      </c>
      <c r="E2504" s="71">
        <v>45196</v>
      </c>
      <c r="F2504" t="s">
        <v>193</v>
      </c>
      <c r="G2504" t="s">
        <v>2989</v>
      </c>
      <c r="H2504" t="s">
        <v>351</v>
      </c>
      <c r="I2504" t="s">
        <v>2974</v>
      </c>
      <c r="J2504" t="s">
        <v>5515</v>
      </c>
      <c r="K2504" s="57" t="s">
        <v>610</v>
      </c>
      <c r="L2504" t="s">
        <v>2</v>
      </c>
      <c r="M2504" t="s">
        <v>2</v>
      </c>
      <c r="N2504"/>
      <c r="O2504" t="s">
        <v>350</v>
      </c>
    </row>
    <row r="2505" spans="1:15" x14ac:dyDescent="0.25">
      <c r="A2505" t="s">
        <v>5516</v>
      </c>
      <c r="B2505" t="s">
        <v>115</v>
      </c>
      <c r="C2505" t="s">
        <v>5517</v>
      </c>
      <c r="D2505" t="s">
        <v>46</v>
      </c>
      <c r="E2505" s="71">
        <v>45196</v>
      </c>
      <c r="F2505" t="s">
        <v>193</v>
      </c>
      <c r="G2505" t="s">
        <v>2989</v>
      </c>
      <c r="H2505" t="s">
        <v>351</v>
      </c>
      <c r="I2505">
        <v>1</v>
      </c>
      <c r="J2505" t="s">
        <v>5518</v>
      </c>
      <c r="K2505" s="57" t="s">
        <v>13</v>
      </c>
      <c r="L2505" t="s">
        <v>2</v>
      </c>
      <c r="M2505" t="s">
        <v>2</v>
      </c>
      <c r="N2505"/>
      <c r="O2505" t="s">
        <v>350</v>
      </c>
    </row>
    <row r="2506" spans="1:15" x14ac:dyDescent="0.25">
      <c r="A2506" t="s">
        <v>5516</v>
      </c>
      <c r="B2506" t="s">
        <v>115</v>
      </c>
      <c r="C2506" t="s">
        <v>5517</v>
      </c>
      <c r="D2506" t="s">
        <v>46</v>
      </c>
      <c r="E2506" s="71">
        <v>45196</v>
      </c>
      <c r="F2506" t="s">
        <v>193</v>
      </c>
      <c r="G2506" t="s">
        <v>2989</v>
      </c>
      <c r="H2506" t="s">
        <v>351</v>
      </c>
      <c r="I2506">
        <v>2</v>
      </c>
      <c r="J2506" t="s">
        <v>3037</v>
      </c>
      <c r="K2506" s="57" t="s">
        <v>13</v>
      </c>
      <c r="L2506" t="s">
        <v>2</v>
      </c>
      <c r="M2506" t="s">
        <v>2</v>
      </c>
      <c r="N2506"/>
      <c r="O2506" t="s">
        <v>350</v>
      </c>
    </row>
    <row r="2507" spans="1:15" x14ac:dyDescent="0.25">
      <c r="A2507" t="s">
        <v>5516</v>
      </c>
      <c r="B2507" t="s">
        <v>115</v>
      </c>
      <c r="C2507" t="s">
        <v>5517</v>
      </c>
      <c r="D2507" t="s">
        <v>46</v>
      </c>
      <c r="E2507" s="71">
        <v>45196</v>
      </c>
      <c r="F2507" t="s">
        <v>193</v>
      </c>
      <c r="G2507" t="s">
        <v>2989</v>
      </c>
      <c r="H2507" t="s">
        <v>351</v>
      </c>
      <c r="I2507">
        <v>3.1</v>
      </c>
      <c r="J2507" t="s">
        <v>5519</v>
      </c>
      <c r="K2507" s="57" t="s">
        <v>610</v>
      </c>
      <c r="L2507" t="s">
        <v>2</v>
      </c>
      <c r="M2507" t="s">
        <v>2</v>
      </c>
      <c r="N2507"/>
      <c r="O2507" t="s">
        <v>350</v>
      </c>
    </row>
    <row r="2508" spans="1:15" x14ac:dyDescent="0.25">
      <c r="A2508" t="s">
        <v>5516</v>
      </c>
      <c r="B2508" t="s">
        <v>115</v>
      </c>
      <c r="C2508" t="s">
        <v>5517</v>
      </c>
      <c r="D2508" t="s">
        <v>46</v>
      </c>
      <c r="E2508" s="71">
        <v>45196</v>
      </c>
      <c r="F2508" t="s">
        <v>193</v>
      </c>
      <c r="G2508" t="s">
        <v>2989</v>
      </c>
      <c r="H2508" t="s">
        <v>351</v>
      </c>
      <c r="I2508">
        <v>3.2</v>
      </c>
      <c r="J2508" t="s">
        <v>5520</v>
      </c>
      <c r="K2508" s="57" t="s">
        <v>610</v>
      </c>
      <c r="L2508" t="s">
        <v>2</v>
      </c>
      <c r="M2508" t="s">
        <v>3</v>
      </c>
      <c r="N2508" t="s">
        <v>3066</v>
      </c>
      <c r="O2508" t="s">
        <v>351</v>
      </c>
    </row>
    <row r="2509" spans="1:15" x14ac:dyDescent="0.25">
      <c r="A2509" t="s">
        <v>5516</v>
      </c>
      <c r="B2509" t="s">
        <v>115</v>
      </c>
      <c r="C2509" t="s">
        <v>5517</v>
      </c>
      <c r="D2509" t="s">
        <v>46</v>
      </c>
      <c r="E2509" s="71">
        <v>45196</v>
      </c>
      <c r="F2509" t="s">
        <v>193</v>
      </c>
      <c r="G2509" t="s">
        <v>2989</v>
      </c>
      <c r="H2509" t="s">
        <v>351</v>
      </c>
      <c r="I2509">
        <v>3.3</v>
      </c>
      <c r="J2509" t="s">
        <v>5521</v>
      </c>
      <c r="K2509" s="57" t="s">
        <v>610</v>
      </c>
      <c r="L2509" t="s">
        <v>2</v>
      </c>
      <c r="M2509" t="s">
        <v>2</v>
      </c>
      <c r="N2509"/>
      <c r="O2509" t="s">
        <v>350</v>
      </c>
    </row>
    <row r="2510" spans="1:15" x14ac:dyDescent="0.25">
      <c r="A2510" t="s">
        <v>5516</v>
      </c>
      <c r="B2510" t="s">
        <v>115</v>
      </c>
      <c r="C2510" t="s">
        <v>5517</v>
      </c>
      <c r="D2510" t="s">
        <v>46</v>
      </c>
      <c r="E2510" s="71">
        <v>45196</v>
      </c>
      <c r="F2510" t="s">
        <v>193</v>
      </c>
      <c r="G2510" t="s">
        <v>2989</v>
      </c>
      <c r="H2510" t="s">
        <v>351</v>
      </c>
      <c r="I2510">
        <v>3.4</v>
      </c>
      <c r="J2510" t="s">
        <v>5522</v>
      </c>
      <c r="K2510" s="57" t="s">
        <v>610</v>
      </c>
      <c r="L2510" t="s">
        <v>2</v>
      </c>
      <c r="M2510" t="s">
        <v>2</v>
      </c>
      <c r="N2510"/>
      <c r="O2510" t="s">
        <v>350</v>
      </c>
    </row>
    <row r="2511" spans="1:15" x14ac:dyDescent="0.25">
      <c r="A2511" t="s">
        <v>5516</v>
      </c>
      <c r="B2511" t="s">
        <v>115</v>
      </c>
      <c r="C2511" t="s">
        <v>5517</v>
      </c>
      <c r="D2511" t="s">
        <v>46</v>
      </c>
      <c r="E2511" s="71">
        <v>45196</v>
      </c>
      <c r="F2511" t="s">
        <v>193</v>
      </c>
      <c r="G2511" t="s">
        <v>2989</v>
      </c>
      <c r="H2511" t="s">
        <v>351</v>
      </c>
      <c r="I2511">
        <v>3.5</v>
      </c>
      <c r="J2511" t="s">
        <v>5523</v>
      </c>
      <c r="K2511" s="57" t="s">
        <v>610</v>
      </c>
      <c r="L2511" t="s">
        <v>2</v>
      </c>
      <c r="M2511" t="s">
        <v>2</v>
      </c>
      <c r="N2511"/>
      <c r="O2511" t="s">
        <v>350</v>
      </c>
    </row>
    <row r="2512" spans="1:15" x14ac:dyDescent="0.25">
      <c r="A2512" t="s">
        <v>5516</v>
      </c>
      <c r="B2512" t="s">
        <v>115</v>
      </c>
      <c r="C2512" t="s">
        <v>5517</v>
      </c>
      <c r="D2512" t="s">
        <v>46</v>
      </c>
      <c r="E2512" s="71">
        <v>45196</v>
      </c>
      <c r="F2512" t="s">
        <v>193</v>
      </c>
      <c r="G2512" t="s">
        <v>2989</v>
      </c>
      <c r="H2512" t="s">
        <v>351</v>
      </c>
      <c r="I2512">
        <v>3.6</v>
      </c>
      <c r="J2512" t="s">
        <v>5524</v>
      </c>
      <c r="K2512" s="57" t="s">
        <v>610</v>
      </c>
      <c r="L2512" t="s">
        <v>2</v>
      </c>
      <c r="M2512" t="s">
        <v>2</v>
      </c>
      <c r="N2512"/>
      <c r="O2512" t="s">
        <v>350</v>
      </c>
    </row>
    <row r="2513" spans="1:15" x14ac:dyDescent="0.25">
      <c r="A2513" t="s">
        <v>5516</v>
      </c>
      <c r="B2513" t="s">
        <v>115</v>
      </c>
      <c r="C2513" t="s">
        <v>5517</v>
      </c>
      <c r="D2513" t="s">
        <v>46</v>
      </c>
      <c r="E2513" s="71">
        <v>45196</v>
      </c>
      <c r="F2513" t="s">
        <v>193</v>
      </c>
      <c r="G2513" t="s">
        <v>2989</v>
      </c>
      <c r="H2513" t="s">
        <v>351</v>
      </c>
      <c r="I2513">
        <v>3.7</v>
      </c>
      <c r="J2513" t="s">
        <v>5525</v>
      </c>
      <c r="K2513" s="57" t="s">
        <v>610</v>
      </c>
      <c r="L2513" t="s">
        <v>2</v>
      </c>
      <c r="M2513" t="s">
        <v>2</v>
      </c>
      <c r="N2513"/>
      <c r="O2513" t="s">
        <v>350</v>
      </c>
    </row>
    <row r="2514" spans="1:15" x14ac:dyDescent="0.25">
      <c r="A2514" t="s">
        <v>5516</v>
      </c>
      <c r="B2514" t="s">
        <v>115</v>
      </c>
      <c r="C2514" t="s">
        <v>5517</v>
      </c>
      <c r="D2514" t="s">
        <v>46</v>
      </c>
      <c r="E2514" s="71">
        <v>45196</v>
      </c>
      <c r="F2514" t="s">
        <v>193</v>
      </c>
      <c r="G2514" t="s">
        <v>2989</v>
      </c>
      <c r="H2514" t="s">
        <v>351</v>
      </c>
      <c r="I2514">
        <v>3.8</v>
      </c>
      <c r="J2514" t="s">
        <v>5526</v>
      </c>
      <c r="K2514" s="57" t="s">
        <v>610</v>
      </c>
      <c r="L2514" t="s">
        <v>2</v>
      </c>
      <c r="M2514" t="s">
        <v>2</v>
      </c>
      <c r="N2514"/>
      <c r="O2514" t="s">
        <v>350</v>
      </c>
    </row>
    <row r="2515" spans="1:15" x14ac:dyDescent="0.25">
      <c r="A2515" t="s">
        <v>5516</v>
      </c>
      <c r="B2515" t="s">
        <v>115</v>
      </c>
      <c r="C2515" t="s">
        <v>5517</v>
      </c>
      <c r="D2515" t="s">
        <v>46</v>
      </c>
      <c r="E2515" s="71">
        <v>45196</v>
      </c>
      <c r="F2515" t="s">
        <v>193</v>
      </c>
      <c r="G2515" t="s">
        <v>2989</v>
      </c>
      <c r="H2515" t="s">
        <v>351</v>
      </c>
      <c r="I2515">
        <v>3.9</v>
      </c>
      <c r="J2515" t="s">
        <v>3390</v>
      </c>
      <c r="K2515" s="57" t="s">
        <v>610</v>
      </c>
      <c r="L2515" t="s">
        <v>2</v>
      </c>
      <c r="M2515" t="s">
        <v>2</v>
      </c>
      <c r="N2515"/>
      <c r="O2515" t="s">
        <v>350</v>
      </c>
    </row>
    <row r="2516" spans="1:15" x14ac:dyDescent="0.25">
      <c r="A2516" t="s">
        <v>5516</v>
      </c>
      <c r="B2516" t="s">
        <v>115</v>
      </c>
      <c r="C2516" t="s">
        <v>5517</v>
      </c>
      <c r="D2516" t="s">
        <v>46</v>
      </c>
      <c r="E2516" s="71">
        <v>45196</v>
      </c>
      <c r="F2516" t="s">
        <v>193</v>
      </c>
      <c r="G2516" t="s">
        <v>2989</v>
      </c>
      <c r="H2516" t="s">
        <v>351</v>
      </c>
      <c r="I2516">
        <v>4</v>
      </c>
      <c r="J2516" t="s">
        <v>3049</v>
      </c>
      <c r="K2516" s="57" t="s">
        <v>13</v>
      </c>
      <c r="L2516" t="s">
        <v>2</v>
      </c>
      <c r="M2516" t="s">
        <v>2</v>
      </c>
      <c r="N2516"/>
      <c r="O2516" t="s">
        <v>350</v>
      </c>
    </row>
    <row r="2517" spans="1:15" x14ac:dyDescent="0.25">
      <c r="A2517" t="s">
        <v>5516</v>
      </c>
      <c r="B2517" t="s">
        <v>115</v>
      </c>
      <c r="C2517" t="s">
        <v>5517</v>
      </c>
      <c r="D2517" t="s">
        <v>46</v>
      </c>
      <c r="E2517" s="71">
        <v>45196</v>
      </c>
      <c r="F2517" t="s">
        <v>193</v>
      </c>
      <c r="G2517" t="s">
        <v>2989</v>
      </c>
      <c r="H2517" t="s">
        <v>351</v>
      </c>
      <c r="I2517">
        <v>5</v>
      </c>
      <c r="J2517" t="s">
        <v>3031</v>
      </c>
      <c r="K2517" s="57" t="s">
        <v>13</v>
      </c>
      <c r="L2517" t="s">
        <v>2</v>
      </c>
      <c r="M2517" t="s">
        <v>3</v>
      </c>
      <c r="N2517" t="s">
        <v>3092</v>
      </c>
      <c r="O2517" t="s">
        <v>351</v>
      </c>
    </row>
    <row r="2518" spans="1:15" x14ac:dyDescent="0.25">
      <c r="A2518" t="s">
        <v>5527</v>
      </c>
      <c r="B2518" t="s">
        <v>125</v>
      </c>
      <c r="C2518" t="s">
        <v>5528</v>
      </c>
      <c r="D2518" t="s">
        <v>46</v>
      </c>
      <c r="E2518" s="71">
        <v>45196</v>
      </c>
      <c r="F2518" t="s">
        <v>193</v>
      </c>
      <c r="G2518" t="s">
        <v>2989</v>
      </c>
      <c r="H2518" t="s">
        <v>351</v>
      </c>
      <c r="I2518">
        <v>1</v>
      </c>
      <c r="J2518" t="s">
        <v>53</v>
      </c>
      <c r="K2518" s="57" t="s">
        <v>608</v>
      </c>
      <c r="L2518" t="s">
        <v>2</v>
      </c>
      <c r="M2518" t="s">
        <v>2</v>
      </c>
      <c r="N2518"/>
      <c r="O2518" t="s">
        <v>350</v>
      </c>
    </row>
    <row r="2519" spans="1:15" x14ac:dyDescent="0.25">
      <c r="A2519" t="s">
        <v>5527</v>
      </c>
      <c r="B2519" t="s">
        <v>125</v>
      </c>
      <c r="C2519" t="s">
        <v>5528</v>
      </c>
      <c r="D2519" t="s">
        <v>46</v>
      </c>
      <c r="E2519" s="71">
        <v>45196</v>
      </c>
      <c r="F2519" t="s">
        <v>193</v>
      </c>
      <c r="G2519" t="s">
        <v>2989</v>
      </c>
      <c r="H2519" t="s">
        <v>351</v>
      </c>
      <c r="I2519">
        <v>2</v>
      </c>
      <c r="J2519" t="s">
        <v>91</v>
      </c>
      <c r="K2519" s="57" t="s">
        <v>13</v>
      </c>
      <c r="L2519" t="s">
        <v>2</v>
      </c>
      <c r="M2519" t="s">
        <v>2</v>
      </c>
      <c r="N2519"/>
      <c r="O2519" t="s">
        <v>350</v>
      </c>
    </row>
    <row r="2520" spans="1:15" x14ac:dyDescent="0.25">
      <c r="A2520" t="s">
        <v>5527</v>
      </c>
      <c r="B2520" t="s">
        <v>125</v>
      </c>
      <c r="C2520" t="s">
        <v>5528</v>
      </c>
      <c r="D2520" t="s">
        <v>46</v>
      </c>
      <c r="E2520" s="71">
        <v>45196</v>
      </c>
      <c r="F2520" t="s">
        <v>193</v>
      </c>
      <c r="G2520" t="s">
        <v>2989</v>
      </c>
      <c r="H2520" t="s">
        <v>351</v>
      </c>
      <c r="I2520">
        <v>3</v>
      </c>
      <c r="J2520" t="s">
        <v>5529</v>
      </c>
      <c r="K2520" s="57" t="s">
        <v>610</v>
      </c>
      <c r="L2520" t="s">
        <v>2</v>
      </c>
      <c r="M2520" t="s">
        <v>2</v>
      </c>
      <c r="N2520"/>
      <c r="O2520" t="s">
        <v>350</v>
      </c>
    </row>
    <row r="2521" spans="1:15" x14ac:dyDescent="0.25">
      <c r="A2521" t="s">
        <v>5527</v>
      </c>
      <c r="B2521" t="s">
        <v>125</v>
      </c>
      <c r="C2521" t="s">
        <v>5528</v>
      </c>
      <c r="D2521" t="s">
        <v>46</v>
      </c>
      <c r="E2521" s="71">
        <v>45196</v>
      </c>
      <c r="F2521" t="s">
        <v>193</v>
      </c>
      <c r="G2521" t="s">
        <v>2989</v>
      </c>
      <c r="H2521" t="s">
        <v>351</v>
      </c>
      <c r="I2521">
        <v>4</v>
      </c>
      <c r="J2521" t="s">
        <v>5530</v>
      </c>
      <c r="K2521" s="57" t="s">
        <v>610</v>
      </c>
      <c r="L2521" t="s">
        <v>2</v>
      </c>
      <c r="M2521" t="s">
        <v>3</v>
      </c>
      <c r="N2521" t="s">
        <v>3089</v>
      </c>
      <c r="O2521" t="s">
        <v>351</v>
      </c>
    </row>
    <row r="2522" spans="1:15" x14ac:dyDescent="0.25">
      <c r="A2522" t="s">
        <v>5527</v>
      </c>
      <c r="B2522" t="s">
        <v>125</v>
      </c>
      <c r="C2522" t="s">
        <v>5528</v>
      </c>
      <c r="D2522" t="s">
        <v>46</v>
      </c>
      <c r="E2522" s="71">
        <v>45196</v>
      </c>
      <c r="F2522" t="s">
        <v>193</v>
      </c>
      <c r="G2522" t="s">
        <v>2989</v>
      </c>
      <c r="H2522" t="s">
        <v>351</v>
      </c>
      <c r="I2522">
        <v>5</v>
      </c>
      <c r="J2522" t="s">
        <v>5531</v>
      </c>
      <c r="K2522" s="57" t="s">
        <v>610</v>
      </c>
      <c r="L2522" t="s">
        <v>2</v>
      </c>
      <c r="M2522" t="s">
        <v>2</v>
      </c>
      <c r="N2522"/>
      <c r="O2522" t="s">
        <v>350</v>
      </c>
    </row>
    <row r="2523" spans="1:15" x14ac:dyDescent="0.25">
      <c r="A2523" t="s">
        <v>5527</v>
      </c>
      <c r="B2523" t="s">
        <v>125</v>
      </c>
      <c r="C2523" t="s">
        <v>5528</v>
      </c>
      <c r="D2523" t="s">
        <v>46</v>
      </c>
      <c r="E2523" s="71">
        <v>45196</v>
      </c>
      <c r="F2523" t="s">
        <v>193</v>
      </c>
      <c r="G2523" t="s">
        <v>2989</v>
      </c>
      <c r="H2523" t="s">
        <v>351</v>
      </c>
      <c r="I2523">
        <v>6</v>
      </c>
      <c r="J2523" t="s">
        <v>5532</v>
      </c>
      <c r="K2523" s="57" t="s">
        <v>610</v>
      </c>
      <c r="L2523" t="s">
        <v>2</v>
      </c>
      <c r="M2523" t="s">
        <v>3</v>
      </c>
      <c r="N2523" t="s">
        <v>3411</v>
      </c>
      <c r="O2523" t="s">
        <v>351</v>
      </c>
    </row>
    <row r="2524" spans="1:15" x14ac:dyDescent="0.25">
      <c r="A2524" t="s">
        <v>5527</v>
      </c>
      <c r="B2524" t="s">
        <v>125</v>
      </c>
      <c r="C2524" t="s">
        <v>5528</v>
      </c>
      <c r="D2524" t="s">
        <v>46</v>
      </c>
      <c r="E2524" s="71">
        <v>45196</v>
      </c>
      <c r="F2524" t="s">
        <v>193</v>
      </c>
      <c r="G2524" t="s">
        <v>2989</v>
      </c>
      <c r="H2524" t="s">
        <v>351</v>
      </c>
      <c r="I2524">
        <v>7</v>
      </c>
      <c r="J2524" t="s">
        <v>5533</v>
      </c>
      <c r="K2524" s="57" t="s">
        <v>610</v>
      </c>
      <c r="L2524" t="s">
        <v>2</v>
      </c>
      <c r="M2524" t="s">
        <v>3</v>
      </c>
      <c r="N2524" t="s">
        <v>5605</v>
      </c>
      <c r="O2524" t="s">
        <v>351</v>
      </c>
    </row>
    <row r="2525" spans="1:15" x14ac:dyDescent="0.25">
      <c r="A2525" t="s">
        <v>5527</v>
      </c>
      <c r="B2525" t="s">
        <v>125</v>
      </c>
      <c r="C2525" t="s">
        <v>5528</v>
      </c>
      <c r="D2525" t="s">
        <v>46</v>
      </c>
      <c r="E2525" s="71">
        <v>45196</v>
      </c>
      <c r="F2525" t="s">
        <v>193</v>
      </c>
      <c r="G2525" t="s">
        <v>2989</v>
      </c>
      <c r="H2525" t="s">
        <v>351</v>
      </c>
      <c r="I2525">
        <v>8</v>
      </c>
      <c r="J2525" t="s">
        <v>5534</v>
      </c>
      <c r="K2525" s="57" t="s">
        <v>610</v>
      </c>
      <c r="L2525" t="s">
        <v>2</v>
      </c>
      <c r="M2525" t="s">
        <v>2</v>
      </c>
      <c r="N2525"/>
      <c r="O2525" t="s">
        <v>350</v>
      </c>
    </row>
    <row r="2526" spans="1:15" x14ac:dyDescent="0.25">
      <c r="A2526" t="s">
        <v>5527</v>
      </c>
      <c r="B2526" t="s">
        <v>125</v>
      </c>
      <c r="C2526" t="s">
        <v>5528</v>
      </c>
      <c r="D2526" t="s">
        <v>46</v>
      </c>
      <c r="E2526" s="71">
        <v>45196</v>
      </c>
      <c r="F2526" t="s">
        <v>193</v>
      </c>
      <c r="G2526" t="s">
        <v>2989</v>
      </c>
      <c r="H2526" t="s">
        <v>351</v>
      </c>
      <c r="I2526">
        <v>10</v>
      </c>
      <c r="J2526" t="s">
        <v>5535</v>
      </c>
      <c r="K2526" s="57" t="s">
        <v>609</v>
      </c>
      <c r="L2526" t="s">
        <v>2</v>
      </c>
      <c r="M2526" t="s">
        <v>2</v>
      </c>
      <c r="N2526"/>
      <c r="O2526" t="s">
        <v>350</v>
      </c>
    </row>
    <row r="2527" spans="1:15" x14ac:dyDescent="0.25">
      <c r="A2527" t="s">
        <v>5527</v>
      </c>
      <c r="B2527" t="s">
        <v>125</v>
      </c>
      <c r="C2527" t="s">
        <v>5528</v>
      </c>
      <c r="D2527" t="s">
        <v>46</v>
      </c>
      <c r="E2527" s="71">
        <v>45196</v>
      </c>
      <c r="F2527" t="s">
        <v>193</v>
      </c>
      <c r="G2527" t="s">
        <v>2989</v>
      </c>
      <c r="H2527" t="s">
        <v>351</v>
      </c>
      <c r="I2527">
        <v>11</v>
      </c>
      <c r="J2527" t="s">
        <v>5536</v>
      </c>
      <c r="K2527" s="57" t="s">
        <v>609</v>
      </c>
      <c r="L2527" t="s">
        <v>2</v>
      </c>
      <c r="M2527" t="s">
        <v>2</v>
      </c>
      <c r="N2527"/>
      <c r="O2527" t="s">
        <v>350</v>
      </c>
    </row>
    <row r="2528" spans="1:15" x14ac:dyDescent="0.25">
      <c r="A2528" t="s">
        <v>5527</v>
      </c>
      <c r="B2528" t="s">
        <v>125</v>
      </c>
      <c r="C2528" t="s">
        <v>5528</v>
      </c>
      <c r="D2528" t="s">
        <v>46</v>
      </c>
      <c r="E2528" s="71">
        <v>45196</v>
      </c>
      <c r="F2528" t="s">
        <v>193</v>
      </c>
      <c r="G2528" t="s">
        <v>2989</v>
      </c>
      <c r="H2528" t="s">
        <v>351</v>
      </c>
      <c r="I2528">
        <v>12</v>
      </c>
      <c r="J2528" t="s">
        <v>163</v>
      </c>
      <c r="K2528" s="57" t="s">
        <v>610</v>
      </c>
      <c r="L2528" t="s">
        <v>2</v>
      </c>
      <c r="M2528" t="s">
        <v>2</v>
      </c>
      <c r="N2528"/>
      <c r="O2528" t="s">
        <v>350</v>
      </c>
    </row>
    <row r="2529" spans="1:15" x14ac:dyDescent="0.25">
      <c r="A2529" t="s">
        <v>5527</v>
      </c>
      <c r="B2529" t="s">
        <v>125</v>
      </c>
      <c r="C2529" t="s">
        <v>5528</v>
      </c>
      <c r="D2529" t="s">
        <v>46</v>
      </c>
      <c r="E2529" s="71">
        <v>45196</v>
      </c>
      <c r="F2529" t="s">
        <v>193</v>
      </c>
      <c r="G2529" t="s">
        <v>2989</v>
      </c>
      <c r="H2529" t="s">
        <v>351</v>
      </c>
      <c r="I2529">
        <v>13</v>
      </c>
      <c r="J2529" t="s">
        <v>3016</v>
      </c>
      <c r="K2529" s="57" t="s">
        <v>610</v>
      </c>
      <c r="L2529" t="s">
        <v>2</v>
      </c>
      <c r="M2529" t="s">
        <v>2</v>
      </c>
      <c r="N2529"/>
      <c r="O2529" t="s">
        <v>350</v>
      </c>
    </row>
    <row r="2530" spans="1:15" x14ac:dyDescent="0.25">
      <c r="A2530" t="s">
        <v>5527</v>
      </c>
      <c r="B2530" t="s">
        <v>125</v>
      </c>
      <c r="C2530" t="s">
        <v>5528</v>
      </c>
      <c r="D2530" t="s">
        <v>46</v>
      </c>
      <c r="E2530" s="71">
        <v>45196</v>
      </c>
      <c r="F2530" t="s">
        <v>193</v>
      </c>
      <c r="G2530" t="s">
        <v>2989</v>
      </c>
      <c r="H2530" t="s">
        <v>351</v>
      </c>
      <c r="I2530">
        <v>14</v>
      </c>
      <c r="J2530" t="s">
        <v>5537</v>
      </c>
      <c r="K2530" s="57" t="s">
        <v>609</v>
      </c>
      <c r="L2530" t="s">
        <v>2</v>
      </c>
      <c r="M2530" t="s">
        <v>2</v>
      </c>
      <c r="N2530"/>
      <c r="O2530" t="s">
        <v>350</v>
      </c>
    </row>
    <row r="2531" spans="1:15" x14ac:dyDescent="0.25">
      <c r="A2531" t="s">
        <v>5527</v>
      </c>
      <c r="B2531" t="s">
        <v>125</v>
      </c>
      <c r="C2531" t="s">
        <v>5528</v>
      </c>
      <c r="D2531" t="s">
        <v>46</v>
      </c>
      <c r="E2531" s="71">
        <v>45196</v>
      </c>
      <c r="F2531" t="s">
        <v>193</v>
      </c>
      <c r="G2531" t="s">
        <v>2989</v>
      </c>
      <c r="H2531" t="s">
        <v>351</v>
      </c>
      <c r="I2531">
        <v>15</v>
      </c>
      <c r="J2531" t="s">
        <v>5538</v>
      </c>
      <c r="K2531" s="57" t="s">
        <v>609</v>
      </c>
      <c r="L2531" t="s">
        <v>2</v>
      </c>
      <c r="M2531" t="s">
        <v>2</v>
      </c>
      <c r="N2531"/>
      <c r="O2531" t="s">
        <v>350</v>
      </c>
    </row>
    <row r="2532" spans="1:15" x14ac:dyDescent="0.25">
      <c r="A2532" t="s">
        <v>5527</v>
      </c>
      <c r="B2532" t="s">
        <v>125</v>
      </c>
      <c r="C2532" t="s">
        <v>5528</v>
      </c>
      <c r="D2532" t="s">
        <v>46</v>
      </c>
      <c r="E2532" s="71">
        <v>45196</v>
      </c>
      <c r="F2532" t="s">
        <v>193</v>
      </c>
      <c r="G2532" t="s">
        <v>2989</v>
      </c>
      <c r="H2532" t="s">
        <v>351</v>
      </c>
      <c r="I2532" t="s">
        <v>3200</v>
      </c>
      <c r="J2532" t="s">
        <v>157</v>
      </c>
      <c r="K2532" s="57" t="s">
        <v>13</v>
      </c>
      <c r="L2532" t="s">
        <v>2</v>
      </c>
      <c r="M2532" t="s">
        <v>3</v>
      </c>
      <c r="N2532" t="s">
        <v>3056</v>
      </c>
      <c r="O2532" t="s">
        <v>351</v>
      </c>
    </row>
    <row r="2533" spans="1:15" x14ac:dyDescent="0.25">
      <c r="A2533" t="s">
        <v>5527</v>
      </c>
      <c r="B2533" t="s">
        <v>125</v>
      </c>
      <c r="C2533" t="s">
        <v>5528</v>
      </c>
      <c r="D2533" t="s">
        <v>46</v>
      </c>
      <c r="E2533" s="71">
        <v>45196</v>
      </c>
      <c r="F2533" t="s">
        <v>193</v>
      </c>
      <c r="G2533" t="s">
        <v>2989</v>
      </c>
      <c r="H2533" t="s">
        <v>351</v>
      </c>
      <c r="I2533" t="s">
        <v>3201</v>
      </c>
      <c r="J2533" t="s">
        <v>158</v>
      </c>
      <c r="K2533" s="57" t="s">
        <v>13</v>
      </c>
      <c r="L2533" t="s">
        <v>2</v>
      </c>
      <c r="M2533" t="s">
        <v>2</v>
      </c>
      <c r="N2533"/>
      <c r="O2533" t="s">
        <v>350</v>
      </c>
    </row>
    <row r="2534" spans="1:15" x14ac:dyDescent="0.25">
      <c r="A2534" t="s">
        <v>5527</v>
      </c>
      <c r="B2534" t="s">
        <v>125</v>
      </c>
      <c r="C2534" t="s">
        <v>5528</v>
      </c>
      <c r="D2534" t="s">
        <v>46</v>
      </c>
      <c r="E2534" s="71">
        <v>45196</v>
      </c>
      <c r="F2534" t="s">
        <v>193</v>
      </c>
      <c r="G2534" t="s">
        <v>2989</v>
      </c>
      <c r="H2534" t="s">
        <v>351</v>
      </c>
      <c r="I2534" t="s">
        <v>3354</v>
      </c>
      <c r="J2534" t="s">
        <v>159</v>
      </c>
      <c r="K2534" s="57" t="s">
        <v>13</v>
      </c>
      <c r="L2534" t="s">
        <v>2</v>
      </c>
      <c r="M2534" t="s">
        <v>2</v>
      </c>
      <c r="N2534"/>
      <c r="O2534" t="s">
        <v>350</v>
      </c>
    </row>
    <row r="2535" spans="1:15" x14ac:dyDescent="0.25">
      <c r="A2535" t="s">
        <v>5539</v>
      </c>
      <c r="B2535" t="s">
        <v>115</v>
      </c>
      <c r="C2535" t="s">
        <v>5540</v>
      </c>
      <c r="D2535" t="s">
        <v>46</v>
      </c>
      <c r="E2535" s="71">
        <v>45196</v>
      </c>
      <c r="F2535" t="s">
        <v>193</v>
      </c>
      <c r="G2535" t="s">
        <v>2989</v>
      </c>
      <c r="H2535" t="s">
        <v>351</v>
      </c>
      <c r="I2535">
        <v>1</v>
      </c>
      <c r="J2535" t="s">
        <v>3384</v>
      </c>
      <c r="K2535" s="57" t="s">
        <v>13</v>
      </c>
      <c r="L2535" t="s">
        <v>2</v>
      </c>
      <c r="M2535" t="s">
        <v>2</v>
      </c>
      <c r="N2535"/>
      <c r="O2535" t="s">
        <v>350</v>
      </c>
    </row>
    <row r="2536" spans="1:15" x14ac:dyDescent="0.25">
      <c r="A2536" t="s">
        <v>5539</v>
      </c>
      <c r="B2536" t="s">
        <v>115</v>
      </c>
      <c r="C2536" t="s">
        <v>5540</v>
      </c>
      <c r="D2536" t="s">
        <v>46</v>
      </c>
      <c r="E2536" s="71">
        <v>45196</v>
      </c>
      <c r="F2536" t="s">
        <v>193</v>
      </c>
      <c r="G2536" t="s">
        <v>2989</v>
      </c>
      <c r="H2536" t="s">
        <v>351</v>
      </c>
      <c r="I2536">
        <v>2.1</v>
      </c>
      <c r="J2536" t="s">
        <v>5541</v>
      </c>
      <c r="K2536" s="57" t="s">
        <v>610</v>
      </c>
      <c r="L2536" t="s">
        <v>2</v>
      </c>
      <c r="M2536" t="s">
        <v>3</v>
      </c>
      <c r="N2536" t="s">
        <v>3066</v>
      </c>
      <c r="O2536" t="s">
        <v>351</v>
      </c>
    </row>
    <row r="2537" spans="1:15" x14ac:dyDescent="0.25">
      <c r="A2537" t="s">
        <v>5539</v>
      </c>
      <c r="B2537" t="s">
        <v>115</v>
      </c>
      <c r="C2537" t="s">
        <v>5540</v>
      </c>
      <c r="D2537" t="s">
        <v>46</v>
      </c>
      <c r="E2537" s="71">
        <v>45196</v>
      </c>
      <c r="F2537" t="s">
        <v>193</v>
      </c>
      <c r="G2537" t="s">
        <v>2989</v>
      </c>
      <c r="H2537" t="s">
        <v>351</v>
      </c>
      <c r="I2537">
        <v>2.2000000000000002</v>
      </c>
      <c r="J2537" t="s">
        <v>5542</v>
      </c>
      <c r="K2537" s="57" t="s">
        <v>610</v>
      </c>
      <c r="L2537" t="s">
        <v>2</v>
      </c>
      <c r="M2537" t="s">
        <v>2</v>
      </c>
      <c r="N2537"/>
      <c r="O2537" t="s">
        <v>350</v>
      </c>
    </row>
    <row r="2538" spans="1:15" x14ac:dyDescent="0.25">
      <c r="A2538" t="s">
        <v>5539</v>
      </c>
      <c r="B2538" t="s">
        <v>115</v>
      </c>
      <c r="C2538" t="s">
        <v>5540</v>
      </c>
      <c r="D2538" t="s">
        <v>46</v>
      </c>
      <c r="E2538" s="71">
        <v>45196</v>
      </c>
      <c r="F2538" t="s">
        <v>193</v>
      </c>
      <c r="G2538" t="s">
        <v>2989</v>
      </c>
      <c r="H2538" t="s">
        <v>351</v>
      </c>
      <c r="I2538">
        <v>2.2999999999999998</v>
      </c>
      <c r="J2538" t="s">
        <v>5543</v>
      </c>
      <c r="K2538" s="57" t="s">
        <v>610</v>
      </c>
      <c r="L2538" t="s">
        <v>2</v>
      </c>
      <c r="M2538" t="s">
        <v>2</v>
      </c>
      <c r="N2538"/>
      <c r="O2538" t="s">
        <v>350</v>
      </c>
    </row>
    <row r="2539" spans="1:15" x14ac:dyDescent="0.25">
      <c r="A2539" t="s">
        <v>5539</v>
      </c>
      <c r="B2539" t="s">
        <v>115</v>
      </c>
      <c r="C2539" t="s">
        <v>5540</v>
      </c>
      <c r="D2539" t="s">
        <v>46</v>
      </c>
      <c r="E2539" s="71">
        <v>45196</v>
      </c>
      <c r="F2539" t="s">
        <v>193</v>
      </c>
      <c r="G2539" t="s">
        <v>2989</v>
      </c>
      <c r="H2539" t="s">
        <v>351</v>
      </c>
      <c r="I2539">
        <v>2.4</v>
      </c>
      <c r="J2539" t="s">
        <v>5544</v>
      </c>
      <c r="K2539" s="57" t="s">
        <v>610</v>
      </c>
      <c r="L2539" t="s">
        <v>2</v>
      </c>
      <c r="M2539" t="s">
        <v>2</v>
      </c>
      <c r="N2539"/>
      <c r="O2539" t="s">
        <v>350</v>
      </c>
    </row>
    <row r="2540" spans="1:15" x14ac:dyDescent="0.25">
      <c r="A2540" t="s">
        <v>5539</v>
      </c>
      <c r="B2540" t="s">
        <v>115</v>
      </c>
      <c r="C2540" t="s">
        <v>5540</v>
      </c>
      <c r="D2540" t="s">
        <v>46</v>
      </c>
      <c r="E2540" s="71">
        <v>45196</v>
      </c>
      <c r="F2540" t="s">
        <v>193</v>
      </c>
      <c r="G2540" t="s">
        <v>2989</v>
      </c>
      <c r="H2540" t="s">
        <v>351</v>
      </c>
      <c r="I2540">
        <v>2.5</v>
      </c>
      <c r="J2540" t="s">
        <v>5545</v>
      </c>
      <c r="K2540" s="57" t="s">
        <v>610</v>
      </c>
      <c r="L2540" t="s">
        <v>2</v>
      </c>
      <c r="M2540" t="s">
        <v>2</v>
      </c>
      <c r="N2540"/>
      <c r="O2540" t="s">
        <v>350</v>
      </c>
    </row>
    <row r="2541" spans="1:15" x14ac:dyDescent="0.25">
      <c r="A2541" t="s">
        <v>5539</v>
      </c>
      <c r="B2541" t="s">
        <v>115</v>
      </c>
      <c r="C2541" t="s">
        <v>5540</v>
      </c>
      <c r="D2541" t="s">
        <v>46</v>
      </c>
      <c r="E2541" s="71">
        <v>45196</v>
      </c>
      <c r="F2541" t="s">
        <v>193</v>
      </c>
      <c r="G2541" t="s">
        <v>2989</v>
      </c>
      <c r="H2541" t="s">
        <v>351</v>
      </c>
      <c r="I2541">
        <v>2.6</v>
      </c>
      <c r="J2541" t="s">
        <v>5546</v>
      </c>
      <c r="K2541" s="57" t="s">
        <v>610</v>
      </c>
      <c r="L2541" t="s">
        <v>2</v>
      </c>
      <c r="M2541" t="s">
        <v>2</v>
      </c>
      <c r="N2541"/>
      <c r="O2541" t="s">
        <v>350</v>
      </c>
    </row>
    <row r="2542" spans="1:15" x14ac:dyDescent="0.25">
      <c r="A2542" t="s">
        <v>5539</v>
      </c>
      <c r="B2542" t="s">
        <v>115</v>
      </c>
      <c r="C2542" t="s">
        <v>5540</v>
      </c>
      <c r="D2542" t="s">
        <v>46</v>
      </c>
      <c r="E2542" s="71">
        <v>45196</v>
      </c>
      <c r="F2542" t="s">
        <v>193</v>
      </c>
      <c r="G2542" t="s">
        <v>2989</v>
      </c>
      <c r="H2542" t="s">
        <v>351</v>
      </c>
      <c r="I2542">
        <v>2.7</v>
      </c>
      <c r="J2542" t="s">
        <v>5547</v>
      </c>
      <c r="K2542" s="57" t="s">
        <v>610</v>
      </c>
      <c r="L2542" t="s">
        <v>2</v>
      </c>
      <c r="M2542" t="s">
        <v>2</v>
      </c>
      <c r="N2542"/>
      <c r="O2542" t="s">
        <v>350</v>
      </c>
    </row>
    <row r="2543" spans="1:15" x14ac:dyDescent="0.25">
      <c r="A2543" t="s">
        <v>5539</v>
      </c>
      <c r="B2543" t="s">
        <v>115</v>
      </c>
      <c r="C2543" t="s">
        <v>5540</v>
      </c>
      <c r="D2543" t="s">
        <v>46</v>
      </c>
      <c r="E2543" s="71">
        <v>45196</v>
      </c>
      <c r="F2543" t="s">
        <v>193</v>
      </c>
      <c r="G2543" t="s">
        <v>2989</v>
      </c>
      <c r="H2543" t="s">
        <v>351</v>
      </c>
      <c r="I2543">
        <v>2.8</v>
      </c>
      <c r="J2543" t="s">
        <v>5548</v>
      </c>
      <c r="K2543" s="57" t="s">
        <v>610</v>
      </c>
      <c r="L2543" t="s">
        <v>2</v>
      </c>
      <c r="M2543" t="s">
        <v>2</v>
      </c>
      <c r="N2543"/>
      <c r="O2543" t="s">
        <v>350</v>
      </c>
    </row>
    <row r="2544" spans="1:15" x14ac:dyDescent="0.25">
      <c r="A2544" t="s">
        <v>5539</v>
      </c>
      <c r="B2544" t="s">
        <v>115</v>
      </c>
      <c r="C2544" t="s">
        <v>5540</v>
      </c>
      <c r="D2544" t="s">
        <v>46</v>
      </c>
      <c r="E2544" s="71">
        <v>45196</v>
      </c>
      <c r="F2544" t="s">
        <v>193</v>
      </c>
      <c r="G2544" t="s">
        <v>2989</v>
      </c>
      <c r="H2544" t="s">
        <v>351</v>
      </c>
      <c r="I2544">
        <v>3</v>
      </c>
      <c r="J2544" t="s">
        <v>5549</v>
      </c>
      <c r="K2544" s="57" t="s">
        <v>610</v>
      </c>
      <c r="L2544" t="s">
        <v>2</v>
      </c>
      <c r="M2544" t="s">
        <v>2</v>
      </c>
      <c r="N2544"/>
      <c r="O2544" t="s">
        <v>350</v>
      </c>
    </row>
    <row r="2545" spans="1:15" x14ac:dyDescent="0.25">
      <c r="A2545" t="s">
        <v>1289</v>
      </c>
      <c r="B2545" t="s">
        <v>196</v>
      </c>
      <c r="C2545" t="s">
        <v>5550</v>
      </c>
      <c r="D2545" t="s">
        <v>46</v>
      </c>
      <c r="E2545" s="71">
        <v>45196</v>
      </c>
      <c r="F2545" t="s">
        <v>193</v>
      </c>
      <c r="G2545" t="s">
        <v>2989</v>
      </c>
      <c r="H2545" t="s">
        <v>351</v>
      </c>
      <c r="I2545">
        <v>1</v>
      </c>
      <c r="J2545" t="s">
        <v>53</v>
      </c>
      <c r="K2545" s="57" t="s">
        <v>608</v>
      </c>
      <c r="L2545" t="s">
        <v>2</v>
      </c>
      <c r="M2545" t="s">
        <v>3</v>
      </c>
      <c r="N2545" t="s">
        <v>3406</v>
      </c>
      <c r="O2545" t="s">
        <v>351</v>
      </c>
    </row>
    <row r="2546" spans="1:15" x14ac:dyDescent="0.25">
      <c r="A2546" t="s">
        <v>1289</v>
      </c>
      <c r="B2546" t="s">
        <v>196</v>
      </c>
      <c r="C2546" t="s">
        <v>5550</v>
      </c>
      <c r="D2546" t="s">
        <v>46</v>
      </c>
      <c r="E2546" s="71">
        <v>45196</v>
      </c>
      <c r="F2546" t="s">
        <v>193</v>
      </c>
      <c r="G2546" t="s">
        <v>2989</v>
      </c>
      <c r="H2546" t="s">
        <v>351</v>
      </c>
      <c r="I2546">
        <v>2</v>
      </c>
      <c r="J2546" t="s">
        <v>5551</v>
      </c>
      <c r="K2546" s="57" t="s">
        <v>610</v>
      </c>
      <c r="L2546" t="s">
        <v>2</v>
      </c>
      <c r="M2546" t="s">
        <v>3</v>
      </c>
      <c r="N2546" t="s">
        <v>3428</v>
      </c>
      <c r="O2546" t="s">
        <v>351</v>
      </c>
    </row>
    <row r="2547" spans="1:15" x14ac:dyDescent="0.25">
      <c r="A2547" t="s">
        <v>1289</v>
      </c>
      <c r="B2547" t="s">
        <v>196</v>
      </c>
      <c r="C2547" t="s">
        <v>5550</v>
      </c>
      <c r="D2547" t="s">
        <v>46</v>
      </c>
      <c r="E2547" s="71">
        <v>45196</v>
      </c>
      <c r="F2547" t="s">
        <v>193</v>
      </c>
      <c r="G2547" t="s">
        <v>2989</v>
      </c>
      <c r="H2547" t="s">
        <v>351</v>
      </c>
      <c r="I2547">
        <v>3</v>
      </c>
      <c r="J2547" t="s">
        <v>5552</v>
      </c>
      <c r="K2547" s="57" t="s">
        <v>610</v>
      </c>
      <c r="L2547" t="s">
        <v>2</v>
      </c>
      <c r="M2547" t="s">
        <v>2</v>
      </c>
      <c r="N2547"/>
      <c r="O2547" t="s">
        <v>350</v>
      </c>
    </row>
    <row r="2548" spans="1:15" x14ac:dyDescent="0.25">
      <c r="A2548" t="s">
        <v>1289</v>
      </c>
      <c r="B2548" t="s">
        <v>196</v>
      </c>
      <c r="C2548" t="s">
        <v>5550</v>
      </c>
      <c r="D2548" t="s">
        <v>46</v>
      </c>
      <c r="E2548" s="71">
        <v>45196</v>
      </c>
      <c r="F2548" t="s">
        <v>193</v>
      </c>
      <c r="G2548" t="s">
        <v>2989</v>
      </c>
      <c r="H2548" t="s">
        <v>351</v>
      </c>
      <c r="I2548">
        <v>4</v>
      </c>
      <c r="J2548" t="s">
        <v>177</v>
      </c>
      <c r="K2548" s="57" t="s">
        <v>609</v>
      </c>
      <c r="L2548" t="s">
        <v>2</v>
      </c>
      <c r="M2548" t="s">
        <v>2</v>
      </c>
      <c r="N2548"/>
      <c r="O2548" t="s">
        <v>350</v>
      </c>
    </row>
    <row r="2549" spans="1:15" x14ac:dyDescent="0.25">
      <c r="A2549" t="s">
        <v>1289</v>
      </c>
      <c r="B2549" t="s">
        <v>196</v>
      </c>
      <c r="C2549" t="s">
        <v>5550</v>
      </c>
      <c r="D2549" t="s">
        <v>46</v>
      </c>
      <c r="E2549" s="71">
        <v>45196</v>
      </c>
      <c r="F2549" t="s">
        <v>193</v>
      </c>
      <c r="G2549" t="s">
        <v>2989</v>
      </c>
      <c r="H2549" t="s">
        <v>351</v>
      </c>
      <c r="I2549">
        <v>5</v>
      </c>
      <c r="J2549" t="s">
        <v>3372</v>
      </c>
      <c r="K2549" s="57" t="s">
        <v>13</v>
      </c>
      <c r="L2549" t="s">
        <v>2</v>
      </c>
      <c r="M2549" t="s">
        <v>2</v>
      </c>
      <c r="N2549"/>
      <c r="O2549" t="s">
        <v>350</v>
      </c>
    </row>
    <row r="2550" spans="1:15" x14ac:dyDescent="0.25">
      <c r="A2550" t="s">
        <v>1289</v>
      </c>
      <c r="B2550" t="s">
        <v>196</v>
      </c>
      <c r="C2550" t="s">
        <v>5550</v>
      </c>
      <c r="D2550" t="s">
        <v>46</v>
      </c>
      <c r="E2550" s="71">
        <v>45196</v>
      </c>
      <c r="F2550" t="s">
        <v>193</v>
      </c>
      <c r="G2550" t="s">
        <v>2989</v>
      </c>
      <c r="H2550" t="s">
        <v>351</v>
      </c>
      <c r="I2550">
        <v>6</v>
      </c>
      <c r="J2550" t="s">
        <v>5553</v>
      </c>
      <c r="K2550" s="57" t="s">
        <v>13</v>
      </c>
      <c r="L2550" t="s">
        <v>2</v>
      </c>
      <c r="M2550" t="s">
        <v>2</v>
      </c>
      <c r="N2550"/>
      <c r="O2550" t="s">
        <v>350</v>
      </c>
    </row>
    <row r="2551" spans="1:15" x14ac:dyDescent="0.25">
      <c r="A2551" t="s">
        <v>1289</v>
      </c>
      <c r="B2551" t="s">
        <v>196</v>
      </c>
      <c r="C2551" t="s">
        <v>5550</v>
      </c>
      <c r="D2551" t="s">
        <v>46</v>
      </c>
      <c r="E2551" s="71">
        <v>45196</v>
      </c>
      <c r="F2551" t="s">
        <v>193</v>
      </c>
      <c r="G2551" t="s">
        <v>2989</v>
      </c>
      <c r="H2551" t="s">
        <v>351</v>
      </c>
      <c r="I2551">
        <v>7</v>
      </c>
      <c r="J2551" t="s">
        <v>5554</v>
      </c>
      <c r="K2551" s="57" t="s">
        <v>13</v>
      </c>
      <c r="L2551" t="s">
        <v>2</v>
      </c>
      <c r="M2551" t="s">
        <v>2</v>
      </c>
      <c r="N2551"/>
      <c r="O2551" t="s">
        <v>350</v>
      </c>
    </row>
    <row r="2552" spans="1:15" x14ac:dyDescent="0.25">
      <c r="A2552" t="s">
        <v>1289</v>
      </c>
      <c r="B2552" t="s">
        <v>196</v>
      </c>
      <c r="C2552" t="s">
        <v>5550</v>
      </c>
      <c r="D2552" t="s">
        <v>46</v>
      </c>
      <c r="E2552" s="71">
        <v>45196</v>
      </c>
      <c r="F2552" t="s">
        <v>193</v>
      </c>
      <c r="G2552" t="s">
        <v>2989</v>
      </c>
      <c r="H2552" t="s">
        <v>351</v>
      </c>
      <c r="I2552">
        <v>8</v>
      </c>
      <c r="J2552" t="s">
        <v>5555</v>
      </c>
      <c r="K2552" s="57" t="s">
        <v>13</v>
      </c>
      <c r="L2552" t="s">
        <v>2</v>
      </c>
      <c r="M2552" t="s">
        <v>2</v>
      </c>
      <c r="N2552"/>
      <c r="O2552" t="s">
        <v>350</v>
      </c>
    </row>
    <row r="2553" spans="1:15" x14ac:dyDescent="0.25">
      <c r="A2553" t="s">
        <v>1289</v>
      </c>
      <c r="B2553" t="s">
        <v>196</v>
      </c>
      <c r="C2553" t="s">
        <v>5550</v>
      </c>
      <c r="D2553" t="s">
        <v>46</v>
      </c>
      <c r="E2553" s="71">
        <v>45196</v>
      </c>
      <c r="F2553" t="s">
        <v>193</v>
      </c>
      <c r="G2553" t="s">
        <v>2989</v>
      </c>
      <c r="H2553" t="s">
        <v>351</v>
      </c>
      <c r="I2553">
        <v>9</v>
      </c>
      <c r="J2553" t="s">
        <v>5556</v>
      </c>
      <c r="K2553" s="57" t="s">
        <v>13</v>
      </c>
      <c r="L2553" t="s">
        <v>2</v>
      </c>
      <c r="M2553" t="s">
        <v>2</v>
      </c>
      <c r="N2553"/>
      <c r="O2553" t="s">
        <v>350</v>
      </c>
    </row>
    <row r="2554" spans="1:15" x14ac:dyDescent="0.25">
      <c r="A2554" t="s">
        <v>1289</v>
      </c>
      <c r="B2554" t="s">
        <v>196</v>
      </c>
      <c r="C2554" t="s">
        <v>5550</v>
      </c>
      <c r="D2554" t="s">
        <v>46</v>
      </c>
      <c r="E2554" s="71">
        <v>45196</v>
      </c>
      <c r="F2554" t="s">
        <v>193</v>
      </c>
      <c r="G2554" t="s">
        <v>2989</v>
      </c>
      <c r="H2554" t="s">
        <v>351</v>
      </c>
      <c r="I2554">
        <v>10</v>
      </c>
      <c r="J2554" t="s">
        <v>3007</v>
      </c>
      <c r="K2554" s="57" t="s">
        <v>609</v>
      </c>
      <c r="L2554" t="s">
        <v>2</v>
      </c>
      <c r="M2554" t="s">
        <v>2</v>
      </c>
      <c r="N2554"/>
      <c r="O2554" t="s">
        <v>350</v>
      </c>
    </row>
    <row r="2555" spans="1:15" x14ac:dyDescent="0.25">
      <c r="A2555" t="s">
        <v>3439</v>
      </c>
      <c r="B2555" t="s">
        <v>162</v>
      </c>
      <c r="C2555" t="s">
        <v>5557</v>
      </c>
      <c r="D2555" t="s">
        <v>46</v>
      </c>
      <c r="E2555" s="71">
        <v>45197</v>
      </c>
      <c r="F2555" t="s">
        <v>193</v>
      </c>
      <c r="G2555" t="s">
        <v>2989</v>
      </c>
      <c r="H2555" t="s">
        <v>351</v>
      </c>
      <c r="I2555">
        <v>1.1000000000000001</v>
      </c>
      <c r="J2555" t="s">
        <v>3444</v>
      </c>
      <c r="K2555" s="57" t="s">
        <v>610</v>
      </c>
      <c r="L2555" t="s">
        <v>2</v>
      </c>
      <c r="M2555" t="s">
        <v>2</v>
      </c>
      <c r="N2555"/>
      <c r="O2555" t="s">
        <v>350</v>
      </c>
    </row>
    <row r="2556" spans="1:15" x14ac:dyDescent="0.25">
      <c r="A2556" t="s">
        <v>3439</v>
      </c>
      <c r="B2556" t="s">
        <v>162</v>
      </c>
      <c r="C2556" t="s">
        <v>5557</v>
      </c>
      <c r="D2556" t="s">
        <v>46</v>
      </c>
      <c r="E2556" s="71">
        <v>45197</v>
      </c>
      <c r="F2556" t="s">
        <v>193</v>
      </c>
      <c r="G2556" t="s">
        <v>2989</v>
      </c>
      <c r="H2556" t="s">
        <v>351</v>
      </c>
      <c r="I2556">
        <v>1.2</v>
      </c>
      <c r="J2556" t="s">
        <v>3445</v>
      </c>
      <c r="K2556" s="57" t="s">
        <v>610</v>
      </c>
      <c r="L2556" t="s">
        <v>2</v>
      </c>
      <c r="M2556" t="s">
        <v>2</v>
      </c>
      <c r="N2556"/>
      <c r="O2556" t="s">
        <v>350</v>
      </c>
    </row>
    <row r="2557" spans="1:15" x14ac:dyDescent="0.25">
      <c r="A2557" t="s">
        <v>3439</v>
      </c>
      <c r="B2557" t="s">
        <v>162</v>
      </c>
      <c r="C2557" t="s">
        <v>5557</v>
      </c>
      <c r="D2557" t="s">
        <v>46</v>
      </c>
      <c r="E2557" s="71">
        <v>45197</v>
      </c>
      <c r="F2557" t="s">
        <v>193</v>
      </c>
      <c r="G2557" t="s">
        <v>2989</v>
      </c>
      <c r="H2557" t="s">
        <v>351</v>
      </c>
      <c r="I2557">
        <v>1.3</v>
      </c>
      <c r="J2557" t="s">
        <v>3446</v>
      </c>
      <c r="K2557" s="57" t="s">
        <v>610</v>
      </c>
      <c r="L2557" t="s">
        <v>2</v>
      </c>
      <c r="M2557" t="s">
        <v>2</v>
      </c>
      <c r="N2557"/>
      <c r="O2557" t="s">
        <v>350</v>
      </c>
    </row>
    <row r="2558" spans="1:15" x14ac:dyDescent="0.25">
      <c r="A2558" t="s">
        <v>3439</v>
      </c>
      <c r="B2558" t="s">
        <v>162</v>
      </c>
      <c r="C2558" t="s">
        <v>5557</v>
      </c>
      <c r="D2558" t="s">
        <v>46</v>
      </c>
      <c r="E2558" s="71">
        <v>45197</v>
      </c>
      <c r="F2558" t="s">
        <v>193</v>
      </c>
      <c r="G2558" t="s">
        <v>2989</v>
      </c>
      <c r="H2558" t="s">
        <v>351</v>
      </c>
      <c r="I2558">
        <v>2</v>
      </c>
      <c r="J2558" t="s">
        <v>3447</v>
      </c>
      <c r="K2558" s="57" t="s">
        <v>609</v>
      </c>
      <c r="L2558" t="s">
        <v>2</v>
      </c>
      <c r="M2558" t="s">
        <v>2</v>
      </c>
      <c r="N2558"/>
      <c r="O2558" t="s">
        <v>350</v>
      </c>
    </row>
    <row r="2559" spans="1:15" x14ac:dyDescent="0.25">
      <c r="A2559" t="s">
        <v>3448</v>
      </c>
      <c r="B2559" t="s">
        <v>98</v>
      </c>
      <c r="C2559" t="s">
        <v>5558</v>
      </c>
      <c r="D2559" t="s">
        <v>46</v>
      </c>
      <c r="E2559" s="71">
        <v>45197</v>
      </c>
      <c r="F2559" t="s">
        <v>193</v>
      </c>
      <c r="G2559" t="s">
        <v>2989</v>
      </c>
      <c r="H2559" t="s">
        <v>351</v>
      </c>
      <c r="I2559">
        <v>1</v>
      </c>
      <c r="J2559" t="s">
        <v>53</v>
      </c>
      <c r="K2559" s="57" t="s">
        <v>608</v>
      </c>
      <c r="L2559" t="s">
        <v>2</v>
      </c>
      <c r="M2559" t="s">
        <v>2</v>
      </c>
      <c r="N2559"/>
      <c r="O2559" t="s">
        <v>350</v>
      </c>
    </row>
    <row r="2560" spans="1:15" x14ac:dyDescent="0.25">
      <c r="A2560" t="s">
        <v>3448</v>
      </c>
      <c r="B2560" t="s">
        <v>98</v>
      </c>
      <c r="C2560" t="s">
        <v>5558</v>
      </c>
      <c r="D2560" t="s">
        <v>46</v>
      </c>
      <c r="E2560" s="71">
        <v>45197</v>
      </c>
      <c r="F2560" t="s">
        <v>193</v>
      </c>
      <c r="G2560" t="s">
        <v>2989</v>
      </c>
      <c r="H2560" t="s">
        <v>351</v>
      </c>
      <c r="I2560">
        <v>2</v>
      </c>
      <c r="J2560" t="s">
        <v>71</v>
      </c>
      <c r="K2560" s="57" t="s">
        <v>608</v>
      </c>
      <c r="L2560" t="s">
        <v>2</v>
      </c>
      <c r="M2560" t="s">
        <v>2</v>
      </c>
      <c r="N2560"/>
      <c r="O2560" t="s">
        <v>350</v>
      </c>
    </row>
    <row r="2561" spans="1:15" x14ac:dyDescent="0.25">
      <c r="A2561" t="s">
        <v>3448</v>
      </c>
      <c r="B2561" t="s">
        <v>98</v>
      </c>
      <c r="C2561" t="s">
        <v>5558</v>
      </c>
      <c r="D2561" t="s">
        <v>46</v>
      </c>
      <c r="E2561" s="71">
        <v>45197</v>
      </c>
      <c r="F2561" t="s">
        <v>193</v>
      </c>
      <c r="G2561" t="s">
        <v>2989</v>
      </c>
      <c r="H2561" t="s">
        <v>351</v>
      </c>
      <c r="I2561">
        <v>3</v>
      </c>
      <c r="J2561" t="s">
        <v>118</v>
      </c>
      <c r="K2561" s="57" t="s">
        <v>611</v>
      </c>
      <c r="L2561" t="s">
        <v>2</v>
      </c>
      <c r="M2561" t="s">
        <v>2</v>
      </c>
      <c r="N2561"/>
      <c r="O2561" t="s">
        <v>350</v>
      </c>
    </row>
    <row r="2562" spans="1:15" x14ac:dyDescent="0.25">
      <c r="A2562" t="s">
        <v>3448</v>
      </c>
      <c r="B2562" t="s">
        <v>98</v>
      </c>
      <c r="C2562" t="s">
        <v>5558</v>
      </c>
      <c r="D2562" t="s">
        <v>46</v>
      </c>
      <c r="E2562" s="71">
        <v>45197</v>
      </c>
      <c r="F2562" t="s">
        <v>193</v>
      </c>
      <c r="G2562" t="s">
        <v>2989</v>
      </c>
      <c r="H2562" t="s">
        <v>351</v>
      </c>
      <c r="I2562">
        <v>4</v>
      </c>
      <c r="J2562" t="s">
        <v>3108</v>
      </c>
      <c r="K2562" s="57" t="s">
        <v>13</v>
      </c>
      <c r="L2562" t="s">
        <v>2</v>
      </c>
      <c r="M2562" t="s">
        <v>2</v>
      </c>
      <c r="N2562"/>
      <c r="O2562" t="s">
        <v>350</v>
      </c>
    </row>
    <row r="2563" spans="1:15" x14ac:dyDescent="0.25">
      <c r="A2563" t="s">
        <v>3448</v>
      </c>
      <c r="B2563" t="s">
        <v>98</v>
      </c>
      <c r="C2563" t="s">
        <v>5558</v>
      </c>
      <c r="D2563" t="s">
        <v>46</v>
      </c>
      <c r="E2563" s="71">
        <v>45197</v>
      </c>
      <c r="F2563" t="s">
        <v>193</v>
      </c>
      <c r="G2563" t="s">
        <v>2989</v>
      </c>
      <c r="H2563" t="s">
        <v>351</v>
      </c>
      <c r="I2563">
        <v>5</v>
      </c>
      <c r="J2563" t="s">
        <v>91</v>
      </c>
      <c r="K2563" s="57" t="s">
        <v>13</v>
      </c>
      <c r="L2563" t="s">
        <v>2</v>
      </c>
      <c r="M2563" t="s">
        <v>2</v>
      </c>
      <c r="N2563"/>
      <c r="O2563" t="s">
        <v>350</v>
      </c>
    </row>
    <row r="2564" spans="1:15" x14ac:dyDescent="0.25">
      <c r="A2564" t="s">
        <v>3448</v>
      </c>
      <c r="B2564" t="s">
        <v>98</v>
      </c>
      <c r="C2564" t="s">
        <v>5558</v>
      </c>
      <c r="D2564" t="s">
        <v>46</v>
      </c>
      <c r="E2564" s="71">
        <v>45197</v>
      </c>
      <c r="F2564" t="s">
        <v>193</v>
      </c>
      <c r="G2564" t="s">
        <v>2989</v>
      </c>
      <c r="H2564" t="s">
        <v>351</v>
      </c>
      <c r="I2564">
        <v>6</v>
      </c>
      <c r="J2564" t="s">
        <v>3452</v>
      </c>
      <c r="K2564" s="57" t="s">
        <v>610</v>
      </c>
      <c r="L2564" t="s">
        <v>2</v>
      </c>
      <c r="M2564" t="s">
        <v>2</v>
      </c>
      <c r="N2564"/>
      <c r="O2564" t="s">
        <v>350</v>
      </c>
    </row>
    <row r="2565" spans="1:15" x14ac:dyDescent="0.25">
      <c r="A2565" t="s">
        <v>3448</v>
      </c>
      <c r="B2565" t="s">
        <v>98</v>
      </c>
      <c r="C2565" t="s">
        <v>5558</v>
      </c>
      <c r="D2565" t="s">
        <v>46</v>
      </c>
      <c r="E2565" s="71">
        <v>45197</v>
      </c>
      <c r="F2565" t="s">
        <v>193</v>
      </c>
      <c r="G2565" t="s">
        <v>2989</v>
      </c>
      <c r="H2565" t="s">
        <v>351</v>
      </c>
      <c r="I2565">
        <v>7</v>
      </c>
      <c r="J2565" t="s">
        <v>3347</v>
      </c>
      <c r="K2565" s="57" t="s">
        <v>610</v>
      </c>
      <c r="L2565" t="s">
        <v>2</v>
      </c>
      <c r="M2565" t="s">
        <v>2</v>
      </c>
      <c r="N2565"/>
      <c r="O2565" t="s">
        <v>350</v>
      </c>
    </row>
    <row r="2566" spans="1:15" x14ac:dyDescent="0.25">
      <c r="A2566" t="s">
        <v>3448</v>
      </c>
      <c r="B2566" t="s">
        <v>98</v>
      </c>
      <c r="C2566" t="s">
        <v>5558</v>
      </c>
      <c r="D2566" t="s">
        <v>46</v>
      </c>
      <c r="E2566" s="71">
        <v>45197</v>
      </c>
      <c r="F2566" t="s">
        <v>193</v>
      </c>
      <c r="G2566" t="s">
        <v>2989</v>
      </c>
      <c r="H2566" t="s">
        <v>351</v>
      </c>
      <c r="I2566">
        <v>8</v>
      </c>
      <c r="J2566" t="s">
        <v>3453</v>
      </c>
      <c r="K2566" s="57" t="s">
        <v>610</v>
      </c>
      <c r="L2566" t="s">
        <v>2</v>
      </c>
      <c r="M2566" t="s">
        <v>2</v>
      </c>
      <c r="N2566"/>
      <c r="O2566" t="s">
        <v>350</v>
      </c>
    </row>
    <row r="2567" spans="1:15" x14ac:dyDescent="0.25">
      <c r="A2567" t="s">
        <v>3448</v>
      </c>
      <c r="B2567" t="s">
        <v>98</v>
      </c>
      <c r="C2567" t="s">
        <v>5558</v>
      </c>
      <c r="D2567" t="s">
        <v>46</v>
      </c>
      <c r="E2567" s="71">
        <v>45197</v>
      </c>
      <c r="F2567" t="s">
        <v>193</v>
      </c>
      <c r="G2567" t="s">
        <v>2989</v>
      </c>
      <c r="H2567" t="s">
        <v>351</v>
      </c>
      <c r="I2567">
        <v>9</v>
      </c>
      <c r="J2567" t="s">
        <v>3232</v>
      </c>
      <c r="K2567" s="57" t="s">
        <v>610</v>
      </c>
      <c r="L2567" t="s">
        <v>2</v>
      </c>
      <c r="M2567" t="s">
        <v>2</v>
      </c>
      <c r="N2567"/>
      <c r="O2567" t="s">
        <v>350</v>
      </c>
    </row>
    <row r="2568" spans="1:15" x14ac:dyDescent="0.25">
      <c r="A2568" t="s">
        <v>3448</v>
      </c>
      <c r="B2568" t="s">
        <v>98</v>
      </c>
      <c r="C2568" t="s">
        <v>5558</v>
      </c>
      <c r="D2568" t="s">
        <v>46</v>
      </c>
      <c r="E2568" s="71">
        <v>45197</v>
      </c>
      <c r="F2568" t="s">
        <v>193</v>
      </c>
      <c r="G2568" t="s">
        <v>2989</v>
      </c>
      <c r="H2568" t="s">
        <v>351</v>
      </c>
      <c r="I2568">
        <v>10</v>
      </c>
      <c r="J2568" t="s">
        <v>3358</v>
      </c>
      <c r="K2568" s="57" t="s">
        <v>610</v>
      </c>
      <c r="L2568" t="s">
        <v>2</v>
      </c>
      <c r="M2568" t="s">
        <v>2</v>
      </c>
      <c r="N2568"/>
      <c r="O2568" t="s">
        <v>350</v>
      </c>
    </row>
    <row r="2569" spans="1:15" x14ac:dyDescent="0.25">
      <c r="A2569" t="s">
        <v>3448</v>
      </c>
      <c r="B2569" t="s">
        <v>98</v>
      </c>
      <c r="C2569" t="s">
        <v>5558</v>
      </c>
      <c r="D2569" t="s">
        <v>46</v>
      </c>
      <c r="E2569" s="71">
        <v>45197</v>
      </c>
      <c r="F2569" t="s">
        <v>193</v>
      </c>
      <c r="G2569" t="s">
        <v>2989</v>
      </c>
      <c r="H2569" t="s">
        <v>351</v>
      </c>
      <c r="I2569">
        <v>11</v>
      </c>
      <c r="J2569" t="s">
        <v>3454</v>
      </c>
      <c r="K2569" s="57" t="s">
        <v>610</v>
      </c>
      <c r="L2569" t="s">
        <v>2</v>
      </c>
      <c r="M2569" t="s">
        <v>2</v>
      </c>
      <c r="N2569"/>
      <c r="O2569" t="s">
        <v>350</v>
      </c>
    </row>
    <row r="2570" spans="1:15" x14ac:dyDescent="0.25">
      <c r="A2570" t="s">
        <v>3448</v>
      </c>
      <c r="B2570" t="s">
        <v>98</v>
      </c>
      <c r="C2570" t="s">
        <v>5558</v>
      </c>
      <c r="D2570" t="s">
        <v>46</v>
      </c>
      <c r="E2570" s="71">
        <v>45197</v>
      </c>
      <c r="F2570" t="s">
        <v>193</v>
      </c>
      <c r="G2570" t="s">
        <v>2989</v>
      </c>
      <c r="H2570" t="s">
        <v>351</v>
      </c>
      <c r="I2570">
        <v>12</v>
      </c>
      <c r="J2570" t="s">
        <v>3455</v>
      </c>
      <c r="K2570" s="57" t="s">
        <v>610</v>
      </c>
      <c r="L2570" t="s">
        <v>2</v>
      </c>
      <c r="M2570" t="s">
        <v>2</v>
      </c>
      <c r="N2570"/>
      <c r="O2570" t="s">
        <v>350</v>
      </c>
    </row>
    <row r="2571" spans="1:15" x14ac:dyDescent="0.25">
      <c r="A2571" t="s">
        <v>3448</v>
      </c>
      <c r="B2571" t="s">
        <v>98</v>
      </c>
      <c r="C2571" t="s">
        <v>5558</v>
      </c>
      <c r="D2571" t="s">
        <v>46</v>
      </c>
      <c r="E2571" s="71">
        <v>45197</v>
      </c>
      <c r="F2571" t="s">
        <v>193</v>
      </c>
      <c r="G2571" t="s">
        <v>2989</v>
      </c>
      <c r="H2571" t="s">
        <v>351</v>
      </c>
      <c r="I2571">
        <v>13</v>
      </c>
      <c r="J2571" t="s">
        <v>3456</v>
      </c>
      <c r="K2571" s="57" t="s">
        <v>610</v>
      </c>
      <c r="L2571" t="s">
        <v>2</v>
      </c>
      <c r="M2571" t="s">
        <v>2</v>
      </c>
      <c r="N2571"/>
      <c r="O2571" t="s">
        <v>350</v>
      </c>
    </row>
    <row r="2572" spans="1:15" x14ac:dyDescent="0.25">
      <c r="A2572" t="s">
        <v>3448</v>
      </c>
      <c r="B2572" t="s">
        <v>98</v>
      </c>
      <c r="C2572" t="s">
        <v>5558</v>
      </c>
      <c r="D2572" t="s">
        <v>46</v>
      </c>
      <c r="E2572" s="71">
        <v>45197</v>
      </c>
      <c r="F2572" t="s">
        <v>193</v>
      </c>
      <c r="G2572" t="s">
        <v>2989</v>
      </c>
      <c r="H2572" t="s">
        <v>351</v>
      </c>
      <c r="I2572">
        <v>14</v>
      </c>
      <c r="J2572" t="s">
        <v>3230</v>
      </c>
      <c r="K2572" s="57" t="s">
        <v>610</v>
      </c>
      <c r="L2572" t="s">
        <v>2</v>
      </c>
      <c r="M2572" t="s">
        <v>2</v>
      </c>
      <c r="N2572"/>
      <c r="O2572" t="s">
        <v>350</v>
      </c>
    </row>
    <row r="2573" spans="1:15" x14ac:dyDescent="0.25">
      <c r="A2573" t="s">
        <v>3448</v>
      </c>
      <c r="B2573" t="s">
        <v>98</v>
      </c>
      <c r="C2573" t="s">
        <v>5558</v>
      </c>
      <c r="D2573" t="s">
        <v>46</v>
      </c>
      <c r="E2573" s="71">
        <v>45197</v>
      </c>
      <c r="F2573" t="s">
        <v>193</v>
      </c>
      <c r="G2573" t="s">
        <v>2989</v>
      </c>
      <c r="H2573" t="s">
        <v>351</v>
      </c>
      <c r="I2573">
        <v>15</v>
      </c>
      <c r="J2573" t="s">
        <v>3457</v>
      </c>
      <c r="K2573" s="57" t="s">
        <v>610</v>
      </c>
      <c r="L2573" t="s">
        <v>2</v>
      </c>
      <c r="M2573" t="s">
        <v>2</v>
      </c>
      <c r="N2573"/>
      <c r="O2573" t="s">
        <v>350</v>
      </c>
    </row>
    <row r="2574" spans="1:15" x14ac:dyDescent="0.25">
      <c r="A2574" t="s">
        <v>3448</v>
      </c>
      <c r="B2574" t="s">
        <v>98</v>
      </c>
      <c r="C2574" t="s">
        <v>5558</v>
      </c>
      <c r="D2574" t="s">
        <v>46</v>
      </c>
      <c r="E2574" s="71">
        <v>45197</v>
      </c>
      <c r="F2574" t="s">
        <v>193</v>
      </c>
      <c r="G2574" t="s">
        <v>2989</v>
      </c>
      <c r="H2574" t="s">
        <v>351</v>
      </c>
      <c r="I2574">
        <v>16</v>
      </c>
      <c r="J2574" t="s">
        <v>99</v>
      </c>
      <c r="K2574" s="57" t="s">
        <v>609</v>
      </c>
      <c r="L2574" t="s">
        <v>2</v>
      </c>
      <c r="M2574" t="s">
        <v>2</v>
      </c>
      <c r="N2574"/>
      <c r="O2574" t="s">
        <v>350</v>
      </c>
    </row>
    <row r="2575" spans="1:15" x14ac:dyDescent="0.25">
      <c r="A2575" t="s">
        <v>3448</v>
      </c>
      <c r="B2575" t="s">
        <v>98</v>
      </c>
      <c r="C2575" t="s">
        <v>5558</v>
      </c>
      <c r="D2575" t="s">
        <v>46</v>
      </c>
      <c r="E2575" s="71">
        <v>45197</v>
      </c>
      <c r="F2575" t="s">
        <v>193</v>
      </c>
      <c r="G2575" t="s">
        <v>2989</v>
      </c>
      <c r="H2575" t="s">
        <v>351</v>
      </c>
      <c r="I2575">
        <v>17</v>
      </c>
      <c r="J2575" t="s">
        <v>176</v>
      </c>
      <c r="K2575" s="57" t="s">
        <v>609</v>
      </c>
      <c r="L2575" t="s">
        <v>2</v>
      </c>
      <c r="M2575" t="s">
        <v>2</v>
      </c>
      <c r="N2575"/>
      <c r="O2575" t="s">
        <v>350</v>
      </c>
    </row>
    <row r="2576" spans="1:15" x14ac:dyDescent="0.25">
      <c r="A2576" t="s">
        <v>3448</v>
      </c>
      <c r="B2576" t="s">
        <v>98</v>
      </c>
      <c r="C2576" t="s">
        <v>5558</v>
      </c>
      <c r="D2576" t="s">
        <v>46</v>
      </c>
      <c r="E2576" s="71">
        <v>45197</v>
      </c>
      <c r="F2576" t="s">
        <v>193</v>
      </c>
      <c r="G2576" t="s">
        <v>2994</v>
      </c>
      <c r="H2576" t="s">
        <v>351</v>
      </c>
      <c r="I2576">
        <v>18</v>
      </c>
      <c r="J2576" t="s">
        <v>147</v>
      </c>
      <c r="K2576" s="57" t="s">
        <v>13</v>
      </c>
      <c r="L2576" t="s">
        <v>2</v>
      </c>
      <c r="M2576" t="s">
        <v>2</v>
      </c>
      <c r="N2576"/>
      <c r="O2576" t="s">
        <v>350</v>
      </c>
    </row>
    <row r="2577" spans="1:15" x14ac:dyDescent="0.25">
      <c r="A2577" t="s">
        <v>3448</v>
      </c>
      <c r="B2577" t="s">
        <v>98</v>
      </c>
      <c r="C2577" t="s">
        <v>5558</v>
      </c>
      <c r="D2577" t="s">
        <v>46</v>
      </c>
      <c r="E2577" s="71">
        <v>45197</v>
      </c>
      <c r="F2577" t="s">
        <v>193</v>
      </c>
      <c r="G2577" t="s">
        <v>2989</v>
      </c>
      <c r="H2577" t="s">
        <v>351</v>
      </c>
      <c r="I2577">
        <v>19</v>
      </c>
      <c r="J2577" t="s">
        <v>101</v>
      </c>
      <c r="K2577" s="57" t="s">
        <v>13</v>
      </c>
      <c r="L2577" t="s">
        <v>2</v>
      </c>
      <c r="M2577" t="s">
        <v>3</v>
      </c>
      <c r="N2577" t="s">
        <v>3055</v>
      </c>
      <c r="O2577" t="s">
        <v>351</v>
      </c>
    </row>
    <row r="2578" spans="1:15" x14ac:dyDescent="0.25">
      <c r="A2578" t="s">
        <v>3448</v>
      </c>
      <c r="B2578" t="s">
        <v>98</v>
      </c>
      <c r="C2578" t="s">
        <v>5558</v>
      </c>
      <c r="D2578" t="s">
        <v>46</v>
      </c>
      <c r="E2578" s="71">
        <v>45197</v>
      </c>
      <c r="F2578" t="s">
        <v>193</v>
      </c>
      <c r="G2578" t="s">
        <v>2989</v>
      </c>
      <c r="H2578" t="s">
        <v>351</v>
      </c>
      <c r="I2578">
        <v>20</v>
      </c>
      <c r="J2578" t="s">
        <v>102</v>
      </c>
      <c r="K2578" s="57" t="s">
        <v>13</v>
      </c>
      <c r="L2578" t="s">
        <v>2</v>
      </c>
      <c r="M2578" t="s">
        <v>2</v>
      </c>
      <c r="N2578"/>
      <c r="O2578" t="s">
        <v>350</v>
      </c>
    </row>
    <row r="2579" spans="1:15" x14ac:dyDescent="0.25">
      <c r="A2579" t="s">
        <v>3448</v>
      </c>
      <c r="B2579" t="s">
        <v>98</v>
      </c>
      <c r="C2579" t="s">
        <v>5558</v>
      </c>
      <c r="D2579" t="s">
        <v>46</v>
      </c>
      <c r="E2579" s="71">
        <v>45197</v>
      </c>
      <c r="F2579" t="s">
        <v>193</v>
      </c>
      <c r="G2579" t="s">
        <v>2989</v>
      </c>
      <c r="H2579" t="s">
        <v>351</v>
      </c>
      <c r="I2579">
        <v>21</v>
      </c>
      <c r="J2579" t="s">
        <v>104</v>
      </c>
      <c r="K2579" s="57" t="s">
        <v>13</v>
      </c>
      <c r="L2579" t="s">
        <v>2</v>
      </c>
      <c r="M2579" t="s">
        <v>2</v>
      </c>
      <c r="N2579"/>
      <c r="O2579" t="s">
        <v>350</v>
      </c>
    </row>
    <row r="2580" spans="1:15" x14ac:dyDescent="0.25">
      <c r="A2580" t="s">
        <v>3448</v>
      </c>
      <c r="B2580" t="s">
        <v>98</v>
      </c>
      <c r="C2580" t="s">
        <v>5558</v>
      </c>
      <c r="D2580" t="s">
        <v>46</v>
      </c>
      <c r="E2580" s="71">
        <v>45197</v>
      </c>
      <c r="F2580" t="s">
        <v>193</v>
      </c>
      <c r="G2580" t="s">
        <v>2989</v>
      </c>
      <c r="H2580" t="s">
        <v>351</v>
      </c>
      <c r="I2580">
        <v>22</v>
      </c>
      <c r="J2580" t="s">
        <v>151</v>
      </c>
      <c r="K2580" s="57" t="s">
        <v>13</v>
      </c>
      <c r="L2580" t="s">
        <v>2</v>
      </c>
      <c r="M2580" t="s">
        <v>2</v>
      </c>
      <c r="N2580"/>
      <c r="O2580" t="s">
        <v>350</v>
      </c>
    </row>
    <row r="2581" spans="1:15" x14ac:dyDescent="0.25">
      <c r="A2581" t="s">
        <v>3448</v>
      </c>
      <c r="B2581" t="s">
        <v>98</v>
      </c>
      <c r="C2581" t="s">
        <v>5558</v>
      </c>
      <c r="D2581" t="s">
        <v>46</v>
      </c>
      <c r="E2581" s="71">
        <v>45197</v>
      </c>
      <c r="F2581" t="s">
        <v>193</v>
      </c>
      <c r="G2581" t="s">
        <v>2989</v>
      </c>
      <c r="H2581" t="s">
        <v>351</v>
      </c>
      <c r="I2581">
        <v>23</v>
      </c>
      <c r="J2581" t="s">
        <v>106</v>
      </c>
      <c r="K2581" s="57" t="s">
        <v>13</v>
      </c>
      <c r="L2581" t="s">
        <v>2</v>
      </c>
      <c r="M2581" t="s">
        <v>2</v>
      </c>
      <c r="N2581"/>
      <c r="O2581" t="s">
        <v>350</v>
      </c>
    </row>
    <row r="2582" spans="1:15" x14ac:dyDescent="0.25">
      <c r="A2582" t="s">
        <v>4585</v>
      </c>
      <c r="B2582" t="s">
        <v>196</v>
      </c>
      <c r="C2582" t="s">
        <v>4586</v>
      </c>
      <c r="D2582" t="s">
        <v>178</v>
      </c>
      <c r="E2582" s="71">
        <v>45197</v>
      </c>
      <c r="F2582" t="s">
        <v>193</v>
      </c>
      <c r="G2582" t="s">
        <v>2989</v>
      </c>
      <c r="H2582" t="s">
        <v>351</v>
      </c>
      <c r="I2582">
        <v>1</v>
      </c>
      <c r="J2582" t="s">
        <v>5559</v>
      </c>
      <c r="K2582" s="57" t="s">
        <v>610</v>
      </c>
      <c r="L2582" t="s">
        <v>2</v>
      </c>
      <c r="M2582" t="s">
        <v>2</v>
      </c>
      <c r="N2582"/>
      <c r="O2582" t="s">
        <v>350</v>
      </c>
    </row>
    <row r="2583" spans="1:15" x14ac:dyDescent="0.25">
      <c r="A2583" t="s">
        <v>4585</v>
      </c>
      <c r="B2583" t="s">
        <v>196</v>
      </c>
      <c r="C2583" t="s">
        <v>4586</v>
      </c>
      <c r="D2583" t="s">
        <v>178</v>
      </c>
      <c r="E2583" s="71">
        <v>45197</v>
      </c>
      <c r="F2583" t="s">
        <v>193</v>
      </c>
      <c r="G2583" t="s">
        <v>2989</v>
      </c>
      <c r="H2583" t="s">
        <v>351</v>
      </c>
      <c r="I2583">
        <v>2</v>
      </c>
      <c r="J2583" t="s">
        <v>5560</v>
      </c>
      <c r="K2583" s="57" t="s">
        <v>610</v>
      </c>
      <c r="L2583" t="s">
        <v>2</v>
      </c>
      <c r="M2583" t="s">
        <v>2</v>
      </c>
      <c r="N2583"/>
      <c r="O2583" t="s">
        <v>350</v>
      </c>
    </row>
    <row r="2584" spans="1:15" x14ac:dyDescent="0.25">
      <c r="A2584" t="s">
        <v>4585</v>
      </c>
      <c r="B2584" t="s">
        <v>196</v>
      </c>
      <c r="C2584" t="s">
        <v>4586</v>
      </c>
      <c r="D2584" t="s">
        <v>178</v>
      </c>
      <c r="E2584" s="71">
        <v>45197</v>
      </c>
      <c r="F2584" t="s">
        <v>193</v>
      </c>
      <c r="G2584" t="s">
        <v>2989</v>
      </c>
      <c r="H2584" t="s">
        <v>351</v>
      </c>
      <c r="I2584">
        <v>3</v>
      </c>
      <c r="J2584" t="s">
        <v>5561</v>
      </c>
      <c r="K2584" s="57" t="s">
        <v>610</v>
      </c>
      <c r="L2584" t="s">
        <v>2</v>
      </c>
      <c r="M2584" t="s">
        <v>2</v>
      </c>
      <c r="N2584"/>
      <c r="O2584" t="s">
        <v>350</v>
      </c>
    </row>
    <row r="2585" spans="1:15" x14ac:dyDescent="0.25">
      <c r="A2585" t="s">
        <v>1733</v>
      </c>
      <c r="B2585" t="s">
        <v>194</v>
      </c>
      <c r="C2585" t="s">
        <v>3386</v>
      </c>
      <c r="D2585" t="s">
        <v>178</v>
      </c>
      <c r="E2585" s="71">
        <v>45197</v>
      </c>
      <c r="F2585" t="s">
        <v>193</v>
      </c>
      <c r="G2585" t="s">
        <v>2989</v>
      </c>
      <c r="H2585" t="s">
        <v>351</v>
      </c>
      <c r="I2585">
        <v>1</v>
      </c>
      <c r="J2585" t="s">
        <v>5562</v>
      </c>
      <c r="K2585" s="57" t="s">
        <v>13</v>
      </c>
      <c r="L2585" t="s">
        <v>2</v>
      </c>
      <c r="M2585" t="s">
        <v>2</v>
      </c>
      <c r="N2585"/>
      <c r="O2585" t="s">
        <v>350</v>
      </c>
    </row>
    <row r="2586" spans="1:15" x14ac:dyDescent="0.25">
      <c r="A2586" t="s">
        <v>3301</v>
      </c>
      <c r="B2586" t="s">
        <v>194</v>
      </c>
      <c r="C2586" t="s">
        <v>3302</v>
      </c>
      <c r="D2586" t="s">
        <v>178</v>
      </c>
      <c r="E2586" s="71">
        <v>45197</v>
      </c>
      <c r="F2586" t="s">
        <v>193</v>
      </c>
      <c r="G2586" t="s">
        <v>2989</v>
      </c>
      <c r="H2586" t="s">
        <v>351</v>
      </c>
      <c r="I2586">
        <v>1</v>
      </c>
      <c r="J2586" t="s">
        <v>5563</v>
      </c>
      <c r="K2586" s="57" t="s">
        <v>13</v>
      </c>
      <c r="L2586" t="s">
        <v>2</v>
      </c>
      <c r="M2586" t="s">
        <v>2</v>
      </c>
      <c r="N2586"/>
      <c r="O2586" t="s">
        <v>350</v>
      </c>
    </row>
    <row r="2587" spans="1:15" x14ac:dyDescent="0.25">
      <c r="A2587" t="s">
        <v>3301</v>
      </c>
      <c r="B2587" t="s">
        <v>194</v>
      </c>
      <c r="C2587" t="s">
        <v>3302</v>
      </c>
      <c r="D2587" t="s">
        <v>178</v>
      </c>
      <c r="E2587" s="71">
        <v>45197</v>
      </c>
      <c r="F2587" t="s">
        <v>193</v>
      </c>
      <c r="G2587" t="s">
        <v>2989</v>
      </c>
      <c r="H2587" t="s">
        <v>351</v>
      </c>
      <c r="I2587">
        <v>2</v>
      </c>
      <c r="J2587" t="s">
        <v>5564</v>
      </c>
      <c r="K2587" s="57" t="s">
        <v>13</v>
      </c>
      <c r="L2587" t="s">
        <v>2</v>
      </c>
      <c r="M2587" t="s">
        <v>2</v>
      </c>
      <c r="N2587"/>
      <c r="O2587" t="s">
        <v>350</v>
      </c>
    </row>
    <row r="2588" spans="1:15" x14ac:dyDescent="0.25">
      <c r="A2588" t="s">
        <v>3301</v>
      </c>
      <c r="B2588" t="s">
        <v>194</v>
      </c>
      <c r="C2588" t="s">
        <v>3302</v>
      </c>
      <c r="D2588" t="s">
        <v>178</v>
      </c>
      <c r="E2588" s="71">
        <v>45197</v>
      </c>
      <c r="F2588" t="s">
        <v>193</v>
      </c>
      <c r="G2588" t="s">
        <v>2989</v>
      </c>
      <c r="H2588" t="s">
        <v>351</v>
      </c>
      <c r="I2588">
        <v>3</v>
      </c>
      <c r="J2588" t="s">
        <v>5565</v>
      </c>
      <c r="K2588" s="57" t="s">
        <v>13</v>
      </c>
      <c r="L2588" t="s">
        <v>2</v>
      </c>
      <c r="M2588" t="s">
        <v>2</v>
      </c>
      <c r="N2588"/>
      <c r="O2588" t="s">
        <v>350</v>
      </c>
    </row>
    <row r="2589" spans="1:15" x14ac:dyDescent="0.25">
      <c r="A2589" t="s">
        <v>3301</v>
      </c>
      <c r="B2589" t="s">
        <v>194</v>
      </c>
      <c r="C2589" t="s">
        <v>3302</v>
      </c>
      <c r="D2589" t="s">
        <v>178</v>
      </c>
      <c r="E2589" s="71">
        <v>45197</v>
      </c>
      <c r="F2589" t="s">
        <v>193</v>
      </c>
      <c r="G2589" t="s">
        <v>2989</v>
      </c>
      <c r="H2589" t="s">
        <v>351</v>
      </c>
      <c r="I2589">
        <v>4</v>
      </c>
      <c r="J2589" t="s">
        <v>5566</v>
      </c>
      <c r="K2589" s="57" t="s">
        <v>13</v>
      </c>
      <c r="L2589" t="s">
        <v>2</v>
      </c>
      <c r="M2589" t="s">
        <v>2</v>
      </c>
      <c r="N2589"/>
      <c r="O2589" t="s">
        <v>350</v>
      </c>
    </row>
    <row r="2590" spans="1:15" x14ac:dyDescent="0.25">
      <c r="A2590" t="s">
        <v>2992</v>
      </c>
      <c r="B2590" t="s">
        <v>111</v>
      </c>
      <c r="C2590" t="s">
        <v>2993</v>
      </c>
      <c r="D2590" t="s">
        <v>126</v>
      </c>
      <c r="E2590" s="71">
        <v>45198</v>
      </c>
      <c r="F2590" t="s">
        <v>193</v>
      </c>
      <c r="G2590" t="s">
        <v>2989</v>
      </c>
      <c r="H2590" t="s">
        <v>350</v>
      </c>
      <c r="I2590">
        <v>1</v>
      </c>
      <c r="J2590" t="s">
        <v>82</v>
      </c>
      <c r="K2590" s="57" t="s">
        <v>13</v>
      </c>
      <c r="L2590" t="s">
        <v>3395</v>
      </c>
      <c r="M2590" t="s">
        <v>3395</v>
      </c>
      <c r="N2590"/>
      <c r="O2590" t="s">
        <v>350</v>
      </c>
    </row>
    <row r="2591" spans="1:15" x14ac:dyDescent="0.25">
      <c r="A2591" t="s">
        <v>2992</v>
      </c>
      <c r="B2591" t="s">
        <v>111</v>
      </c>
      <c r="C2591" t="s">
        <v>2993</v>
      </c>
      <c r="D2591" t="s">
        <v>126</v>
      </c>
      <c r="E2591" s="71">
        <v>45198</v>
      </c>
      <c r="F2591" t="s">
        <v>193</v>
      </c>
      <c r="G2591" t="s">
        <v>2989</v>
      </c>
      <c r="H2591" t="s">
        <v>351</v>
      </c>
      <c r="I2591">
        <v>2.1</v>
      </c>
      <c r="J2591" t="s">
        <v>5567</v>
      </c>
      <c r="K2591" s="57" t="s">
        <v>13</v>
      </c>
      <c r="L2591" t="s">
        <v>2</v>
      </c>
      <c r="M2591" t="s">
        <v>2</v>
      </c>
      <c r="N2591"/>
      <c r="O2591" t="s">
        <v>350</v>
      </c>
    </row>
    <row r="2592" spans="1:15" x14ac:dyDescent="0.25">
      <c r="A2592" t="s">
        <v>2992</v>
      </c>
      <c r="B2592" t="s">
        <v>111</v>
      </c>
      <c r="C2592" t="s">
        <v>2993</v>
      </c>
      <c r="D2592" t="s">
        <v>126</v>
      </c>
      <c r="E2592" s="71">
        <v>45198</v>
      </c>
      <c r="F2592" t="s">
        <v>193</v>
      </c>
      <c r="G2592" t="s">
        <v>2989</v>
      </c>
      <c r="H2592" t="s">
        <v>351</v>
      </c>
      <c r="I2592">
        <v>3.1</v>
      </c>
      <c r="J2592" t="s">
        <v>5568</v>
      </c>
      <c r="K2592" s="57" t="s">
        <v>610</v>
      </c>
      <c r="L2592" t="s">
        <v>2</v>
      </c>
      <c r="M2592" t="s">
        <v>2</v>
      </c>
      <c r="N2592"/>
      <c r="O2592" t="s">
        <v>350</v>
      </c>
    </row>
    <row r="2593" spans="1:15" x14ac:dyDescent="0.25">
      <c r="A2593" t="s">
        <v>2992</v>
      </c>
      <c r="B2593" t="s">
        <v>111</v>
      </c>
      <c r="C2593" t="s">
        <v>2993</v>
      </c>
      <c r="D2593" t="s">
        <v>126</v>
      </c>
      <c r="E2593" s="71">
        <v>45198</v>
      </c>
      <c r="F2593" t="s">
        <v>193</v>
      </c>
      <c r="G2593" t="s">
        <v>2989</v>
      </c>
      <c r="H2593" t="s">
        <v>351</v>
      </c>
      <c r="I2593">
        <v>3.2</v>
      </c>
      <c r="J2593" t="s">
        <v>5569</v>
      </c>
      <c r="K2593" s="57" t="s">
        <v>610</v>
      </c>
      <c r="L2593" t="s">
        <v>2</v>
      </c>
      <c r="M2593" t="s">
        <v>2</v>
      </c>
      <c r="N2593"/>
      <c r="O2593" t="s">
        <v>350</v>
      </c>
    </row>
    <row r="2594" spans="1:15" x14ac:dyDescent="0.25">
      <c r="A2594" t="s">
        <v>2992</v>
      </c>
      <c r="B2594" t="s">
        <v>111</v>
      </c>
      <c r="C2594" t="s">
        <v>2993</v>
      </c>
      <c r="D2594" t="s">
        <v>126</v>
      </c>
      <c r="E2594" s="71">
        <v>45198</v>
      </c>
      <c r="F2594" t="s">
        <v>193</v>
      </c>
      <c r="G2594" t="s">
        <v>2989</v>
      </c>
      <c r="H2594" t="s">
        <v>351</v>
      </c>
      <c r="I2594">
        <v>3.3</v>
      </c>
      <c r="J2594" t="s">
        <v>5570</v>
      </c>
      <c r="K2594" s="57" t="s">
        <v>610</v>
      </c>
      <c r="L2594" t="s">
        <v>2</v>
      </c>
      <c r="M2594" t="s">
        <v>2</v>
      </c>
      <c r="N2594"/>
      <c r="O2594" t="s">
        <v>350</v>
      </c>
    </row>
    <row r="2595" spans="1:15" x14ac:dyDescent="0.25">
      <c r="A2595" t="s">
        <v>2992</v>
      </c>
      <c r="B2595" t="s">
        <v>111</v>
      </c>
      <c r="C2595" t="s">
        <v>2993</v>
      </c>
      <c r="D2595" t="s">
        <v>126</v>
      </c>
      <c r="E2595" s="71">
        <v>45198</v>
      </c>
      <c r="F2595" t="s">
        <v>193</v>
      </c>
      <c r="G2595" t="s">
        <v>2989</v>
      </c>
      <c r="H2595" t="s">
        <v>351</v>
      </c>
      <c r="I2595">
        <v>3.4</v>
      </c>
      <c r="J2595" t="s">
        <v>5571</v>
      </c>
      <c r="K2595" s="57" t="s">
        <v>610</v>
      </c>
      <c r="L2595" t="s">
        <v>2</v>
      </c>
      <c r="M2595" t="s">
        <v>2</v>
      </c>
      <c r="N2595"/>
      <c r="O2595" t="s">
        <v>350</v>
      </c>
    </row>
    <row r="2596" spans="1:15" x14ac:dyDescent="0.25">
      <c r="A2596" t="s">
        <v>2992</v>
      </c>
      <c r="B2596" t="s">
        <v>111</v>
      </c>
      <c r="C2596" t="s">
        <v>2993</v>
      </c>
      <c r="D2596" t="s">
        <v>126</v>
      </c>
      <c r="E2596" s="71">
        <v>45198</v>
      </c>
      <c r="F2596" t="s">
        <v>193</v>
      </c>
      <c r="G2596" t="s">
        <v>2989</v>
      </c>
      <c r="H2596" t="s">
        <v>351</v>
      </c>
      <c r="I2596">
        <v>3.5</v>
      </c>
      <c r="J2596" t="s">
        <v>5572</v>
      </c>
      <c r="K2596" s="57" t="s">
        <v>610</v>
      </c>
      <c r="L2596" t="s">
        <v>2</v>
      </c>
      <c r="M2596" t="s">
        <v>2</v>
      </c>
      <c r="N2596"/>
      <c r="O2596" t="s">
        <v>350</v>
      </c>
    </row>
    <row r="2597" spans="1:15" x14ac:dyDescent="0.25">
      <c r="A2597" t="s">
        <v>2992</v>
      </c>
      <c r="B2597" t="s">
        <v>111</v>
      </c>
      <c r="C2597" t="s">
        <v>2993</v>
      </c>
      <c r="D2597" t="s">
        <v>126</v>
      </c>
      <c r="E2597" s="71">
        <v>45198</v>
      </c>
      <c r="F2597" t="s">
        <v>193</v>
      </c>
      <c r="G2597" t="s">
        <v>2989</v>
      </c>
      <c r="H2597" t="s">
        <v>351</v>
      </c>
      <c r="I2597">
        <v>3.6</v>
      </c>
      <c r="J2597" t="s">
        <v>5573</v>
      </c>
      <c r="K2597" s="57" t="s">
        <v>610</v>
      </c>
      <c r="L2597" t="s">
        <v>2</v>
      </c>
      <c r="M2597" t="s">
        <v>2</v>
      </c>
      <c r="N2597"/>
      <c r="O2597" t="s">
        <v>350</v>
      </c>
    </row>
    <row r="2598" spans="1:15" x14ac:dyDescent="0.25">
      <c r="A2598" t="s">
        <v>2992</v>
      </c>
      <c r="B2598" t="s">
        <v>111</v>
      </c>
      <c r="C2598" t="s">
        <v>2993</v>
      </c>
      <c r="D2598" t="s">
        <v>126</v>
      </c>
      <c r="E2598" s="71">
        <v>45198</v>
      </c>
      <c r="F2598" t="s">
        <v>193</v>
      </c>
      <c r="G2598" t="s">
        <v>2989</v>
      </c>
      <c r="H2598" t="s">
        <v>351</v>
      </c>
      <c r="I2598">
        <v>3.7</v>
      </c>
      <c r="J2598" t="s">
        <v>5574</v>
      </c>
      <c r="K2598" s="57" t="s">
        <v>610</v>
      </c>
      <c r="L2598" t="s">
        <v>2</v>
      </c>
      <c r="M2598" t="s">
        <v>2</v>
      </c>
      <c r="N2598"/>
      <c r="O2598" t="s">
        <v>350</v>
      </c>
    </row>
    <row r="2599" spans="1:15" x14ac:dyDescent="0.25">
      <c r="A2599" t="s">
        <v>2992</v>
      </c>
      <c r="B2599" t="s">
        <v>111</v>
      </c>
      <c r="C2599" t="s">
        <v>2993</v>
      </c>
      <c r="D2599" t="s">
        <v>126</v>
      </c>
      <c r="E2599" s="71">
        <v>45198</v>
      </c>
      <c r="F2599" t="s">
        <v>193</v>
      </c>
      <c r="G2599" t="s">
        <v>2989</v>
      </c>
      <c r="H2599" t="s">
        <v>351</v>
      </c>
      <c r="I2599">
        <v>3.8</v>
      </c>
      <c r="J2599" t="s">
        <v>5575</v>
      </c>
      <c r="K2599" s="57" t="s">
        <v>610</v>
      </c>
      <c r="L2599" t="s">
        <v>2</v>
      </c>
      <c r="M2599" t="s">
        <v>2</v>
      </c>
      <c r="N2599"/>
      <c r="O2599" t="s">
        <v>350</v>
      </c>
    </row>
    <row r="2600" spans="1:15" x14ac:dyDescent="0.25">
      <c r="A2600" t="s">
        <v>2992</v>
      </c>
      <c r="B2600" t="s">
        <v>111</v>
      </c>
      <c r="C2600" t="s">
        <v>2993</v>
      </c>
      <c r="D2600" t="s">
        <v>126</v>
      </c>
      <c r="E2600" s="71">
        <v>45198</v>
      </c>
      <c r="F2600" t="s">
        <v>193</v>
      </c>
      <c r="G2600" t="s">
        <v>2989</v>
      </c>
      <c r="H2600" t="s">
        <v>351</v>
      </c>
      <c r="I2600">
        <v>3.9</v>
      </c>
      <c r="J2600" t="s">
        <v>5576</v>
      </c>
      <c r="K2600" s="57" t="s">
        <v>610</v>
      </c>
      <c r="L2600" t="s">
        <v>2</v>
      </c>
      <c r="M2600" t="s">
        <v>2</v>
      </c>
      <c r="N2600"/>
      <c r="O2600" t="s">
        <v>350</v>
      </c>
    </row>
    <row r="2601" spans="1:15" x14ac:dyDescent="0.25">
      <c r="A2601" t="s">
        <v>2992</v>
      </c>
      <c r="B2601" t="s">
        <v>111</v>
      </c>
      <c r="C2601" t="s">
        <v>2993</v>
      </c>
      <c r="D2601" t="s">
        <v>126</v>
      </c>
      <c r="E2601" s="71">
        <v>45198</v>
      </c>
      <c r="F2601" t="s">
        <v>193</v>
      </c>
      <c r="G2601" t="s">
        <v>2989</v>
      </c>
      <c r="H2601" t="s">
        <v>351</v>
      </c>
      <c r="I2601">
        <v>4.0999999999999996</v>
      </c>
      <c r="J2601" t="s">
        <v>5577</v>
      </c>
      <c r="K2601" s="57" t="s">
        <v>609</v>
      </c>
      <c r="L2601" t="s">
        <v>2</v>
      </c>
      <c r="M2601" t="s">
        <v>2</v>
      </c>
      <c r="N2601"/>
      <c r="O2601" t="s">
        <v>350</v>
      </c>
    </row>
    <row r="2602" spans="1:15" x14ac:dyDescent="0.25">
      <c r="A2602" t="s">
        <v>2992</v>
      </c>
      <c r="B2602" t="s">
        <v>111</v>
      </c>
      <c r="C2602" t="s">
        <v>2993</v>
      </c>
      <c r="D2602" t="s">
        <v>126</v>
      </c>
      <c r="E2602" s="71">
        <v>45198</v>
      </c>
      <c r="F2602" t="s">
        <v>193</v>
      </c>
      <c r="G2602" t="s">
        <v>2989</v>
      </c>
      <c r="H2602" t="s">
        <v>351</v>
      </c>
      <c r="I2602">
        <v>4.2</v>
      </c>
      <c r="J2602" t="s">
        <v>5578</v>
      </c>
      <c r="K2602" s="57" t="s">
        <v>609</v>
      </c>
      <c r="L2602" t="s">
        <v>2</v>
      </c>
      <c r="M2602" t="s">
        <v>2</v>
      </c>
      <c r="N2602"/>
      <c r="O2602" t="s">
        <v>350</v>
      </c>
    </row>
    <row r="2603" spans="1:15" x14ac:dyDescent="0.25">
      <c r="A2603" t="s">
        <v>2992</v>
      </c>
      <c r="B2603" t="s">
        <v>111</v>
      </c>
      <c r="C2603" t="s">
        <v>2993</v>
      </c>
      <c r="D2603" t="s">
        <v>126</v>
      </c>
      <c r="E2603" s="71">
        <v>45198</v>
      </c>
      <c r="F2603" t="s">
        <v>193</v>
      </c>
      <c r="G2603" t="s">
        <v>2989</v>
      </c>
      <c r="H2603" t="s">
        <v>351</v>
      </c>
      <c r="I2603">
        <v>4.3</v>
      </c>
      <c r="J2603" t="s">
        <v>5579</v>
      </c>
      <c r="K2603" s="57" t="s">
        <v>609</v>
      </c>
      <c r="L2603" t="s">
        <v>2</v>
      </c>
      <c r="M2603" t="s">
        <v>2</v>
      </c>
      <c r="N2603"/>
      <c r="O2603" t="s">
        <v>350</v>
      </c>
    </row>
    <row r="2604" spans="1:15" x14ac:dyDescent="0.25">
      <c r="A2604" t="s">
        <v>2992</v>
      </c>
      <c r="B2604" t="s">
        <v>111</v>
      </c>
      <c r="C2604" t="s">
        <v>2993</v>
      </c>
      <c r="D2604" t="s">
        <v>126</v>
      </c>
      <c r="E2604" s="71">
        <v>45198</v>
      </c>
      <c r="F2604" t="s">
        <v>193</v>
      </c>
      <c r="G2604" t="s">
        <v>2989</v>
      </c>
      <c r="H2604" t="s">
        <v>350</v>
      </c>
      <c r="I2604">
        <v>5</v>
      </c>
      <c r="J2604" t="s">
        <v>112</v>
      </c>
      <c r="K2604" s="57" t="s">
        <v>13</v>
      </c>
      <c r="L2604" t="s">
        <v>3395</v>
      </c>
      <c r="M2604" t="s">
        <v>3395</v>
      </c>
      <c r="N2604"/>
      <c r="O2604" t="s">
        <v>350</v>
      </c>
    </row>
    <row r="2605" spans="1:15" x14ac:dyDescent="0.25">
      <c r="A2605" t="s">
        <v>2992</v>
      </c>
      <c r="B2605" t="s">
        <v>111</v>
      </c>
      <c r="C2605" t="s">
        <v>2993</v>
      </c>
      <c r="D2605" t="s">
        <v>126</v>
      </c>
      <c r="E2605" s="71">
        <v>45198</v>
      </c>
      <c r="F2605" t="s">
        <v>193</v>
      </c>
      <c r="G2605" t="s">
        <v>2989</v>
      </c>
      <c r="H2605" t="s">
        <v>350</v>
      </c>
      <c r="I2605">
        <v>6</v>
      </c>
      <c r="J2605" t="s">
        <v>83</v>
      </c>
      <c r="K2605" s="57" t="s">
        <v>13</v>
      </c>
      <c r="L2605" t="s">
        <v>3395</v>
      </c>
      <c r="M2605" t="s">
        <v>3395</v>
      </c>
      <c r="N2605"/>
      <c r="O2605" t="s">
        <v>350</v>
      </c>
    </row>
    <row r="2606" spans="1:15" x14ac:dyDescent="0.25">
      <c r="A2606" t="s">
        <v>2992</v>
      </c>
      <c r="B2606" t="s">
        <v>111</v>
      </c>
      <c r="C2606" t="s">
        <v>2993</v>
      </c>
      <c r="D2606" t="s">
        <v>126</v>
      </c>
      <c r="E2606" s="71">
        <v>45199</v>
      </c>
      <c r="F2606" t="s">
        <v>193</v>
      </c>
      <c r="G2606" t="s">
        <v>2989</v>
      </c>
      <c r="H2606" t="s">
        <v>350</v>
      </c>
      <c r="I2606">
        <v>1</v>
      </c>
      <c r="J2606" t="s">
        <v>82</v>
      </c>
      <c r="K2606" s="57" t="s">
        <v>13</v>
      </c>
      <c r="L2606" t="s">
        <v>3395</v>
      </c>
      <c r="M2606" t="s">
        <v>3395</v>
      </c>
      <c r="N2606"/>
      <c r="O2606" t="s">
        <v>350</v>
      </c>
    </row>
    <row r="2607" spans="1:15" x14ac:dyDescent="0.25">
      <c r="A2607" t="s">
        <v>2992</v>
      </c>
      <c r="B2607" t="s">
        <v>111</v>
      </c>
      <c r="C2607" t="s">
        <v>2993</v>
      </c>
      <c r="D2607" t="s">
        <v>126</v>
      </c>
      <c r="E2607" s="71">
        <v>45199</v>
      </c>
      <c r="F2607" t="s">
        <v>193</v>
      </c>
      <c r="G2607" t="s">
        <v>2989</v>
      </c>
      <c r="H2607" t="s">
        <v>351</v>
      </c>
      <c r="I2607">
        <v>2</v>
      </c>
      <c r="J2607" t="s">
        <v>5580</v>
      </c>
      <c r="K2607" s="57" t="s">
        <v>13</v>
      </c>
      <c r="L2607" t="s">
        <v>2</v>
      </c>
      <c r="M2607" t="s">
        <v>2</v>
      </c>
      <c r="N2607"/>
      <c r="O2607" t="s">
        <v>350</v>
      </c>
    </row>
    <row r="2608" spans="1:15" x14ac:dyDescent="0.25">
      <c r="A2608" t="s">
        <v>2992</v>
      </c>
      <c r="B2608" t="s">
        <v>111</v>
      </c>
      <c r="C2608" t="s">
        <v>2993</v>
      </c>
      <c r="D2608" t="s">
        <v>126</v>
      </c>
      <c r="E2608" s="71">
        <v>45199</v>
      </c>
      <c r="F2608" t="s">
        <v>193</v>
      </c>
      <c r="G2608" t="s">
        <v>2989</v>
      </c>
      <c r="H2608" t="s">
        <v>350</v>
      </c>
      <c r="I2608">
        <v>3</v>
      </c>
      <c r="J2608" t="s">
        <v>112</v>
      </c>
      <c r="K2608" s="57" t="s">
        <v>13</v>
      </c>
      <c r="L2608" t="s">
        <v>3395</v>
      </c>
      <c r="M2608" t="s">
        <v>3395</v>
      </c>
      <c r="N2608"/>
      <c r="O2608" t="s">
        <v>350</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77C7F-B8FC-4774-8895-AEEE34ED736C}">
  <sheetPr>
    <tabColor rgb="FF00B0F0"/>
  </sheetPr>
  <dimension ref="A3:S2647"/>
  <sheetViews>
    <sheetView workbookViewId="0">
      <pane ySplit="4" topLeftCell="A183" activePane="bottomLeft" state="frozen"/>
      <selection pane="bottomLeft" activeCell="A275" sqref="A275"/>
    </sheetView>
  </sheetViews>
  <sheetFormatPr defaultColWidth="8.7109375" defaultRowHeight="15" x14ac:dyDescent="0.25"/>
  <cols>
    <col min="1" max="1" width="53.5703125" bestFit="1" customWidth="1"/>
    <col min="2" max="2" width="16.28515625" bestFit="1" customWidth="1"/>
    <col min="3" max="3" width="7.5703125" bestFit="1" customWidth="1"/>
    <col min="4" max="4" width="7.7109375" bestFit="1" customWidth="1"/>
    <col min="5" max="5" width="9.42578125" bestFit="1" customWidth="1"/>
    <col min="6" max="6" width="9.140625" bestFit="1" customWidth="1"/>
    <col min="7" max="7" width="11.28515625" bestFit="1" customWidth="1"/>
    <col min="8" max="9" width="11.28515625" customWidth="1"/>
    <col min="10" max="10" width="10.7109375" customWidth="1"/>
    <col min="11" max="11" width="55.7109375" bestFit="1" customWidth="1"/>
    <col min="13" max="13" width="27.5703125" bestFit="1" customWidth="1"/>
    <col min="14" max="14" width="16.28515625" bestFit="1" customWidth="1"/>
    <col min="15" max="15" width="7.5703125" bestFit="1" customWidth="1"/>
    <col min="16" max="16" width="7.7109375" customWidth="1"/>
    <col min="17" max="17" width="9.42578125" bestFit="1" customWidth="1"/>
    <col min="18" max="18" width="9.140625" bestFit="1" customWidth="1"/>
    <col min="19" max="19" width="11.28515625" bestFit="1" customWidth="1"/>
    <col min="20" max="20" width="11.85546875" bestFit="1" customWidth="1"/>
    <col min="21" max="21" width="11.28515625" bestFit="1" customWidth="1"/>
  </cols>
  <sheetData>
    <row r="3" spans="1:19" x14ac:dyDescent="0.25">
      <c r="A3" s="1" t="s">
        <v>192</v>
      </c>
      <c r="B3" s="1" t="s">
        <v>7</v>
      </c>
    </row>
    <row r="4" spans="1:19" x14ac:dyDescent="0.25">
      <c r="A4" s="1" t="s">
        <v>5</v>
      </c>
      <c r="B4" t="s">
        <v>2</v>
      </c>
      <c r="C4" t="s">
        <v>3</v>
      </c>
      <c r="D4" t="s">
        <v>4</v>
      </c>
      <c r="E4" t="s">
        <v>138</v>
      </c>
      <c r="F4" t="s">
        <v>180</v>
      </c>
      <c r="G4" t="s">
        <v>6</v>
      </c>
      <c r="K4" s="1" t="s">
        <v>5</v>
      </c>
      <c r="L4">
        <f>SUM(L5:L522)</f>
        <v>267</v>
      </c>
      <c r="M4" s="1" t="s">
        <v>192</v>
      </c>
      <c r="N4" s="1" t="s">
        <v>7</v>
      </c>
    </row>
    <row r="5" spans="1:19" x14ac:dyDescent="0.25">
      <c r="A5" s="2" t="s">
        <v>2111</v>
      </c>
      <c r="B5" s="36">
        <v>2</v>
      </c>
      <c r="C5" s="36"/>
      <c r="D5" s="36"/>
      <c r="E5" s="36"/>
      <c r="F5" s="36"/>
      <c r="G5" s="36">
        <v>2</v>
      </c>
      <c r="I5" s="36">
        <f>D5+E5+F5</f>
        <v>0</v>
      </c>
      <c r="J5" s="36"/>
      <c r="K5" s="2" t="s">
        <v>2992</v>
      </c>
      <c r="M5" s="1" t="s">
        <v>5</v>
      </c>
      <c r="N5" t="s">
        <v>2</v>
      </c>
      <c r="O5" t="s">
        <v>3</v>
      </c>
      <c r="P5" t="s">
        <v>4</v>
      </c>
      <c r="Q5" t="s">
        <v>138</v>
      </c>
      <c r="R5" t="s">
        <v>180</v>
      </c>
      <c r="S5" t="s">
        <v>6</v>
      </c>
    </row>
    <row r="6" spans="1:19" x14ac:dyDescent="0.25">
      <c r="A6" s="2" t="s">
        <v>2120</v>
      </c>
      <c r="B6" s="36">
        <v>1</v>
      </c>
      <c r="C6" s="36"/>
      <c r="D6" s="36"/>
      <c r="E6" s="36"/>
      <c r="F6" s="36"/>
      <c r="G6" s="36">
        <v>1</v>
      </c>
      <c r="I6" s="36">
        <f t="shared" ref="I6:I69" si="0">D6+E6+F6</f>
        <v>0</v>
      </c>
      <c r="J6" s="36"/>
      <c r="K6" s="72">
        <v>45198</v>
      </c>
      <c r="L6">
        <v>1</v>
      </c>
      <c r="M6" s="2" t="s">
        <v>608</v>
      </c>
      <c r="N6" s="39">
        <v>159</v>
      </c>
      <c r="O6" s="39">
        <v>17</v>
      </c>
      <c r="P6" s="39"/>
      <c r="Q6" s="39"/>
      <c r="R6" s="39"/>
      <c r="S6" s="39">
        <v>176</v>
      </c>
    </row>
    <row r="7" spans="1:19" x14ac:dyDescent="0.25">
      <c r="A7" s="2" t="s">
        <v>625</v>
      </c>
      <c r="B7" s="36">
        <v>8</v>
      </c>
      <c r="C7" s="36"/>
      <c r="D7" s="36"/>
      <c r="E7" s="36"/>
      <c r="F7" s="36"/>
      <c r="G7" s="36">
        <v>8</v>
      </c>
      <c r="I7" s="36">
        <f t="shared" si="0"/>
        <v>0</v>
      </c>
      <c r="J7" s="36"/>
      <c r="K7" s="72">
        <v>45199</v>
      </c>
      <c r="L7">
        <v>1</v>
      </c>
      <c r="M7" s="2" t="s">
        <v>609</v>
      </c>
      <c r="N7" s="39">
        <v>210</v>
      </c>
      <c r="O7" s="39">
        <v>6</v>
      </c>
      <c r="P7" s="39"/>
      <c r="Q7" s="39"/>
      <c r="R7" s="39"/>
      <c r="S7" s="39">
        <v>216</v>
      </c>
    </row>
    <row r="8" spans="1:19" x14ac:dyDescent="0.25">
      <c r="A8" s="2" t="s">
        <v>2818</v>
      </c>
      <c r="B8" s="36">
        <v>1</v>
      </c>
      <c r="C8" s="36"/>
      <c r="D8" s="36"/>
      <c r="E8" s="36"/>
      <c r="F8" s="36"/>
      <c r="G8" s="36">
        <v>1</v>
      </c>
      <c r="I8" s="36">
        <f t="shared" si="0"/>
        <v>0</v>
      </c>
      <c r="J8" s="36"/>
      <c r="K8" s="2" t="s">
        <v>697</v>
      </c>
      <c r="M8" s="2" t="s">
        <v>610</v>
      </c>
      <c r="N8" s="39">
        <v>989</v>
      </c>
      <c r="O8" s="39">
        <v>139</v>
      </c>
      <c r="P8" s="39">
        <v>36</v>
      </c>
      <c r="Q8" s="39">
        <v>6</v>
      </c>
      <c r="R8" s="39"/>
      <c r="S8" s="39">
        <v>1170</v>
      </c>
    </row>
    <row r="9" spans="1:19" x14ac:dyDescent="0.25">
      <c r="A9" s="2" t="s">
        <v>2552</v>
      </c>
      <c r="B9" s="36">
        <v>12</v>
      </c>
      <c r="C9" s="36">
        <v>3</v>
      </c>
      <c r="D9" s="36"/>
      <c r="E9" s="36"/>
      <c r="F9" s="36"/>
      <c r="G9" s="36">
        <v>15</v>
      </c>
      <c r="I9" s="36">
        <f t="shared" si="0"/>
        <v>0</v>
      </c>
      <c r="J9" s="36"/>
      <c r="K9" s="72">
        <v>45135</v>
      </c>
      <c r="L9">
        <v>1</v>
      </c>
      <c r="M9" s="2" t="s">
        <v>13</v>
      </c>
      <c r="N9" s="39">
        <v>665</v>
      </c>
      <c r="O9" s="39">
        <v>234</v>
      </c>
      <c r="P9" s="39">
        <v>2</v>
      </c>
      <c r="Q9" s="39"/>
      <c r="R9" s="39">
        <v>19</v>
      </c>
      <c r="S9" s="39">
        <v>920</v>
      </c>
    </row>
    <row r="10" spans="1:19" x14ac:dyDescent="0.25">
      <c r="A10" s="2" t="s">
        <v>1448</v>
      </c>
      <c r="B10" s="36">
        <v>1</v>
      </c>
      <c r="C10" s="36"/>
      <c r="D10" s="36"/>
      <c r="E10" s="36"/>
      <c r="F10" s="36"/>
      <c r="G10" s="36">
        <v>1</v>
      </c>
      <c r="I10" s="36">
        <f t="shared" si="0"/>
        <v>0</v>
      </c>
      <c r="J10" s="36"/>
      <c r="K10" s="2" t="s">
        <v>2111</v>
      </c>
      <c r="M10" s="2" t="s">
        <v>611</v>
      </c>
      <c r="N10" s="39">
        <v>54</v>
      </c>
      <c r="O10" s="39">
        <v>11</v>
      </c>
      <c r="P10" s="39"/>
      <c r="Q10" s="39"/>
      <c r="R10" s="39"/>
      <c r="S10" s="39">
        <v>65</v>
      </c>
    </row>
    <row r="11" spans="1:19" x14ac:dyDescent="0.25">
      <c r="A11" s="2" t="s">
        <v>951</v>
      </c>
      <c r="B11" s="36">
        <v>2</v>
      </c>
      <c r="C11" s="36"/>
      <c r="D11" s="36"/>
      <c r="E11" s="36"/>
      <c r="F11" s="36"/>
      <c r="G11" s="36">
        <v>2</v>
      </c>
      <c r="I11" s="36">
        <f t="shared" si="0"/>
        <v>0</v>
      </c>
      <c r="J11" s="36"/>
      <c r="K11" s="72">
        <v>45138</v>
      </c>
      <c r="L11">
        <v>1</v>
      </c>
      <c r="M11" s="2" t="s">
        <v>6</v>
      </c>
      <c r="N11" s="39">
        <v>2077</v>
      </c>
      <c r="O11" s="39">
        <v>407</v>
      </c>
      <c r="P11" s="39">
        <v>38</v>
      </c>
      <c r="Q11" s="39">
        <v>6</v>
      </c>
      <c r="R11" s="39">
        <v>19</v>
      </c>
      <c r="S11" s="39">
        <v>2547</v>
      </c>
    </row>
    <row r="12" spans="1:19" x14ac:dyDescent="0.25">
      <c r="A12" s="2" t="s">
        <v>1510</v>
      </c>
      <c r="B12" s="36">
        <v>2</v>
      </c>
      <c r="C12" s="36"/>
      <c r="D12" s="36"/>
      <c r="E12" s="36"/>
      <c r="F12" s="36"/>
      <c r="G12" s="36">
        <v>2</v>
      </c>
      <c r="I12" s="36">
        <f t="shared" si="0"/>
        <v>0</v>
      </c>
      <c r="J12" s="36"/>
      <c r="K12" s="2" t="s">
        <v>2120</v>
      </c>
    </row>
    <row r="13" spans="1:19" x14ac:dyDescent="0.25">
      <c r="A13" s="2" t="s">
        <v>1598</v>
      </c>
      <c r="B13" s="36">
        <v>3</v>
      </c>
      <c r="C13" s="36">
        <v>1</v>
      </c>
      <c r="D13" s="36"/>
      <c r="E13" s="36"/>
      <c r="F13" s="36"/>
      <c r="G13" s="36">
        <v>4</v>
      </c>
      <c r="I13" s="36">
        <f t="shared" si="0"/>
        <v>0</v>
      </c>
      <c r="J13" s="36"/>
      <c r="K13" s="72">
        <v>45117</v>
      </c>
      <c r="L13">
        <v>1</v>
      </c>
    </row>
    <row r="14" spans="1:19" x14ac:dyDescent="0.25">
      <c r="A14" s="2" t="s">
        <v>764</v>
      </c>
      <c r="B14" s="36">
        <v>3</v>
      </c>
      <c r="C14" s="36">
        <v>1</v>
      </c>
      <c r="D14" s="36"/>
      <c r="E14" s="36"/>
      <c r="F14" s="36"/>
      <c r="G14" s="36">
        <v>4</v>
      </c>
      <c r="I14" s="36">
        <f t="shared" si="0"/>
        <v>0</v>
      </c>
      <c r="J14" s="36"/>
      <c r="K14" s="2" t="s">
        <v>625</v>
      </c>
    </row>
    <row r="15" spans="1:19" x14ac:dyDescent="0.25">
      <c r="A15" s="2" t="s">
        <v>2976</v>
      </c>
      <c r="B15" s="36">
        <v>6</v>
      </c>
      <c r="C15" s="36"/>
      <c r="D15" s="36"/>
      <c r="E15" s="36"/>
      <c r="F15" s="36"/>
      <c r="G15" s="36">
        <v>6</v>
      </c>
      <c r="I15" s="36">
        <f t="shared" si="0"/>
        <v>0</v>
      </c>
      <c r="J15" s="36"/>
      <c r="K15" s="72">
        <v>45114</v>
      </c>
      <c r="L15">
        <v>1</v>
      </c>
    </row>
    <row r="16" spans="1:19" x14ac:dyDescent="0.25">
      <c r="A16" s="2" t="s">
        <v>697</v>
      </c>
      <c r="B16" s="36">
        <v>18</v>
      </c>
      <c r="C16" s="36"/>
      <c r="D16" s="36"/>
      <c r="E16" s="36"/>
      <c r="F16" s="36"/>
      <c r="G16" s="36">
        <v>18</v>
      </c>
      <c r="I16" s="36">
        <f t="shared" si="0"/>
        <v>0</v>
      </c>
      <c r="J16" s="36"/>
      <c r="K16" s="72">
        <v>45152</v>
      </c>
      <c r="L16">
        <v>1</v>
      </c>
    </row>
    <row r="17" spans="1:12" x14ac:dyDescent="0.25">
      <c r="A17" s="2" t="s">
        <v>2992</v>
      </c>
      <c r="B17" s="36">
        <v>14</v>
      </c>
      <c r="C17" s="36"/>
      <c r="D17" s="36"/>
      <c r="E17" s="36"/>
      <c r="F17" s="36"/>
      <c r="G17" s="36">
        <v>14</v>
      </c>
      <c r="I17" s="36">
        <f t="shared" si="0"/>
        <v>0</v>
      </c>
      <c r="J17" s="36"/>
      <c r="K17" s="2" t="s">
        <v>1956</v>
      </c>
    </row>
    <row r="18" spans="1:12" x14ac:dyDescent="0.25">
      <c r="A18" s="2" t="s">
        <v>1956</v>
      </c>
      <c r="B18" s="36">
        <v>5</v>
      </c>
      <c r="C18" s="36"/>
      <c r="D18" s="36"/>
      <c r="E18" s="36"/>
      <c r="F18" s="36"/>
      <c r="G18" s="36">
        <v>5</v>
      </c>
      <c r="I18" s="36">
        <f t="shared" si="0"/>
        <v>0</v>
      </c>
      <c r="J18" s="36"/>
      <c r="K18" s="72">
        <v>45161</v>
      </c>
      <c r="L18">
        <v>1</v>
      </c>
    </row>
    <row r="19" spans="1:12" x14ac:dyDescent="0.25">
      <c r="A19" s="2" t="s">
        <v>2374</v>
      </c>
      <c r="B19" s="36">
        <v>17</v>
      </c>
      <c r="C19" s="36"/>
      <c r="D19" s="36"/>
      <c r="E19" s="36"/>
      <c r="F19" s="36"/>
      <c r="G19" s="36">
        <v>17</v>
      </c>
      <c r="I19" s="36">
        <f t="shared" si="0"/>
        <v>0</v>
      </c>
      <c r="J19" s="36"/>
      <c r="K19" s="2" t="s">
        <v>2818</v>
      </c>
    </row>
    <row r="20" spans="1:12" x14ac:dyDescent="0.25">
      <c r="A20" s="2" t="s">
        <v>3013</v>
      </c>
      <c r="B20" s="36">
        <v>6</v>
      </c>
      <c r="C20" s="36">
        <v>2</v>
      </c>
      <c r="D20" s="36"/>
      <c r="E20" s="36"/>
      <c r="F20" s="36"/>
      <c r="G20" s="36">
        <v>8</v>
      </c>
      <c r="I20" s="36">
        <f t="shared" si="0"/>
        <v>0</v>
      </c>
      <c r="J20" s="36"/>
      <c r="K20" s="72">
        <v>45194</v>
      </c>
      <c r="L20">
        <v>1</v>
      </c>
    </row>
    <row r="21" spans="1:12" x14ac:dyDescent="0.25">
      <c r="A21" s="2" t="s">
        <v>2151</v>
      </c>
      <c r="B21" s="36">
        <v>1</v>
      </c>
      <c r="C21" s="36"/>
      <c r="D21" s="36">
        <v>33</v>
      </c>
      <c r="E21" s="36"/>
      <c r="F21" s="36"/>
      <c r="G21" s="36">
        <v>34</v>
      </c>
      <c r="I21" s="36">
        <f t="shared" si="0"/>
        <v>33</v>
      </c>
      <c r="J21" s="36"/>
      <c r="K21" s="2" t="s">
        <v>2552</v>
      </c>
    </row>
    <row r="22" spans="1:12" x14ac:dyDescent="0.25">
      <c r="A22" s="2" t="s">
        <v>3134</v>
      </c>
      <c r="B22" s="36">
        <v>4</v>
      </c>
      <c r="C22" s="36">
        <v>3</v>
      </c>
      <c r="D22" s="36"/>
      <c r="E22" s="36"/>
      <c r="F22" s="36"/>
      <c r="G22" s="36">
        <v>7</v>
      </c>
      <c r="I22" s="36">
        <f t="shared" si="0"/>
        <v>0</v>
      </c>
      <c r="J22" s="36"/>
      <c r="K22" s="72">
        <v>45146</v>
      </c>
      <c r="L22">
        <v>1</v>
      </c>
    </row>
    <row r="23" spans="1:12" x14ac:dyDescent="0.25">
      <c r="A23" s="2" t="s">
        <v>745</v>
      </c>
      <c r="B23" s="36">
        <v>1</v>
      </c>
      <c r="C23" s="36"/>
      <c r="D23" s="36">
        <v>1</v>
      </c>
      <c r="E23" s="36"/>
      <c r="F23" s="36"/>
      <c r="G23" s="36">
        <v>2</v>
      </c>
      <c r="I23" s="36">
        <f t="shared" si="0"/>
        <v>1</v>
      </c>
      <c r="J23" s="36"/>
      <c r="K23" s="2" t="s">
        <v>1448</v>
      </c>
    </row>
    <row r="24" spans="1:12" x14ac:dyDescent="0.25">
      <c r="A24" s="2" t="s">
        <v>1873</v>
      </c>
      <c r="B24" s="36">
        <v>6</v>
      </c>
      <c r="C24" s="36"/>
      <c r="D24" s="36"/>
      <c r="E24" s="36"/>
      <c r="F24" s="36"/>
      <c r="G24" s="36">
        <v>6</v>
      </c>
      <c r="I24" s="36">
        <f t="shared" si="0"/>
        <v>0</v>
      </c>
      <c r="J24" s="36"/>
      <c r="K24" s="72">
        <v>45124</v>
      </c>
      <c r="L24">
        <v>1</v>
      </c>
    </row>
    <row r="25" spans="1:12" x14ac:dyDescent="0.25">
      <c r="A25" s="2" t="s">
        <v>2227</v>
      </c>
      <c r="B25" s="36">
        <v>2</v>
      </c>
      <c r="C25" s="36"/>
      <c r="D25" s="36"/>
      <c r="E25" s="36"/>
      <c r="F25" s="36"/>
      <c r="G25" s="36">
        <v>2</v>
      </c>
      <c r="I25" s="36">
        <f t="shared" si="0"/>
        <v>0</v>
      </c>
      <c r="J25" s="36"/>
      <c r="K25" s="2" t="s">
        <v>951</v>
      </c>
    </row>
    <row r="26" spans="1:12" x14ac:dyDescent="0.25">
      <c r="A26" s="2" t="s">
        <v>778</v>
      </c>
      <c r="B26" s="36">
        <v>1</v>
      </c>
      <c r="C26" s="36"/>
      <c r="D26" s="36"/>
      <c r="E26" s="36"/>
      <c r="F26" s="36"/>
      <c r="G26" s="36">
        <v>1</v>
      </c>
      <c r="I26" s="36">
        <f t="shared" si="0"/>
        <v>0</v>
      </c>
      <c r="J26" s="36"/>
      <c r="K26" s="72">
        <v>45184</v>
      </c>
      <c r="L26">
        <v>1</v>
      </c>
    </row>
    <row r="27" spans="1:12" x14ac:dyDescent="0.25">
      <c r="A27" s="2" t="s">
        <v>3155</v>
      </c>
      <c r="B27" s="36">
        <v>3</v>
      </c>
      <c r="C27" s="36">
        <v>3</v>
      </c>
      <c r="D27" s="36"/>
      <c r="E27" s="36"/>
      <c r="F27" s="36"/>
      <c r="G27" s="36">
        <v>6</v>
      </c>
      <c r="I27" s="36">
        <f t="shared" si="0"/>
        <v>0</v>
      </c>
      <c r="J27" s="36"/>
      <c r="K27" s="2" t="s">
        <v>2151</v>
      </c>
    </row>
    <row r="28" spans="1:12" x14ac:dyDescent="0.25">
      <c r="A28" s="2" t="s">
        <v>1083</v>
      </c>
      <c r="B28" s="36">
        <v>6</v>
      </c>
      <c r="C28" s="36">
        <v>6</v>
      </c>
      <c r="D28" s="36"/>
      <c r="E28" s="36"/>
      <c r="F28" s="36"/>
      <c r="G28" s="36">
        <v>12</v>
      </c>
      <c r="I28" s="36">
        <f t="shared" si="0"/>
        <v>0</v>
      </c>
      <c r="J28" s="36"/>
      <c r="K28" s="72">
        <v>45194</v>
      </c>
      <c r="L28">
        <v>1</v>
      </c>
    </row>
    <row r="29" spans="1:12" x14ac:dyDescent="0.25">
      <c r="A29" s="2" t="s">
        <v>2131</v>
      </c>
      <c r="B29" s="36">
        <v>5</v>
      </c>
      <c r="C29" s="36"/>
      <c r="D29" s="36"/>
      <c r="E29" s="36"/>
      <c r="F29" s="36"/>
      <c r="G29" s="36">
        <v>5</v>
      </c>
      <c r="I29" s="36">
        <f t="shared" si="0"/>
        <v>0</v>
      </c>
      <c r="J29" s="36"/>
      <c r="K29" s="2" t="s">
        <v>1510</v>
      </c>
    </row>
    <row r="30" spans="1:12" x14ac:dyDescent="0.25">
      <c r="A30" s="2" t="s">
        <v>1197</v>
      </c>
      <c r="B30" s="36">
        <v>16</v>
      </c>
      <c r="C30" s="36"/>
      <c r="D30" s="36"/>
      <c r="E30" s="36"/>
      <c r="F30" s="36"/>
      <c r="G30" s="36">
        <v>16</v>
      </c>
      <c r="I30" s="36">
        <f t="shared" si="0"/>
        <v>0</v>
      </c>
      <c r="J30" s="36"/>
      <c r="K30" s="72">
        <v>45195</v>
      </c>
      <c r="L30">
        <v>1</v>
      </c>
    </row>
    <row r="31" spans="1:12" x14ac:dyDescent="0.25">
      <c r="A31" s="2" t="s">
        <v>2555</v>
      </c>
      <c r="B31" s="36">
        <v>1</v>
      </c>
      <c r="C31" s="36"/>
      <c r="D31" s="36"/>
      <c r="E31" s="36"/>
      <c r="F31" s="36"/>
      <c r="G31" s="36">
        <v>1</v>
      </c>
      <c r="I31" s="36">
        <f t="shared" si="0"/>
        <v>0</v>
      </c>
      <c r="J31" s="36"/>
      <c r="K31" s="2" t="s">
        <v>2374</v>
      </c>
    </row>
    <row r="32" spans="1:12" x14ac:dyDescent="0.25">
      <c r="A32" s="2" t="s">
        <v>2149</v>
      </c>
      <c r="B32" s="36">
        <v>1</v>
      </c>
      <c r="C32" s="36"/>
      <c r="D32" s="36"/>
      <c r="E32" s="36"/>
      <c r="F32" s="36"/>
      <c r="G32" s="36">
        <v>1</v>
      </c>
      <c r="I32" s="36">
        <f t="shared" si="0"/>
        <v>0</v>
      </c>
      <c r="J32" s="36"/>
      <c r="K32" s="72">
        <v>45112</v>
      </c>
      <c r="L32">
        <v>1</v>
      </c>
    </row>
    <row r="33" spans="1:12" x14ac:dyDescent="0.25">
      <c r="A33" s="2" t="s">
        <v>2003</v>
      </c>
      <c r="B33" s="36">
        <v>3</v>
      </c>
      <c r="C33" s="36"/>
      <c r="D33" s="36"/>
      <c r="E33" s="36"/>
      <c r="F33" s="36"/>
      <c r="G33" s="36">
        <v>3</v>
      </c>
      <c r="I33" s="36">
        <f t="shared" si="0"/>
        <v>0</v>
      </c>
      <c r="J33" s="36"/>
      <c r="K33" s="72">
        <v>45148</v>
      </c>
      <c r="L33">
        <v>1</v>
      </c>
    </row>
    <row r="34" spans="1:12" x14ac:dyDescent="0.25">
      <c r="A34" s="2" t="s">
        <v>1189</v>
      </c>
      <c r="B34" s="36">
        <v>1</v>
      </c>
      <c r="C34" s="36"/>
      <c r="D34" s="36"/>
      <c r="E34" s="36"/>
      <c r="F34" s="36"/>
      <c r="G34" s="36">
        <v>1</v>
      </c>
      <c r="I34" s="36">
        <f t="shared" si="0"/>
        <v>0</v>
      </c>
      <c r="J34" s="36"/>
      <c r="K34" s="72">
        <v>45180</v>
      </c>
      <c r="L34">
        <v>1</v>
      </c>
    </row>
    <row r="35" spans="1:12" x14ac:dyDescent="0.25">
      <c r="A35" s="2" t="s">
        <v>3219</v>
      </c>
      <c r="B35" s="36">
        <v>12</v>
      </c>
      <c r="C35" s="36">
        <v>1</v>
      </c>
      <c r="D35" s="36"/>
      <c r="E35" s="36"/>
      <c r="F35" s="36"/>
      <c r="G35" s="36">
        <v>13</v>
      </c>
      <c r="I35" s="36">
        <f t="shared" si="0"/>
        <v>0</v>
      </c>
      <c r="J35" s="36"/>
      <c r="K35" s="72">
        <v>45187</v>
      </c>
      <c r="L35">
        <v>1</v>
      </c>
    </row>
    <row r="36" spans="1:12" x14ac:dyDescent="0.25">
      <c r="A36" s="2" t="s">
        <v>3223</v>
      </c>
      <c r="B36" s="36">
        <v>12</v>
      </c>
      <c r="C36" s="36"/>
      <c r="D36" s="36"/>
      <c r="E36" s="36"/>
      <c r="F36" s="36"/>
      <c r="G36" s="36">
        <v>12</v>
      </c>
      <c r="I36" s="36">
        <f t="shared" si="0"/>
        <v>0</v>
      </c>
      <c r="J36" s="36"/>
      <c r="K36" s="2" t="s">
        <v>1598</v>
      </c>
    </row>
    <row r="37" spans="1:12" x14ac:dyDescent="0.25">
      <c r="A37" s="2" t="s">
        <v>1085</v>
      </c>
      <c r="B37" s="36">
        <v>2</v>
      </c>
      <c r="C37" s="36"/>
      <c r="D37" s="36"/>
      <c r="E37" s="36"/>
      <c r="F37" s="36"/>
      <c r="G37" s="36">
        <v>2</v>
      </c>
      <c r="I37" s="36">
        <f t="shared" si="0"/>
        <v>0</v>
      </c>
      <c r="J37" s="36"/>
      <c r="K37" s="72">
        <v>45184</v>
      </c>
      <c r="L37">
        <v>1</v>
      </c>
    </row>
    <row r="38" spans="1:12" x14ac:dyDescent="0.25">
      <c r="A38" s="2" t="s">
        <v>3250</v>
      </c>
      <c r="B38" s="36">
        <v>9</v>
      </c>
      <c r="C38" s="36">
        <v>4</v>
      </c>
      <c r="D38" s="36"/>
      <c r="E38" s="36"/>
      <c r="F38" s="36"/>
      <c r="G38" s="36">
        <v>13</v>
      </c>
      <c r="I38" s="36">
        <f t="shared" si="0"/>
        <v>0</v>
      </c>
      <c r="J38" s="36"/>
      <c r="K38" s="2" t="s">
        <v>764</v>
      </c>
    </row>
    <row r="39" spans="1:12" x14ac:dyDescent="0.25">
      <c r="A39" s="2" t="s">
        <v>1692</v>
      </c>
      <c r="B39" s="36"/>
      <c r="C39" s="36">
        <v>2</v>
      </c>
      <c r="D39" s="36"/>
      <c r="E39" s="36"/>
      <c r="F39" s="36"/>
      <c r="G39" s="36">
        <v>2</v>
      </c>
      <c r="I39" s="36">
        <f t="shared" si="0"/>
        <v>0</v>
      </c>
      <c r="J39" s="36"/>
      <c r="K39" s="72">
        <v>45152</v>
      </c>
      <c r="L39">
        <v>1</v>
      </c>
    </row>
    <row r="40" spans="1:12" x14ac:dyDescent="0.25">
      <c r="A40" s="2" t="s">
        <v>1456</v>
      </c>
      <c r="B40" s="36">
        <v>6</v>
      </c>
      <c r="C40" s="36"/>
      <c r="D40" s="36"/>
      <c r="E40" s="36"/>
      <c r="F40" s="36"/>
      <c r="G40" s="36">
        <v>6</v>
      </c>
      <c r="I40" s="36">
        <f t="shared" si="0"/>
        <v>0</v>
      </c>
      <c r="J40" s="36"/>
      <c r="K40" s="2" t="s">
        <v>3013</v>
      </c>
    </row>
    <row r="41" spans="1:12" x14ac:dyDescent="0.25">
      <c r="A41" s="2" t="s">
        <v>1411</v>
      </c>
      <c r="B41" s="36">
        <v>2</v>
      </c>
      <c r="C41" s="36">
        <v>1</v>
      </c>
      <c r="D41" s="36"/>
      <c r="E41" s="36"/>
      <c r="F41" s="36"/>
      <c r="G41" s="36">
        <v>3</v>
      </c>
      <c r="I41" s="36">
        <f t="shared" si="0"/>
        <v>0</v>
      </c>
      <c r="J41" s="36"/>
      <c r="K41" s="72">
        <v>45133</v>
      </c>
      <c r="L41">
        <v>1</v>
      </c>
    </row>
    <row r="42" spans="1:12" x14ac:dyDescent="0.25">
      <c r="A42" s="2" t="s">
        <v>470</v>
      </c>
      <c r="B42" s="36">
        <v>1</v>
      </c>
      <c r="C42" s="36"/>
      <c r="D42" s="36"/>
      <c r="E42" s="36"/>
      <c r="F42" s="36"/>
      <c r="G42" s="36">
        <v>1</v>
      </c>
      <c r="I42" s="36">
        <f t="shared" si="0"/>
        <v>0</v>
      </c>
      <c r="J42" s="36"/>
      <c r="K42" s="2" t="s">
        <v>2976</v>
      </c>
    </row>
    <row r="43" spans="1:12" x14ac:dyDescent="0.25">
      <c r="A43" s="2" t="s">
        <v>1641</v>
      </c>
      <c r="B43" s="36">
        <v>5</v>
      </c>
      <c r="C43" s="36"/>
      <c r="D43" s="36"/>
      <c r="E43" s="36"/>
      <c r="F43" s="36"/>
      <c r="G43" s="36">
        <v>5</v>
      </c>
      <c r="I43" s="36">
        <f t="shared" si="0"/>
        <v>0</v>
      </c>
      <c r="J43" s="36"/>
      <c r="K43" s="72">
        <v>45195</v>
      </c>
      <c r="L43">
        <v>1</v>
      </c>
    </row>
    <row r="44" spans="1:12" x14ac:dyDescent="0.25">
      <c r="A44" s="2" t="s">
        <v>1553</v>
      </c>
      <c r="B44" s="36">
        <v>6</v>
      </c>
      <c r="C44" s="36"/>
      <c r="D44" s="36"/>
      <c r="E44" s="36"/>
      <c r="F44" s="36"/>
      <c r="G44" s="36">
        <v>6</v>
      </c>
      <c r="I44" s="36">
        <f t="shared" si="0"/>
        <v>0</v>
      </c>
      <c r="J44" s="36"/>
      <c r="K44" s="2" t="s">
        <v>3134</v>
      </c>
    </row>
    <row r="45" spans="1:12" x14ac:dyDescent="0.25">
      <c r="A45" s="2" t="s">
        <v>800</v>
      </c>
      <c r="B45" s="36">
        <v>2</v>
      </c>
      <c r="C45" s="36"/>
      <c r="D45" s="36"/>
      <c r="E45" s="36"/>
      <c r="F45" s="36"/>
      <c r="G45" s="36">
        <v>2</v>
      </c>
      <c r="I45" s="36">
        <f t="shared" si="0"/>
        <v>0</v>
      </c>
      <c r="J45" s="36"/>
      <c r="K45" s="72">
        <v>45169</v>
      </c>
      <c r="L45">
        <v>1</v>
      </c>
    </row>
    <row r="46" spans="1:12" x14ac:dyDescent="0.25">
      <c r="A46" s="2" t="s">
        <v>3278</v>
      </c>
      <c r="B46" s="36">
        <v>1</v>
      </c>
      <c r="C46" s="36"/>
      <c r="D46" s="36"/>
      <c r="E46" s="36"/>
      <c r="F46" s="36"/>
      <c r="G46" s="36">
        <v>1</v>
      </c>
      <c r="I46" s="36">
        <f t="shared" si="0"/>
        <v>0</v>
      </c>
      <c r="J46" s="36"/>
      <c r="K46" s="2" t="s">
        <v>745</v>
      </c>
    </row>
    <row r="47" spans="1:12" x14ac:dyDescent="0.25">
      <c r="A47" s="2" t="s">
        <v>1737</v>
      </c>
      <c r="B47" s="36">
        <v>2</v>
      </c>
      <c r="C47" s="36">
        <v>2</v>
      </c>
      <c r="D47" s="36"/>
      <c r="E47" s="36"/>
      <c r="F47" s="36"/>
      <c r="G47" s="36">
        <v>4</v>
      </c>
      <c r="I47" s="36">
        <f t="shared" si="0"/>
        <v>0</v>
      </c>
      <c r="J47" s="36"/>
      <c r="K47" s="72">
        <v>45175</v>
      </c>
      <c r="L47">
        <v>1</v>
      </c>
    </row>
    <row r="48" spans="1:12" x14ac:dyDescent="0.25">
      <c r="A48" s="2" t="s">
        <v>1453</v>
      </c>
      <c r="B48" s="36">
        <v>2</v>
      </c>
      <c r="C48" s="36"/>
      <c r="D48" s="36"/>
      <c r="E48" s="36"/>
      <c r="F48" s="36"/>
      <c r="G48" s="36">
        <v>2</v>
      </c>
      <c r="I48" s="36">
        <f t="shared" si="0"/>
        <v>0</v>
      </c>
      <c r="J48" s="36"/>
      <c r="K48" s="2" t="s">
        <v>1873</v>
      </c>
    </row>
    <row r="49" spans="1:12" x14ac:dyDescent="0.25">
      <c r="A49" s="2" t="s">
        <v>2935</v>
      </c>
      <c r="B49" s="36"/>
      <c r="C49" s="36">
        <v>36</v>
      </c>
      <c r="D49" s="36"/>
      <c r="E49" s="36"/>
      <c r="F49" s="36"/>
      <c r="G49" s="36">
        <v>36</v>
      </c>
      <c r="I49" s="36">
        <f t="shared" si="0"/>
        <v>0</v>
      </c>
      <c r="J49" s="36"/>
      <c r="K49" s="72">
        <v>45112</v>
      </c>
      <c r="L49">
        <v>1</v>
      </c>
    </row>
    <row r="50" spans="1:12" x14ac:dyDescent="0.25">
      <c r="A50" s="2" t="s">
        <v>1608</v>
      </c>
      <c r="B50" s="36">
        <v>1</v>
      </c>
      <c r="C50" s="36"/>
      <c r="D50" s="36"/>
      <c r="E50" s="36"/>
      <c r="F50" s="36"/>
      <c r="G50" s="36">
        <v>1</v>
      </c>
      <c r="I50" s="36">
        <f t="shared" si="0"/>
        <v>0</v>
      </c>
      <c r="J50" s="36"/>
      <c r="K50" s="72">
        <v>45152</v>
      </c>
      <c r="L50">
        <v>1</v>
      </c>
    </row>
    <row r="51" spans="1:12" x14ac:dyDescent="0.25">
      <c r="A51" s="2" t="s">
        <v>3301</v>
      </c>
      <c r="B51" s="36">
        <v>4</v>
      </c>
      <c r="C51" s="36"/>
      <c r="D51" s="36"/>
      <c r="E51" s="36"/>
      <c r="F51" s="36"/>
      <c r="G51" s="36">
        <v>4</v>
      </c>
      <c r="I51" s="36">
        <f t="shared" si="0"/>
        <v>0</v>
      </c>
      <c r="J51" s="36"/>
      <c r="K51" s="72">
        <v>45184</v>
      </c>
      <c r="L51">
        <v>1</v>
      </c>
    </row>
    <row r="52" spans="1:12" x14ac:dyDescent="0.25">
      <c r="A52" s="2" t="s">
        <v>1997</v>
      </c>
      <c r="B52" s="36">
        <v>2</v>
      </c>
      <c r="C52" s="36"/>
      <c r="D52" s="36"/>
      <c r="E52" s="36"/>
      <c r="F52" s="36"/>
      <c r="G52" s="36">
        <v>2</v>
      </c>
      <c r="I52" s="36">
        <f t="shared" si="0"/>
        <v>0</v>
      </c>
      <c r="J52" s="36"/>
      <c r="K52" s="2" t="s">
        <v>2227</v>
      </c>
    </row>
    <row r="53" spans="1:12" x14ac:dyDescent="0.25">
      <c r="A53" s="2" t="s">
        <v>2019</v>
      </c>
      <c r="B53" s="36">
        <v>2</v>
      </c>
      <c r="C53" s="36"/>
      <c r="D53" s="36"/>
      <c r="E53" s="36"/>
      <c r="F53" s="36"/>
      <c r="G53" s="36">
        <v>2</v>
      </c>
      <c r="I53" s="36">
        <f t="shared" si="0"/>
        <v>0</v>
      </c>
      <c r="J53" s="36"/>
      <c r="K53" s="72">
        <v>45167</v>
      </c>
      <c r="L53">
        <v>1</v>
      </c>
    </row>
    <row r="54" spans="1:12" x14ac:dyDescent="0.25">
      <c r="A54" s="2" t="s">
        <v>2122</v>
      </c>
      <c r="B54" s="36">
        <v>1</v>
      </c>
      <c r="C54" s="36"/>
      <c r="D54" s="36"/>
      <c r="E54" s="36"/>
      <c r="F54" s="36"/>
      <c r="G54" s="36">
        <v>1</v>
      </c>
      <c r="I54" s="36">
        <f t="shared" si="0"/>
        <v>0</v>
      </c>
      <c r="J54" s="36"/>
      <c r="K54" s="2" t="s">
        <v>778</v>
      </c>
    </row>
    <row r="55" spans="1:12" x14ac:dyDescent="0.25">
      <c r="A55" s="2" t="s">
        <v>938</v>
      </c>
      <c r="B55" s="36">
        <v>18</v>
      </c>
      <c r="C55" s="36"/>
      <c r="D55" s="36"/>
      <c r="E55" s="36"/>
      <c r="F55" s="36"/>
      <c r="G55" s="36">
        <v>18</v>
      </c>
      <c r="I55" s="36">
        <f t="shared" si="0"/>
        <v>0</v>
      </c>
      <c r="J55" s="36"/>
      <c r="K55" s="72">
        <v>45112</v>
      </c>
      <c r="L55">
        <v>1</v>
      </c>
    </row>
    <row r="56" spans="1:12" x14ac:dyDescent="0.25">
      <c r="A56" s="2" t="s">
        <v>3321</v>
      </c>
      <c r="B56" s="36">
        <v>1</v>
      </c>
      <c r="C56" s="36"/>
      <c r="D56" s="36"/>
      <c r="E56" s="36"/>
      <c r="F56" s="36"/>
      <c r="G56" s="36">
        <v>1</v>
      </c>
      <c r="I56" s="36">
        <f t="shared" si="0"/>
        <v>0</v>
      </c>
      <c r="J56" s="36"/>
      <c r="K56" s="2" t="s">
        <v>3155</v>
      </c>
    </row>
    <row r="57" spans="1:12" x14ac:dyDescent="0.25">
      <c r="A57" s="2" t="s">
        <v>3326</v>
      </c>
      <c r="B57" s="36">
        <v>3</v>
      </c>
      <c r="C57" s="36"/>
      <c r="D57" s="36"/>
      <c r="E57" s="36"/>
      <c r="F57" s="36"/>
      <c r="G57" s="36">
        <v>3</v>
      </c>
      <c r="I57" s="36">
        <f t="shared" si="0"/>
        <v>0</v>
      </c>
      <c r="J57" s="36"/>
      <c r="K57" s="72">
        <v>45174</v>
      </c>
      <c r="L57">
        <v>1</v>
      </c>
    </row>
    <row r="58" spans="1:12" x14ac:dyDescent="0.25">
      <c r="A58" s="2" t="s">
        <v>2654</v>
      </c>
      <c r="B58" s="36">
        <v>7</v>
      </c>
      <c r="C58" s="36">
        <v>2</v>
      </c>
      <c r="D58" s="36"/>
      <c r="E58" s="36"/>
      <c r="F58" s="36"/>
      <c r="G58" s="36">
        <v>9</v>
      </c>
      <c r="I58" s="36">
        <f t="shared" si="0"/>
        <v>0</v>
      </c>
      <c r="J58" s="36"/>
      <c r="K58" s="2" t="s">
        <v>1083</v>
      </c>
    </row>
    <row r="59" spans="1:12" x14ac:dyDescent="0.25">
      <c r="A59" s="2" t="s">
        <v>2775</v>
      </c>
      <c r="B59" s="36">
        <v>1</v>
      </c>
      <c r="C59" s="36"/>
      <c r="D59" s="36"/>
      <c r="E59" s="36"/>
      <c r="F59" s="36"/>
      <c r="G59" s="36">
        <v>1</v>
      </c>
      <c r="I59" s="36">
        <f t="shared" si="0"/>
        <v>0</v>
      </c>
      <c r="J59" s="36"/>
      <c r="K59" s="72">
        <v>45140</v>
      </c>
      <c r="L59">
        <v>1</v>
      </c>
    </row>
    <row r="60" spans="1:12" x14ac:dyDescent="0.25">
      <c r="A60" s="2" t="s">
        <v>2106</v>
      </c>
      <c r="B60" s="36">
        <v>11</v>
      </c>
      <c r="C60" s="36"/>
      <c r="D60" s="36"/>
      <c r="E60" s="36"/>
      <c r="F60" s="36"/>
      <c r="G60" s="36">
        <v>11</v>
      </c>
      <c r="I60" s="36">
        <f t="shared" si="0"/>
        <v>0</v>
      </c>
      <c r="J60" s="36"/>
      <c r="K60" s="72">
        <v>45183</v>
      </c>
      <c r="L60">
        <v>1</v>
      </c>
    </row>
    <row r="61" spans="1:12" x14ac:dyDescent="0.25">
      <c r="A61" s="2" t="s">
        <v>2516</v>
      </c>
      <c r="B61" s="36">
        <v>1</v>
      </c>
      <c r="C61" s="36"/>
      <c r="D61" s="36"/>
      <c r="E61" s="36"/>
      <c r="F61" s="36"/>
      <c r="G61" s="36">
        <v>1</v>
      </c>
      <c r="I61" s="36">
        <f t="shared" si="0"/>
        <v>0</v>
      </c>
      <c r="J61" s="36"/>
      <c r="K61" s="2" t="s">
        <v>2131</v>
      </c>
    </row>
    <row r="62" spans="1:12" x14ac:dyDescent="0.25">
      <c r="A62" s="2" t="s">
        <v>2473</v>
      </c>
      <c r="B62" s="36">
        <v>1</v>
      </c>
      <c r="C62" s="36"/>
      <c r="D62" s="36"/>
      <c r="E62" s="36"/>
      <c r="F62" s="36"/>
      <c r="G62" s="36">
        <v>1</v>
      </c>
      <c r="I62" s="36">
        <f t="shared" si="0"/>
        <v>0</v>
      </c>
      <c r="J62" s="36"/>
      <c r="K62" s="72">
        <v>45166</v>
      </c>
      <c r="L62">
        <v>1</v>
      </c>
    </row>
    <row r="63" spans="1:12" x14ac:dyDescent="0.25">
      <c r="A63" s="2" t="s">
        <v>2435</v>
      </c>
      <c r="B63" s="36">
        <v>10</v>
      </c>
      <c r="C63" s="36"/>
      <c r="D63" s="36"/>
      <c r="E63" s="36"/>
      <c r="F63" s="36"/>
      <c r="G63" s="36">
        <v>10</v>
      </c>
      <c r="I63" s="36">
        <f t="shared" si="0"/>
        <v>0</v>
      </c>
      <c r="J63" s="36"/>
      <c r="K63" s="2" t="s">
        <v>1197</v>
      </c>
    </row>
    <row r="64" spans="1:12" x14ac:dyDescent="0.25">
      <c r="A64" s="2" t="s">
        <v>3350</v>
      </c>
      <c r="B64" s="36">
        <v>5</v>
      </c>
      <c r="C64" s="36"/>
      <c r="D64" s="36"/>
      <c r="E64" s="36"/>
      <c r="F64" s="36"/>
      <c r="G64" s="36">
        <v>5</v>
      </c>
      <c r="I64" s="36">
        <f t="shared" si="0"/>
        <v>0</v>
      </c>
      <c r="J64" s="36"/>
      <c r="K64" s="72">
        <v>45155</v>
      </c>
      <c r="L64">
        <v>1</v>
      </c>
    </row>
    <row r="65" spans="1:12" x14ac:dyDescent="0.25">
      <c r="A65" s="2" t="s">
        <v>1907</v>
      </c>
      <c r="B65" s="36">
        <v>16</v>
      </c>
      <c r="C65" s="36">
        <v>2</v>
      </c>
      <c r="D65" s="36"/>
      <c r="E65" s="36"/>
      <c r="F65" s="36"/>
      <c r="G65" s="36">
        <v>18</v>
      </c>
      <c r="I65" s="36">
        <f t="shared" si="0"/>
        <v>0</v>
      </c>
      <c r="J65" s="36"/>
      <c r="K65" s="2" t="s">
        <v>2555</v>
      </c>
    </row>
    <row r="66" spans="1:12" x14ac:dyDescent="0.25">
      <c r="A66" s="2" t="s">
        <v>1221</v>
      </c>
      <c r="B66" s="36">
        <v>10</v>
      </c>
      <c r="C66" s="36">
        <v>20</v>
      </c>
      <c r="D66" s="36"/>
      <c r="E66" s="36"/>
      <c r="F66" s="36"/>
      <c r="G66" s="36">
        <v>30</v>
      </c>
      <c r="I66" s="36">
        <f t="shared" si="0"/>
        <v>0</v>
      </c>
      <c r="J66" s="36"/>
      <c r="K66" s="72">
        <v>45173</v>
      </c>
      <c r="L66">
        <v>1</v>
      </c>
    </row>
    <row r="67" spans="1:12" x14ac:dyDescent="0.25">
      <c r="A67" s="2" t="s">
        <v>2500</v>
      </c>
      <c r="B67" s="36">
        <v>1</v>
      </c>
      <c r="C67" s="36"/>
      <c r="D67" s="36"/>
      <c r="E67" s="36"/>
      <c r="F67" s="36"/>
      <c r="G67" s="36">
        <v>1</v>
      </c>
      <c r="I67" s="36">
        <f t="shared" si="0"/>
        <v>0</v>
      </c>
      <c r="J67" s="36"/>
      <c r="K67" s="2" t="s">
        <v>2149</v>
      </c>
    </row>
    <row r="68" spans="1:12" x14ac:dyDescent="0.25">
      <c r="A68" s="2" t="s">
        <v>959</v>
      </c>
      <c r="B68" s="36">
        <v>1</v>
      </c>
      <c r="C68" s="36"/>
      <c r="D68" s="36"/>
      <c r="E68" s="36"/>
      <c r="F68" s="36"/>
      <c r="G68" s="36">
        <v>1</v>
      </c>
      <c r="I68" s="36">
        <f t="shared" si="0"/>
        <v>0</v>
      </c>
      <c r="J68" s="36"/>
      <c r="K68" s="72">
        <v>45153</v>
      </c>
      <c r="L68">
        <v>1</v>
      </c>
    </row>
    <row r="69" spans="1:12" x14ac:dyDescent="0.25">
      <c r="A69" s="2" t="s">
        <v>2635</v>
      </c>
      <c r="B69" s="36">
        <v>1</v>
      </c>
      <c r="C69" s="36">
        <v>2</v>
      </c>
      <c r="D69" s="36"/>
      <c r="E69" s="36"/>
      <c r="F69" s="36"/>
      <c r="G69" s="36">
        <v>3</v>
      </c>
      <c r="I69" s="36">
        <f t="shared" si="0"/>
        <v>0</v>
      </c>
      <c r="J69" s="36"/>
      <c r="K69" s="2" t="s">
        <v>2003</v>
      </c>
    </row>
    <row r="70" spans="1:12" x14ac:dyDescent="0.25">
      <c r="A70" s="2" t="s">
        <v>3364</v>
      </c>
      <c r="B70" s="36">
        <v>8</v>
      </c>
      <c r="C70" s="36"/>
      <c r="D70" s="36"/>
      <c r="E70" s="36"/>
      <c r="F70" s="36"/>
      <c r="G70" s="36">
        <v>8</v>
      </c>
      <c r="I70" s="36">
        <f t="shared" ref="I70:I133" si="1">D70+E70+F70</f>
        <v>0</v>
      </c>
      <c r="J70" s="36"/>
      <c r="K70" s="72">
        <v>45191</v>
      </c>
      <c r="L70">
        <v>1</v>
      </c>
    </row>
    <row r="71" spans="1:12" x14ac:dyDescent="0.25">
      <c r="A71" s="2" t="s">
        <v>2439</v>
      </c>
      <c r="B71" s="36">
        <v>2</v>
      </c>
      <c r="C71" s="36"/>
      <c r="D71" s="36"/>
      <c r="E71" s="36"/>
      <c r="F71" s="36"/>
      <c r="G71" s="36">
        <v>2</v>
      </c>
      <c r="I71" s="36">
        <f t="shared" si="1"/>
        <v>0</v>
      </c>
      <c r="J71" s="36"/>
      <c r="K71" s="2" t="s">
        <v>1189</v>
      </c>
    </row>
    <row r="72" spans="1:12" x14ac:dyDescent="0.25">
      <c r="A72" s="2" t="s">
        <v>805</v>
      </c>
      <c r="B72" s="36">
        <v>2</v>
      </c>
      <c r="C72" s="36"/>
      <c r="D72" s="36"/>
      <c r="E72" s="36"/>
      <c r="F72" s="36"/>
      <c r="G72" s="36">
        <v>2</v>
      </c>
      <c r="I72" s="36">
        <f t="shared" si="1"/>
        <v>0</v>
      </c>
      <c r="J72" s="36"/>
      <c r="K72" s="72">
        <v>45127</v>
      </c>
      <c r="L72">
        <v>1</v>
      </c>
    </row>
    <row r="73" spans="1:12" x14ac:dyDescent="0.25">
      <c r="A73" s="2" t="s">
        <v>3373</v>
      </c>
      <c r="B73" s="36"/>
      <c r="C73" s="36">
        <v>25</v>
      </c>
      <c r="D73" s="36"/>
      <c r="E73" s="36"/>
      <c r="F73" s="36"/>
      <c r="G73" s="36">
        <v>25</v>
      </c>
      <c r="I73" s="36">
        <f t="shared" si="1"/>
        <v>0</v>
      </c>
      <c r="J73" s="36"/>
      <c r="K73" s="2" t="s">
        <v>3219</v>
      </c>
    </row>
    <row r="74" spans="1:12" x14ac:dyDescent="0.25">
      <c r="A74" s="2" t="s">
        <v>3375</v>
      </c>
      <c r="B74" s="36">
        <v>3</v>
      </c>
      <c r="C74" s="36"/>
      <c r="D74" s="36"/>
      <c r="E74" s="36"/>
      <c r="F74" s="36"/>
      <c r="G74" s="36">
        <v>3</v>
      </c>
      <c r="I74" s="36">
        <f t="shared" si="1"/>
        <v>0</v>
      </c>
      <c r="J74" s="36"/>
      <c r="K74" s="72">
        <v>45119</v>
      </c>
      <c r="L74">
        <v>1</v>
      </c>
    </row>
    <row r="75" spans="1:12" x14ac:dyDescent="0.25">
      <c r="A75" s="2" t="s">
        <v>838</v>
      </c>
      <c r="B75" s="36">
        <v>1</v>
      </c>
      <c r="C75" s="36"/>
      <c r="D75" s="36"/>
      <c r="E75" s="36"/>
      <c r="F75" s="36"/>
      <c r="G75" s="36">
        <v>1</v>
      </c>
      <c r="I75" s="36">
        <f t="shared" si="1"/>
        <v>0</v>
      </c>
      <c r="J75" s="36"/>
      <c r="K75" s="72">
        <v>45163</v>
      </c>
      <c r="L75">
        <v>1</v>
      </c>
    </row>
    <row r="76" spans="1:12" x14ac:dyDescent="0.25">
      <c r="A76" s="2" t="s">
        <v>3378</v>
      </c>
      <c r="B76" s="36">
        <v>1</v>
      </c>
      <c r="C76" s="36"/>
      <c r="D76" s="36"/>
      <c r="E76" s="36"/>
      <c r="F76" s="36"/>
      <c r="G76" s="36">
        <v>1</v>
      </c>
      <c r="I76" s="36">
        <f t="shared" si="1"/>
        <v>0</v>
      </c>
      <c r="J76" s="36"/>
      <c r="K76" s="2" t="s">
        <v>3223</v>
      </c>
    </row>
    <row r="77" spans="1:12" x14ac:dyDescent="0.25">
      <c r="A77" s="2" t="s">
        <v>1733</v>
      </c>
      <c r="B77" s="36">
        <v>1</v>
      </c>
      <c r="C77" s="36"/>
      <c r="D77" s="36"/>
      <c r="E77" s="36"/>
      <c r="F77" s="36"/>
      <c r="G77" s="36">
        <v>1</v>
      </c>
      <c r="I77" s="36">
        <f t="shared" si="1"/>
        <v>0</v>
      </c>
      <c r="J77" s="36"/>
      <c r="K77" s="72">
        <v>45166</v>
      </c>
      <c r="L77">
        <v>1</v>
      </c>
    </row>
    <row r="78" spans="1:12" x14ac:dyDescent="0.25">
      <c r="A78" s="2" t="s">
        <v>1756</v>
      </c>
      <c r="B78" s="36">
        <v>5</v>
      </c>
      <c r="C78" s="36">
        <v>4</v>
      </c>
      <c r="D78" s="36"/>
      <c r="E78" s="36"/>
      <c r="F78" s="36"/>
      <c r="G78" s="36">
        <v>9</v>
      </c>
      <c r="I78" s="36">
        <f t="shared" si="1"/>
        <v>0</v>
      </c>
      <c r="J78" s="36"/>
      <c r="K78" s="2" t="s">
        <v>1085</v>
      </c>
    </row>
    <row r="79" spans="1:12" x14ac:dyDescent="0.25">
      <c r="A79" s="2" t="s">
        <v>3393</v>
      </c>
      <c r="B79" s="36">
        <v>4</v>
      </c>
      <c r="C79" s="36"/>
      <c r="D79" s="36"/>
      <c r="E79" s="36"/>
      <c r="F79" s="36"/>
      <c r="G79" s="36">
        <v>4</v>
      </c>
      <c r="I79" s="36">
        <f t="shared" si="1"/>
        <v>0</v>
      </c>
      <c r="J79" s="36"/>
      <c r="K79" s="72">
        <v>45152</v>
      </c>
      <c r="L79">
        <v>1</v>
      </c>
    </row>
    <row r="80" spans="1:12" x14ac:dyDescent="0.25">
      <c r="A80" s="2" t="s">
        <v>955</v>
      </c>
      <c r="B80" s="36">
        <v>11</v>
      </c>
      <c r="C80" s="36">
        <v>5</v>
      </c>
      <c r="D80" s="36"/>
      <c r="E80" s="36"/>
      <c r="F80" s="36"/>
      <c r="G80" s="36">
        <v>16</v>
      </c>
      <c r="I80" s="36">
        <f t="shared" si="1"/>
        <v>0</v>
      </c>
      <c r="J80" s="36"/>
      <c r="K80" s="2" t="s">
        <v>3250</v>
      </c>
    </row>
    <row r="81" spans="1:12" x14ac:dyDescent="0.25">
      <c r="A81" s="2" t="s">
        <v>3770</v>
      </c>
      <c r="B81" s="36">
        <v>8</v>
      </c>
      <c r="C81" s="36">
        <v>6</v>
      </c>
      <c r="D81" s="36"/>
      <c r="E81" s="36"/>
      <c r="F81" s="36"/>
      <c r="G81" s="36">
        <v>14</v>
      </c>
      <c r="I81" s="36">
        <f t="shared" si="1"/>
        <v>0</v>
      </c>
      <c r="J81" s="36"/>
      <c r="K81" s="72">
        <v>45112</v>
      </c>
      <c r="L81">
        <v>1</v>
      </c>
    </row>
    <row r="82" spans="1:12" x14ac:dyDescent="0.25">
      <c r="A82" s="2" t="s">
        <v>3782</v>
      </c>
      <c r="B82" s="36">
        <v>19</v>
      </c>
      <c r="C82" s="36">
        <v>3</v>
      </c>
      <c r="D82" s="36"/>
      <c r="E82" s="36"/>
      <c r="F82" s="36"/>
      <c r="G82" s="36">
        <v>22</v>
      </c>
      <c r="I82" s="36">
        <f t="shared" si="1"/>
        <v>0</v>
      </c>
      <c r="J82" s="36"/>
      <c r="K82" s="2" t="s">
        <v>1692</v>
      </c>
    </row>
    <row r="83" spans="1:12" x14ac:dyDescent="0.25">
      <c r="A83" s="2" t="s">
        <v>3791</v>
      </c>
      <c r="B83" s="36">
        <v>7</v>
      </c>
      <c r="C83" s="36">
        <v>5</v>
      </c>
      <c r="D83" s="36"/>
      <c r="E83" s="36"/>
      <c r="F83" s="36"/>
      <c r="G83" s="36">
        <v>12</v>
      </c>
      <c r="I83" s="36">
        <f t="shared" si="1"/>
        <v>0</v>
      </c>
      <c r="J83" s="36"/>
      <c r="K83" s="72">
        <v>45188</v>
      </c>
      <c r="L83">
        <v>1</v>
      </c>
    </row>
    <row r="84" spans="1:12" x14ac:dyDescent="0.25">
      <c r="A84" s="2" t="s">
        <v>1330</v>
      </c>
      <c r="B84" s="36">
        <v>20</v>
      </c>
      <c r="C84" s="36">
        <v>1</v>
      </c>
      <c r="D84" s="36"/>
      <c r="E84" s="36"/>
      <c r="F84" s="36"/>
      <c r="G84" s="36">
        <v>21</v>
      </c>
      <c r="I84" s="36">
        <f t="shared" si="1"/>
        <v>0</v>
      </c>
      <c r="J84" s="36"/>
      <c r="K84" s="2" t="s">
        <v>1456</v>
      </c>
    </row>
    <row r="85" spans="1:12" x14ac:dyDescent="0.25">
      <c r="A85" s="2" t="s">
        <v>3821</v>
      </c>
      <c r="B85" s="36">
        <v>4</v>
      </c>
      <c r="C85" s="36">
        <v>1</v>
      </c>
      <c r="D85" s="36"/>
      <c r="E85" s="36"/>
      <c r="F85" s="36"/>
      <c r="G85" s="36">
        <v>5</v>
      </c>
      <c r="I85" s="36">
        <f t="shared" si="1"/>
        <v>0</v>
      </c>
      <c r="J85" s="36"/>
      <c r="K85" s="72">
        <v>45153</v>
      </c>
      <c r="L85">
        <v>1</v>
      </c>
    </row>
    <row r="86" spans="1:12" x14ac:dyDescent="0.25">
      <c r="A86" s="2" t="s">
        <v>3830</v>
      </c>
      <c r="B86" s="36">
        <v>7</v>
      </c>
      <c r="C86" s="36"/>
      <c r="D86" s="36">
        <v>1</v>
      </c>
      <c r="E86" s="36"/>
      <c r="F86" s="36"/>
      <c r="G86" s="36">
        <v>8</v>
      </c>
      <c r="I86" s="36">
        <f t="shared" si="1"/>
        <v>1</v>
      </c>
      <c r="J86" s="36"/>
      <c r="K86" s="2" t="s">
        <v>1411</v>
      </c>
    </row>
    <row r="87" spans="1:12" x14ac:dyDescent="0.25">
      <c r="A87" s="2" t="s">
        <v>3836</v>
      </c>
      <c r="B87" s="36">
        <v>20</v>
      </c>
      <c r="C87" s="36">
        <v>1</v>
      </c>
      <c r="D87" s="36"/>
      <c r="E87" s="36"/>
      <c r="F87" s="36"/>
      <c r="G87" s="36">
        <v>21</v>
      </c>
      <c r="I87" s="36">
        <f t="shared" si="1"/>
        <v>0</v>
      </c>
      <c r="J87" s="36"/>
      <c r="K87" s="72">
        <v>45196</v>
      </c>
      <c r="L87">
        <v>1</v>
      </c>
    </row>
    <row r="88" spans="1:12" x14ac:dyDescent="0.25">
      <c r="A88" s="2" t="s">
        <v>3844</v>
      </c>
      <c r="B88" s="36">
        <v>16</v>
      </c>
      <c r="C88" s="36">
        <v>4</v>
      </c>
      <c r="D88" s="36"/>
      <c r="E88" s="36"/>
      <c r="F88" s="36"/>
      <c r="G88" s="36">
        <v>20</v>
      </c>
      <c r="I88" s="36">
        <f t="shared" si="1"/>
        <v>0</v>
      </c>
      <c r="J88" s="36"/>
      <c r="K88" s="2" t="s">
        <v>470</v>
      </c>
    </row>
    <row r="89" spans="1:12" x14ac:dyDescent="0.25">
      <c r="A89" s="2" t="s">
        <v>3856</v>
      </c>
      <c r="B89" s="36">
        <v>17</v>
      </c>
      <c r="C89" s="36">
        <v>3</v>
      </c>
      <c r="D89" s="36"/>
      <c r="E89" s="36"/>
      <c r="F89" s="36"/>
      <c r="G89" s="36">
        <v>20</v>
      </c>
      <c r="I89" s="36">
        <f t="shared" si="1"/>
        <v>0</v>
      </c>
      <c r="J89" s="36"/>
      <c r="K89" s="72">
        <v>45168</v>
      </c>
      <c r="L89">
        <v>1</v>
      </c>
    </row>
    <row r="90" spans="1:12" x14ac:dyDescent="0.25">
      <c r="A90" s="2" t="s">
        <v>3867</v>
      </c>
      <c r="B90" s="36">
        <v>3</v>
      </c>
      <c r="C90" s="36">
        <v>3</v>
      </c>
      <c r="D90" s="36"/>
      <c r="E90" s="36"/>
      <c r="F90" s="36"/>
      <c r="G90" s="36">
        <v>6</v>
      </c>
      <c r="I90" s="36">
        <f t="shared" si="1"/>
        <v>0</v>
      </c>
      <c r="J90" s="36"/>
      <c r="K90" s="2" t="s">
        <v>1641</v>
      </c>
    </row>
    <row r="91" spans="1:12" x14ac:dyDescent="0.25">
      <c r="A91" s="2" t="s">
        <v>2761</v>
      </c>
      <c r="B91" s="36">
        <v>5</v>
      </c>
      <c r="C91" s="36">
        <v>1</v>
      </c>
      <c r="D91" s="36"/>
      <c r="E91" s="36"/>
      <c r="F91" s="36"/>
      <c r="G91" s="36">
        <v>6</v>
      </c>
      <c r="I91" s="36">
        <f t="shared" si="1"/>
        <v>0</v>
      </c>
      <c r="J91" s="36"/>
      <c r="K91" s="72">
        <v>45112</v>
      </c>
      <c r="L91">
        <v>1</v>
      </c>
    </row>
    <row r="92" spans="1:12" x14ac:dyDescent="0.25">
      <c r="A92" s="2" t="s">
        <v>3876</v>
      </c>
      <c r="B92" s="36">
        <v>9</v>
      </c>
      <c r="C92" s="36">
        <v>3</v>
      </c>
      <c r="D92" s="36"/>
      <c r="E92" s="36"/>
      <c r="F92" s="36"/>
      <c r="G92" s="36">
        <v>12</v>
      </c>
      <c r="I92" s="36">
        <f t="shared" si="1"/>
        <v>0</v>
      </c>
      <c r="J92" s="36"/>
      <c r="K92" s="72">
        <v>45156</v>
      </c>
      <c r="L92">
        <v>1</v>
      </c>
    </row>
    <row r="93" spans="1:12" x14ac:dyDescent="0.25">
      <c r="A93" s="2" t="s">
        <v>3895</v>
      </c>
      <c r="B93" s="36">
        <v>22</v>
      </c>
      <c r="C93" s="36">
        <v>1</v>
      </c>
      <c r="D93" s="36"/>
      <c r="E93" s="36"/>
      <c r="F93" s="36"/>
      <c r="G93" s="36">
        <v>23</v>
      </c>
      <c r="I93" s="36">
        <f t="shared" si="1"/>
        <v>0</v>
      </c>
      <c r="J93" s="36"/>
      <c r="K93" s="2" t="s">
        <v>1553</v>
      </c>
    </row>
    <row r="94" spans="1:12" x14ac:dyDescent="0.25">
      <c r="A94" s="2" t="s">
        <v>3908</v>
      </c>
      <c r="B94" s="36">
        <v>26</v>
      </c>
      <c r="C94" s="36">
        <v>2</v>
      </c>
      <c r="D94" s="36"/>
      <c r="E94" s="36"/>
      <c r="F94" s="36"/>
      <c r="G94" s="36">
        <v>28</v>
      </c>
      <c r="I94" s="36">
        <f t="shared" si="1"/>
        <v>0</v>
      </c>
      <c r="J94" s="36"/>
      <c r="K94" s="72">
        <v>45121</v>
      </c>
      <c r="L94">
        <v>1</v>
      </c>
    </row>
    <row r="95" spans="1:12" x14ac:dyDescent="0.25">
      <c r="A95" s="2" t="s">
        <v>3925</v>
      </c>
      <c r="B95" s="36">
        <v>12</v>
      </c>
      <c r="C95" s="36">
        <v>1</v>
      </c>
      <c r="D95" s="36"/>
      <c r="E95" s="36"/>
      <c r="F95" s="36"/>
      <c r="G95" s="36">
        <v>13</v>
      </c>
      <c r="I95" s="36">
        <f t="shared" si="1"/>
        <v>0</v>
      </c>
      <c r="J95" s="36"/>
      <c r="K95" s="2" t="s">
        <v>800</v>
      </c>
    </row>
    <row r="96" spans="1:12" x14ac:dyDescent="0.25">
      <c r="A96" s="2" t="s">
        <v>3931</v>
      </c>
      <c r="B96" s="36">
        <v>22</v>
      </c>
      <c r="C96" s="36">
        <v>1</v>
      </c>
      <c r="D96" s="36"/>
      <c r="E96" s="36"/>
      <c r="F96" s="36"/>
      <c r="G96" s="36">
        <v>23</v>
      </c>
      <c r="I96" s="36">
        <f t="shared" si="1"/>
        <v>0</v>
      </c>
      <c r="J96" s="36"/>
      <c r="K96" s="72">
        <v>45110</v>
      </c>
      <c r="L96">
        <v>1</v>
      </c>
    </row>
    <row r="97" spans="1:12" x14ac:dyDescent="0.25">
      <c r="A97" s="2" t="s">
        <v>3942</v>
      </c>
      <c r="B97" s="36">
        <v>20</v>
      </c>
      <c r="C97" s="36">
        <v>1</v>
      </c>
      <c r="D97" s="36"/>
      <c r="E97" s="36"/>
      <c r="F97" s="36"/>
      <c r="G97" s="36">
        <v>21</v>
      </c>
      <c r="I97" s="36">
        <f t="shared" si="1"/>
        <v>0</v>
      </c>
      <c r="J97" s="36"/>
      <c r="K97" s="2" t="s">
        <v>3278</v>
      </c>
    </row>
    <row r="98" spans="1:12" x14ac:dyDescent="0.25">
      <c r="A98" s="2" t="s">
        <v>3953</v>
      </c>
      <c r="B98" s="36">
        <v>5</v>
      </c>
      <c r="C98" s="36"/>
      <c r="D98" s="36"/>
      <c r="E98" s="36"/>
      <c r="F98" s="36">
        <v>1</v>
      </c>
      <c r="G98" s="36">
        <v>6</v>
      </c>
      <c r="I98" s="36">
        <f t="shared" si="1"/>
        <v>1</v>
      </c>
      <c r="J98" s="36"/>
      <c r="K98" s="72">
        <v>45125</v>
      </c>
      <c r="L98">
        <v>1</v>
      </c>
    </row>
    <row r="99" spans="1:12" x14ac:dyDescent="0.25">
      <c r="A99" s="2" t="s">
        <v>3969</v>
      </c>
      <c r="B99" s="36">
        <v>22</v>
      </c>
      <c r="C99" s="36">
        <v>1</v>
      </c>
      <c r="D99" s="36"/>
      <c r="E99" s="36"/>
      <c r="F99" s="36"/>
      <c r="G99" s="36">
        <v>23</v>
      </c>
      <c r="I99" s="36">
        <f t="shared" si="1"/>
        <v>0</v>
      </c>
      <c r="J99" s="36"/>
      <c r="K99" s="2" t="s">
        <v>1737</v>
      </c>
    </row>
    <row r="100" spans="1:12" x14ac:dyDescent="0.25">
      <c r="A100" s="2" t="s">
        <v>3982</v>
      </c>
      <c r="B100" s="36">
        <v>7</v>
      </c>
      <c r="C100" s="36"/>
      <c r="D100" s="36"/>
      <c r="E100" s="36"/>
      <c r="F100" s="36"/>
      <c r="G100" s="36">
        <v>7</v>
      </c>
      <c r="I100" s="36">
        <f t="shared" si="1"/>
        <v>0</v>
      </c>
      <c r="J100" s="36"/>
      <c r="K100" s="72">
        <v>45153</v>
      </c>
      <c r="L100">
        <v>1</v>
      </c>
    </row>
    <row r="101" spans="1:12" x14ac:dyDescent="0.25">
      <c r="A101" s="2" t="s">
        <v>3987</v>
      </c>
      <c r="B101" s="36">
        <v>18</v>
      </c>
      <c r="C101" s="36">
        <v>2</v>
      </c>
      <c r="D101" s="36"/>
      <c r="E101" s="36"/>
      <c r="F101" s="36"/>
      <c r="G101" s="36">
        <v>20</v>
      </c>
      <c r="I101" s="36">
        <f t="shared" si="1"/>
        <v>0</v>
      </c>
      <c r="J101" s="36"/>
      <c r="K101" s="2" t="s">
        <v>1453</v>
      </c>
    </row>
    <row r="102" spans="1:12" x14ac:dyDescent="0.25">
      <c r="A102" s="2" t="s">
        <v>4011</v>
      </c>
      <c r="B102" s="36">
        <v>17</v>
      </c>
      <c r="C102" s="36">
        <v>2</v>
      </c>
      <c r="D102" s="36"/>
      <c r="E102" s="36"/>
      <c r="F102" s="36"/>
      <c r="G102" s="36">
        <v>19</v>
      </c>
      <c r="I102" s="36">
        <f t="shared" si="1"/>
        <v>0</v>
      </c>
      <c r="J102" s="36"/>
      <c r="K102" s="72">
        <v>45125</v>
      </c>
      <c r="L102">
        <v>1</v>
      </c>
    </row>
    <row r="103" spans="1:12" x14ac:dyDescent="0.25">
      <c r="A103" s="2" t="s">
        <v>4020</v>
      </c>
      <c r="B103" s="36">
        <v>4</v>
      </c>
      <c r="C103" s="36">
        <v>1</v>
      </c>
      <c r="D103" s="36"/>
      <c r="E103" s="36"/>
      <c r="F103" s="36">
        <v>1</v>
      </c>
      <c r="G103" s="36">
        <v>6</v>
      </c>
      <c r="I103" s="36">
        <f t="shared" si="1"/>
        <v>1</v>
      </c>
      <c r="J103" s="36"/>
      <c r="K103" s="2" t="s">
        <v>2935</v>
      </c>
    </row>
    <row r="104" spans="1:12" x14ac:dyDescent="0.25">
      <c r="A104" s="2" t="s">
        <v>4024</v>
      </c>
      <c r="B104" s="36">
        <v>1</v>
      </c>
      <c r="C104" s="36"/>
      <c r="D104" s="36"/>
      <c r="E104" s="36"/>
      <c r="F104" s="36"/>
      <c r="G104" s="36">
        <v>1</v>
      </c>
      <c r="I104" s="36">
        <f t="shared" si="1"/>
        <v>0</v>
      </c>
      <c r="J104" s="36"/>
      <c r="K104" s="72">
        <v>45141</v>
      </c>
      <c r="L104">
        <v>1</v>
      </c>
    </row>
    <row r="105" spans="1:12" x14ac:dyDescent="0.25">
      <c r="A105" s="2" t="s">
        <v>4033</v>
      </c>
      <c r="B105" s="36">
        <v>12</v>
      </c>
      <c r="C105" s="36"/>
      <c r="D105" s="36"/>
      <c r="E105" s="36"/>
      <c r="F105" s="36"/>
      <c r="G105" s="36">
        <v>12</v>
      </c>
      <c r="I105" s="36">
        <f t="shared" si="1"/>
        <v>0</v>
      </c>
      <c r="J105" s="36"/>
      <c r="K105" s="2" t="s">
        <v>1608</v>
      </c>
    </row>
    <row r="106" spans="1:12" x14ac:dyDescent="0.25">
      <c r="A106" s="2" t="s">
        <v>4041</v>
      </c>
      <c r="B106" s="36">
        <v>7</v>
      </c>
      <c r="C106" s="36">
        <v>7</v>
      </c>
      <c r="D106" s="36">
        <v>1</v>
      </c>
      <c r="E106" s="36"/>
      <c r="F106" s="36"/>
      <c r="G106" s="36">
        <v>15</v>
      </c>
      <c r="I106" s="36">
        <f t="shared" si="1"/>
        <v>1</v>
      </c>
      <c r="J106" s="36"/>
      <c r="K106" s="72">
        <v>45159</v>
      </c>
      <c r="L106">
        <v>1</v>
      </c>
    </row>
    <row r="107" spans="1:12" x14ac:dyDescent="0.25">
      <c r="A107" s="2" t="s">
        <v>2404</v>
      </c>
      <c r="B107" s="36">
        <v>5</v>
      </c>
      <c r="C107" s="36"/>
      <c r="D107" s="36"/>
      <c r="E107" s="36"/>
      <c r="F107" s="36"/>
      <c r="G107" s="36">
        <v>5</v>
      </c>
      <c r="I107" s="36">
        <f t="shared" si="1"/>
        <v>0</v>
      </c>
      <c r="J107" s="36"/>
      <c r="K107" s="2" t="s">
        <v>3301</v>
      </c>
    </row>
    <row r="108" spans="1:12" x14ac:dyDescent="0.25">
      <c r="A108" s="2" t="s">
        <v>2620</v>
      </c>
      <c r="B108" s="36">
        <v>7</v>
      </c>
      <c r="C108" s="36">
        <v>5</v>
      </c>
      <c r="D108" s="36"/>
      <c r="E108" s="36"/>
      <c r="F108" s="36"/>
      <c r="G108" s="36">
        <v>12</v>
      </c>
      <c r="I108" s="36">
        <f t="shared" si="1"/>
        <v>0</v>
      </c>
      <c r="J108" s="36"/>
      <c r="K108" s="72">
        <v>45197</v>
      </c>
      <c r="L108">
        <v>1</v>
      </c>
    </row>
    <row r="109" spans="1:12" x14ac:dyDescent="0.25">
      <c r="A109" s="2" t="s">
        <v>4061</v>
      </c>
      <c r="B109" s="36">
        <v>6</v>
      </c>
      <c r="C109" s="36">
        <v>1</v>
      </c>
      <c r="D109" s="36"/>
      <c r="E109" s="36"/>
      <c r="F109" s="36"/>
      <c r="G109" s="36">
        <v>7</v>
      </c>
      <c r="I109" s="36">
        <f t="shared" si="1"/>
        <v>0</v>
      </c>
      <c r="J109" s="36"/>
      <c r="K109" s="2" t="s">
        <v>1997</v>
      </c>
    </row>
    <row r="110" spans="1:12" x14ac:dyDescent="0.25">
      <c r="A110" s="2" t="s">
        <v>4095</v>
      </c>
      <c r="B110" s="36">
        <v>15</v>
      </c>
      <c r="C110" s="36">
        <v>2</v>
      </c>
      <c r="D110" s="36"/>
      <c r="E110" s="36"/>
      <c r="F110" s="36"/>
      <c r="G110" s="36">
        <v>17</v>
      </c>
      <c r="I110" s="36">
        <f t="shared" si="1"/>
        <v>0</v>
      </c>
      <c r="J110" s="36"/>
      <c r="K110" s="72">
        <v>45125</v>
      </c>
      <c r="L110">
        <v>1</v>
      </c>
    </row>
    <row r="111" spans="1:12" x14ac:dyDescent="0.25">
      <c r="A111" s="2" t="s">
        <v>4112</v>
      </c>
      <c r="B111" s="36">
        <v>14</v>
      </c>
      <c r="C111" s="36">
        <v>1</v>
      </c>
      <c r="D111" s="36"/>
      <c r="E111" s="36"/>
      <c r="F111" s="36">
        <v>1</v>
      </c>
      <c r="G111" s="36">
        <v>16</v>
      </c>
      <c r="I111" s="36">
        <f t="shared" si="1"/>
        <v>1</v>
      </c>
      <c r="J111" s="36"/>
      <c r="K111" s="2" t="s">
        <v>2019</v>
      </c>
    </row>
    <row r="112" spans="1:12" x14ac:dyDescent="0.25">
      <c r="A112" s="2" t="s">
        <v>4130</v>
      </c>
      <c r="B112" s="36">
        <v>16</v>
      </c>
      <c r="C112" s="36">
        <v>4</v>
      </c>
      <c r="D112" s="36"/>
      <c r="E112" s="36"/>
      <c r="F112" s="36"/>
      <c r="G112" s="36">
        <v>20</v>
      </c>
      <c r="I112" s="36">
        <f t="shared" si="1"/>
        <v>0</v>
      </c>
      <c r="J112" s="36"/>
      <c r="K112" s="72">
        <v>45190</v>
      </c>
      <c r="L112">
        <v>1</v>
      </c>
    </row>
    <row r="113" spans="1:12" x14ac:dyDescent="0.25">
      <c r="A113" s="2" t="s">
        <v>4141</v>
      </c>
      <c r="B113" s="36">
        <v>1</v>
      </c>
      <c r="C113" s="36"/>
      <c r="D113" s="36"/>
      <c r="E113" s="36"/>
      <c r="F113" s="36"/>
      <c r="G113" s="36">
        <v>1</v>
      </c>
      <c r="I113" s="36">
        <f t="shared" si="1"/>
        <v>0</v>
      </c>
      <c r="J113" s="36"/>
      <c r="K113" s="2" t="s">
        <v>2122</v>
      </c>
    </row>
    <row r="114" spans="1:12" x14ac:dyDescent="0.25">
      <c r="A114" s="2" t="s">
        <v>4143</v>
      </c>
      <c r="B114" s="36">
        <v>4</v>
      </c>
      <c r="C114" s="36">
        <v>1</v>
      </c>
      <c r="D114" s="36"/>
      <c r="E114" s="36"/>
      <c r="F114" s="36"/>
      <c r="G114" s="36">
        <v>5</v>
      </c>
      <c r="I114" s="36">
        <f t="shared" si="1"/>
        <v>0</v>
      </c>
      <c r="J114" s="36"/>
      <c r="K114" s="72">
        <v>45148</v>
      </c>
      <c r="L114">
        <v>1</v>
      </c>
    </row>
    <row r="115" spans="1:12" x14ac:dyDescent="0.25">
      <c r="A115" s="2" t="s">
        <v>4150</v>
      </c>
      <c r="B115" s="36">
        <v>2</v>
      </c>
      <c r="C115" s="36">
        <v>1</v>
      </c>
      <c r="D115" s="36"/>
      <c r="E115" s="36"/>
      <c r="F115" s="36"/>
      <c r="G115" s="36">
        <v>3</v>
      </c>
      <c r="I115" s="36">
        <f t="shared" si="1"/>
        <v>0</v>
      </c>
      <c r="J115" s="36"/>
      <c r="K115" s="2" t="s">
        <v>938</v>
      </c>
    </row>
    <row r="116" spans="1:12" x14ac:dyDescent="0.25">
      <c r="A116" s="2" t="s">
        <v>4154</v>
      </c>
      <c r="B116" s="36">
        <v>2</v>
      </c>
      <c r="C116" s="36">
        <v>1</v>
      </c>
      <c r="D116" s="36"/>
      <c r="E116" s="36"/>
      <c r="F116" s="36"/>
      <c r="G116" s="36">
        <v>3</v>
      </c>
      <c r="I116" s="36">
        <f t="shared" si="1"/>
        <v>0</v>
      </c>
      <c r="J116" s="36"/>
      <c r="K116" s="72">
        <v>45180</v>
      </c>
      <c r="L116">
        <v>1</v>
      </c>
    </row>
    <row r="117" spans="1:12" x14ac:dyDescent="0.25">
      <c r="A117" s="2" t="s">
        <v>4158</v>
      </c>
      <c r="B117" s="36">
        <v>7</v>
      </c>
      <c r="C117" s="36"/>
      <c r="D117" s="36"/>
      <c r="E117" s="36"/>
      <c r="F117" s="36"/>
      <c r="G117" s="36">
        <v>7</v>
      </c>
      <c r="I117" s="36">
        <f t="shared" si="1"/>
        <v>0</v>
      </c>
      <c r="J117" s="36"/>
      <c r="K117" s="2" t="s">
        <v>3321</v>
      </c>
    </row>
    <row r="118" spans="1:12" x14ac:dyDescent="0.25">
      <c r="A118" s="2" t="s">
        <v>4164</v>
      </c>
      <c r="B118" s="36">
        <v>7</v>
      </c>
      <c r="C118" s="36">
        <v>1</v>
      </c>
      <c r="D118" s="36"/>
      <c r="E118" s="36"/>
      <c r="F118" s="36"/>
      <c r="G118" s="36">
        <v>8</v>
      </c>
      <c r="I118" s="36">
        <f t="shared" si="1"/>
        <v>0</v>
      </c>
      <c r="J118" s="36"/>
      <c r="K118" s="72">
        <v>45119</v>
      </c>
      <c r="L118">
        <v>1</v>
      </c>
    </row>
    <row r="119" spans="1:12" x14ac:dyDescent="0.25">
      <c r="A119" s="2" t="s">
        <v>4167</v>
      </c>
      <c r="B119" s="36">
        <v>2</v>
      </c>
      <c r="C119" s="36"/>
      <c r="D119" s="36"/>
      <c r="E119" s="36"/>
      <c r="F119" s="36"/>
      <c r="G119" s="36">
        <v>2</v>
      </c>
      <c r="I119" s="36">
        <f t="shared" si="1"/>
        <v>0</v>
      </c>
      <c r="J119" s="36"/>
      <c r="K119" s="2" t="s">
        <v>3326</v>
      </c>
    </row>
    <row r="120" spans="1:12" x14ac:dyDescent="0.25">
      <c r="A120" s="2" t="s">
        <v>4170</v>
      </c>
      <c r="B120" s="36">
        <v>11</v>
      </c>
      <c r="C120" s="36">
        <v>1</v>
      </c>
      <c r="D120" s="36"/>
      <c r="E120" s="36"/>
      <c r="F120" s="36"/>
      <c r="G120" s="36">
        <v>12</v>
      </c>
      <c r="I120" s="36">
        <f t="shared" si="1"/>
        <v>0</v>
      </c>
      <c r="J120" s="36"/>
      <c r="K120" s="72">
        <v>45119</v>
      </c>
      <c r="L120">
        <v>1</v>
      </c>
    </row>
    <row r="121" spans="1:12" x14ac:dyDescent="0.25">
      <c r="A121" s="2" t="s">
        <v>4178</v>
      </c>
      <c r="B121" s="36">
        <v>19</v>
      </c>
      <c r="C121" s="36">
        <v>2</v>
      </c>
      <c r="D121" s="36"/>
      <c r="E121" s="36"/>
      <c r="F121" s="36"/>
      <c r="G121" s="36">
        <v>21</v>
      </c>
      <c r="I121" s="36">
        <f t="shared" si="1"/>
        <v>0</v>
      </c>
      <c r="J121" s="36"/>
      <c r="K121" s="2" t="s">
        <v>2654</v>
      </c>
    </row>
    <row r="122" spans="1:12" x14ac:dyDescent="0.25">
      <c r="A122" s="2" t="s">
        <v>4187</v>
      </c>
      <c r="B122" s="36">
        <v>19</v>
      </c>
      <c r="C122" s="36">
        <v>3</v>
      </c>
      <c r="D122" s="36"/>
      <c r="E122" s="36"/>
      <c r="F122" s="36"/>
      <c r="G122" s="36">
        <v>22</v>
      </c>
      <c r="I122" s="36">
        <f t="shared" si="1"/>
        <v>0</v>
      </c>
      <c r="J122" s="36"/>
      <c r="K122" s="72">
        <v>45114</v>
      </c>
      <c r="L122">
        <v>1</v>
      </c>
    </row>
    <row r="123" spans="1:12" x14ac:dyDescent="0.25">
      <c r="A123" s="2" t="s">
        <v>4200</v>
      </c>
      <c r="B123" s="36">
        <v>18</v>
      </c>
      <c r="C123" s="36">
        <v>3</v>
      </c>
      <c r="D123" s="36"/>
      <c r="E123" s="36"/>
      <c r="F123" s="36"/>
      <c r="G123" s="36">
        <v>21</v>
      </c>
      <c r="I123" s="36">
        <f t="shared" si="1"/>
        <v>0</v>
      </c>
      <c r="J123" s="36"/>
      <c r="K123" s="2" t="s">
        <v>2775</v>
      </c>
    </row>
    <row r="124" spans="1:12" x14ac:dyDescent="0.25">
      <c r="A124" s="2" t="s">
        <v>4211</v>
      </c>
      <c r="B124" s="36">
        <v>19</v>
      </c>
      <c r="C124" s="36">
        <v>3</v>
      </c>
      <c r="D124" s="36"/>
      <c r="E124" s="36"/>
      <c r="F124" s="36"/>
      <c r="G124" s="36">
        <v>22</v>
      </c>
      <c r="I124" s="36">
        <f t="shared" si="1"/>
        <v>0</v>
      </c>
      <c r="J124" s="36"/>
      <c r="K124" s="72">
        <v>45139</v>
      </c>
      <c r="L124">
        <v>1</v>
      </c>
    </row>
    <row r="125" spans="1:12" x14ac:dyDescent="0.25">
      <c r="A125" s="2" t="s">
        <v>4223</v>
      </c>
      <c r="B125" s="36">
        <v>8</v>
      </c>
      <c r="C125" s="36">
        <v>3</v>
      </c>
      <c r="D125" s="36"/>
      <c r="E125" s="36"/>
      <c r="F125" s="36"/>
      <c r="G125" s="36">
        <v>11</v>
      </c>
      <c r="I125" s="36">
        <f t="shared" si="1"/>
        <v>0</v>
      </c>
      <c r="J125" s="36"/>
      <c r="K125" s="2" t="s">
        <v>2106</v>
      </c>
    </row>
    <row r="126" spans="1:12" x14ac:dyDescent="0.25">
      <c r="A126" s="2" t="s">
        <v>4229</v>
      </c>
      <c r="B126" s="36">
        <v>2</v>
      </c>
      <c r="C126" s="36">
        <v>1</v>
      </c>
      <c r="D126" s="36"/>
      <c r="E126" s="36"/>
      <c r="F126" s="36"/>
      <c r="G126" s="36">
        <v>3</v>
      </c>
      <c r="I126" s="36">
        <f t="shared" si="1"/>
        <v>0</v>
      </c>
      <c r="J126" s="36"/>
      <c r="K126" s="72">
        <v>45188</v>
      </c>
      <c r="L126">
        <v>1</v>
      </c>
    </row>
    <row r="127" spans="1:12" x14ac:dyDescent="0.25">
      <c r="A127" s="2" t="s">
        <v>4231</v>
      </c>
      <c r="B127" s="36">
        <v>11</v>
      </c>
      <c r="C127" s="36">
        <v>2</v>
      </c>
      <c r="D127" s="36"/>
      <c r="E127" s="36"/>
      <c r="F127" s="36"/>
      <c r="G127" s="36">
        <v>13</v>
      </c>
      <c r="I127" s="36">
        <f t="shared" si="1"/>
        <v>0</v>
      </c>
      <c r="J127" s="36"/>
      <c r="K127" s="2" t="s">
        <v>2516</v>
      </c>
    </row>
    <row r="128" spans="1:12" x14ac:dyDescent="0.25">
      <c r="A128" s="2" t="s">
        <v>4239</v>
      </c>
      <c r="B128" s="36">
        <v>21</v>
      </c>
      <c r="C128" s="36">
        <v>1</v>
      </c>
      <c r="D128" s="36"/>
      <c r="E128" s="36"/>
      <c r="F128" s="36"/>
      <c r="G128" s="36">
        <v>22</v>
      </c>
      <c r="I128" s="36">
        <f t="shared" si="1"/>
        <v>0</v>
      </c>
      <c r="J128" s="36"/>
      <c r="K128" s="72">
        <v>45111</v>
      </c>
      <c r="L128">
        <v>1</v>
      </c>
    </row>
    <row r="129" spans="1:12" x14ac:dyDescent="0.25">
      <c r="A129" s="2" t="s">
        <v>4250</v>
      </c>
      <c r="B129" s="36">
        <v>7</v>
      </c>
      <c r="C129" s="36"/>
      <c r="D129" s="36"/>
      <c r="E129" s="36"/>
      <c r="F129" s="36"/>
      <c r="G129" s="36">
        <v>7</v>
      </c>
      <c r="I129" s="36">
        <f t="shared" si="1"/>
        <v>0</v>
      </c>
      <c r="J129" s="36"/>
      <c r="K129" s="2" t="s">
        <v>2473</v>
      </c>
    </row>
    <row r="130" spans="1:12" x14ac:dyDescent="0.25">
      <c r="A130" s="2" t="s">
        <v>4253</v>
      </c>
      <c r="B130" s="36">
        <v>16</v>
      </c>
      <c r="C130" s="36"/>
      <c r="D130" s="36"/>
      <c r="E130" s="36"/>
      <c r="F130" s="36"/>
      <c r="G130" s="36">
        <v>16</v>
      </c>
      <c r="I130" s="36">
        <f t="shared" si="1"/>
        <v>0</v>
      </c>
      <c r="J130" s="36"/>
      <c r="K130" s="72">
        <v>45176</v>
      </c>
      <c r="L130">
        <v>1</v>
      </c>
    </row>
    <row r="131" spans="1:12" x14ac:dyDescent="0.25">
      <c r="A131" s="2" t="s">
        <v>4268</v>
      </c>
      <c r="B131" s="36">
        <v>13</v>
      </c>
      <c r="C131" s="36">
        <v>1</v>
      </c>
      <c r="D131" s="36"/>
      <c r="E131" s="36"/>
      <c r="F131" s="36">
        <v>1</v>
      </c>
      <c r="G131" s="36">
        <v>15</v>
      </c>
      <c r="I131" s="36">
        <f t="shared" si="1"/>
        <v>1</v>
      </c>
      <c r="J131" s="36"/>
      <c r="K131" s="2" t="s">
        <v>2435</v>
      </c>
    </row>
    <row r="132" spans="1:12" x14ac:dyDescent="0.25">
      <c r="A132" s="2" t="s">
        <v>4277</v>
      </c>
      <c r="B132" s="36">
        <v>1</v>
      </c>
      <c r="C132" s="36"/>
      <c r="D132" s="36"/>
      <c r="E132" s="36"/>
      <c r="F132" s="36"/>
      <c r="G132" s="36">
        <v>1</v>
      </c>
      <c r="I132" s="36">
        <f t="shared" si="1"/>
        <v>0</v>
      </c>
      <c r="J132" s="36"/>
      <c r="K132" s="72">
        <v>45120</v>
      </c>
      <c r="L132">
        <v>1</v>
      </c>
    </row>
    <row r="133" spans="1:12" x14ac:dyDescent="0.25">
      <c r="A133" s="2" t="s">
        <v>4280</v>
      </c>
      <c r="B133" s="36">
        <v>11</v>
      </c>
      <c r="C133" s="36">
        <v>1</v>
      </c>
      <c r="D133" s="36"/>
      <c r="E133" s="36"/>
      <c r="F133" s="36"/>
      <c r="G133" s="36">
        <v>12</v>
      </c>
      <c r="I133" s="36">
        <f t="shared" si="1"/>
        <v>0</v>
      </c>
      <c r="J133" s="36"/>
      <c r="K133" s="2" t="s">
        <v>3350</v>
      </c>
    </row>
    <row r="134" spans="1:12" x14ac:dyDescent="0.25">
      <c r="A134" s="2" t="s">
        <v>4289</v>
      </c>
      <c r="B134" s="36">
        <v>8</v>
      </c>
      <c r="C134" s="36">
        <v>2</v>
      </c>
      <c r="D134" s="36"/>
      <c r="E134" s="36"/>
      <c r="F134" s="36"/>
      <c r="G134" s="36">
        <v>10</v>
      </c>
      <c r="I134" s="36">
        <f t="shared" ref="I134:I197" si="2">D134+E134+F134</f>
        <v>0</v>
      </c>
      <c r="J134" s="36"/>
      <c r="K134" s="72">
        <v>45133</v>
      </c>
      <c r="L134">
        <v>1</v>
      </c>
    </row>
    <row r="135" spans="1:12" x14ac:dyDescent="0.25">
      <c r="A135" s="2" t="s">
        <v>4297</v>
      </c>
      <c r="B135" s="36">
        <v>17</v>
      </c>
      <c r="C135" s="36">
        <v>3</v>
      </c>
      <c r="D135" s="36"/>
      <c r="E135" s="36"/>
      <c r="F135" s="36"/>
      <c r="G135" s="36">
        <v>20</v>
      </c>
      <c r="I135" s="36">
        <f t="shared" si="2"/>
        <v>0</v>
      </c>
      <c r="J135" s="36"/>
      <c r="K135" s="2" t="s">
        <v>1907</v>
      </c>
    </row>
    <row r="136" spans="1:12" x14ac:dyDescent="0.25">
      <c r="A136" s="2" t="s">
        <v>4307</v>
      </c>
      <c r="B136" s="36">
        <v>13</v>
      </c>
      <c r="C136" s="36">
        <v>1</v>
      </c>
      <c r="D136" s="36"/>
      <c r="E136" s="36"/>
      <c r="F136" s="36"/>
      <c r="G136" s="36">
        <v>14</v>
      </c>
      <c r="I136" s="36">
        <f t="shared" si="2"/>
        <v>0</v>
      </c>
      <c r="J136" s="36"/>
      <c r="K136" s="72">
        <v>45184</v>
      </c>
      <c r="L136">
        <v>1</v>
      </c>
    </row>
    <row r="137" spans="1:12" x14ac:dyDescent="0.25">
      <c r="A137" s="2" t="s">
        <v>4315</v>
      </c>
      <c r="B137" s="36">
        <v>6</v>
      </c>
      <c r="C137" s="36"/>
      <c r="D137" s="36"/>
      <c r="E137" s="36"/>
      <c r="F137" s="36"/>
      <c r="G137" s="36">
        <v>6</v>
      </c>
      <c r="I137" s="36">
        <f t="shared" si="2"/>
        <v>0</v>
      </c>
      <c r="J137" s="36"/>
      <c r="K137" s="2" t="s">
        <v>1221</v>
      </c>
    </row>
    <row r="138" spans="1:12" x14ac:dyDescent="0.25">
      <c r="A138" s="2" t="s">
        <v>4321</v>
      </c>
      <c r="B138" s="36">
        <v>12</v>
      </c>
      <c r="C138" s="36">
        <v>1</v>
      </c>
      <c r="D138" s="36"/>
      <c r="E138" s="36"/>
      <c r="F138" s="36">
        <v>1</v>
      </c>
      <c r="G138" s="36">
        <v>14</v>
      </c>
      <c r="I138" s="36">
        <f t="shared" si="2"/>
        <v>1</v>
      </c>
      <c r="J138" s="36"/>
      <c r="K138" s="72">
        <v>45125</v>
      </c>
      <c r="L138">
        <v>1</v>
      </c>
    </row>
    <row r="139" spans="1:12" x14ac:dyDescent="0.25">
      <c r="A139" s="2" t="s">
        <v>4332</v>
      </c>
      <c r="B139" s="36">
        <v>13</v>
      </c>
      <c r="C139" s="36">
        <v>1</v>
      </c>
      <c r="D139" s="36"/>
      <c r="E139" s="36"/>
      <c r="F139" s="36"/>
      <c r="G139" s="36">
        <v>14</v>
      </c>
      <c r="I139" s="36">
        <f t="shared" si="2"/>
        <v>0</v>
      </c>
      <c r="J139" s="36"/>
      <c r="K139" s="2" t="s">
        <v>2500</v>
      </c>
    </row>
    <row r="140" spans="1:12" x14ac:dyDescent="0.25">
      <c r="A140" s="2" t="s">
        <v>4343</v>
      </c>
      <c r="B140" s="36">
        <v>6</v>
      </c>
      <c r="C140" s="36">
        <v>4</v>
      </c>
      <c r="D140" s="36"/>
      <c r="E140" s="36"/>
      <c r="F140" s="36"/>
      <c r="G140" s="36">
        <v>10</v>
      </c>
      <c r="I140" s="36">
        <f t="shared" si="2"/>
        <v>0</v>
      </c>
      <c r="J140" s="36"/>
      <c r="K140" s="72">
        <v>45175</v>
      </c>
      <c r="L140">
        <v>1</v>
      </c>
    </row>
    <row r="141" spans="1:12" x14ac:dyDescent="0.25">
      <c r="A141" s="2" t="s">
        <v>4345</v>
      </c>
      <c r="B141" s="36">
        <v>9</v>
      </c>
      <c r="C141" s="36"/>
      <c r="D141" s="36"/>
      <c r="E141" s="36">
        <v>3</v>
      </c>
      <c r="F141" s="36">
        <v>1</v>
      </c>
      <c r="G141" s="36">
        <v>13</v>
      </c>
      <c r="I141" s="36">
        <f t="shared" si="2"/>
        <v>4</v>
      </c>
      <c r="J141" s="36"/>
      <c r="K141" s="2" t="s">
        <v>959</v>
      </c>
    </row>
    <row r="142" spans="1:12" x14ac:dyDescent="0.25">
      <c r="A142" s="2" t="s">
        <v>4354</v>
      </c>
      <c r="B142" s="36">
        <v>22</v>
      </c>
      <c r="C142" s="36">
        <v>1</v>
      </c>
      <c r="D142" s="36"/>
      <c r="E142" s="36"/>
      <c r="F142" s="36"/>
      <c r="G142" s="36">
        <v>23</v>
      </c>
      <c r="I142" s="36">
        <f t="shared" si="2"/>
        <v>0</v>
      </c>
      <c r="J142" s="36"/>
      <c r="K142" s="72">
        <v>45188</v>
      </c>
      <c r="L142">
        <v>1</v>
      </c>
    </row>
    <row r="143" spans="1:12" x14ac:dyDescent="0.25">
      <c r="A143" s="2" t="s">
        <v>4370</v>
      </c>
      <c r="B143" s="36">
        <v>14</v>
      </c>
      <c r="C143" s="36">
        <v>1</v>
      </c>
      <c r="D143" s="36"/>
      <c r="E143" s="36"/>
      <c r="F143" s="36"/>
      <c r="G143" s="36">
        <v>15</v>
      </c>
      <c r="I143" s="36">
        <f t="shared" si="2"/>
        <v>0</v>
      </c>
      <c r="J143" s="36"/>
      <c r="K143" s="2" t="s">
        <v>2635</v>
      </c>
    </row>
    <row r="144" spans="1:12" x14ac:dyDescent="0.25">
      <c r="A144" s="2" t="s">
        <v>2599</v>
      </c>
      <c r="B144" s="36">
        <v>4</v>
      </c>
      <c r="C144" s="36"/>
      <c r="D144" s="36"/>
      <c r="E144" s="36"/>
      <c r="F144" s="36"/>
      <c r="G144" s="36">
        <v>4</v>
      </c>
      <c r="I144" s="36">
        <f t="shared" si="2"/>
        <v>0</v>
      </c>
      <c r="J144" s="36"/>
      <c r="K144" s="72">
        <v>45125</v>
      </c>
      <c r="L144">
        <v>1</v>
      </c>
    </row>
    <row r="145" spans="1:12" x14ac:dyDescent="0.25">
      <c r="A145" s="2" t="s">
        <v>4383</v>
      </c>
      <c r="B145" s="36">
        <v>4</v>
      </c>
      <c r="C145" s="36"/>
      <c r="D145" s="36"/>
      <c r="E145" s="36"/>
      <c r="F145" s="36"/>
      <c r="G145" s="36">
        <v>4</v>
      </c>
      <c r="I145" s="36">
        <f t="shared" si="2"/>
        <v>0</v>
      </c>
      <c r="J145" s="36"/>
      <c r="K145" s="2" t="s">
        <v>3364</v>
      </c>
    </row>
    <row r="146" spans="1:12" x14ac:dyDescent="0.25">
      <c r="A146" s="2" t="s">
        <v>4387</v>
      </c>
      <c r="B146" s="36">
        <v>7</v>
      </c>
      <c r="C146" s="36"/>
      <c r="D146" s="36"/>
      <c r="E146" s="36"/>
      <c r="F146" s="36"/>
      <c r="G146" s="36">
        <v>7</v>
      </c>
      <c r="I146" s="36">
        <f t="shared" si="2"/>
        <v>0</v>
      </c>
      <c r="J146" s="36"/>
      <c r="K146" s="72">
        <v>45156</v>
      </c>
      <c r="L146">
        <v>1</v>
      </c>
    </row>
    <row r="147" spans="1:12" x14ac:dyDescent="0.25">
      <c r="A147" s="2" t="s">
        <v>336</v>
      </c>
      <c r="B147" s="36">
        <v>4</v>
      </c>
      <c r="C147" s="36">
        <v>1</v>
      </c>
      <c r="D147" s="36"/>
      <c r="E147" s="36"/>
      <c r="F147" s="36"/>
      <c r="G147" s="36">
        <v>5</v>
      </c>
      <c r="I147" s="36">
        <f t="shared" si="2"/>
        <v>0</v>
      </c>
      <c r="J147" s="36"/>
      <c r="K147" s="2" t="s">
        <v>2439</v>
      </c>
    </row>
    <row r="148" spans="1:12" x14ac:dyDescent="0.25">
      <c r="A148" s="2" t="s">
        <v>4398</v>
      </c>
      <c r="B148" s="36">
        <v>6</v>
      </c>
      <c r="C148" s="36"/>
      <c r="D148" s="36"/>
      <c r="E148" s="36"/>
      <c r="F148" s="36"/>
      <c r="G148" s="36">
        <v>6</v>
      </c>
      <c r="I148" s="36">
        <f t="shared" si="2"/>
        <v>0</v>
      </c>
      <c r="J148" s="36"/>
      <c r="K148" s="72">
        <v>45168</v>
      </c>
      <c r="L148">
        <v>1</v>
      </c>
    </row>
    <row r="149" spans="1:12" x14ac:dyDescent="0.25">
      <c r="A149" s="2" t="s">
        <v>4402</v>
      </c>
      <c r="B149" s="36">
        <v>4</v>
      </c>
      <c r="C149" s="36">
        <v>1</v>
      </c>
      <c r="D149" s="36"/>
      <c r="E149" s="36"/>
      <c r="F149" s="36"/>
      <c r="G149" s="36">
        <v>5</v>
      </c>
      <c r="I149" s="36">
        <f t="shared" si="2"/>
        <v>0</v>
      </c>
      <c r="J149" s="36"/>
      <c r="K149" s="2" t="s">
        <v>805</v>
      </c>
    </row>
    <row r="150" spans="1:12" x14ac:dyDescent="0.25">
      <c r="A150" s="2" t="s">
        <v>4409</v>
      </c>
      <c r="B150" s="36">
        <v>4</v>
      </c>
      <c r="C150" s="36">
        <v>1</v>
      </c>
      <c r="D150" s="36"/>
      <c r="E150" s="36"/>
      <c r="F150" s="36"/>
      <c r="G150" s="36">
        <v>5</v>
      </c>
      <c r="I150" s="36">
        <f t="shared" si="2"/>
        <v>0</v>
      </c>
      <c r="J150" s="36"/>
      <c r="K150" s="72">
        <v>45176</v>
      </c>
      <c r="L150">
        <v>1</v>
      </c>
    </row>
    <row r="151" spans="1:12" x14ac:dyDescent="0.25">
      <c r="A151" s="2" t="s">
        <v>4414</v>
      </c>
      <c r="B151" s="36">
        <v>10</v>
      </c>
      <c r="C151" s="36">
        <v>1</v>
      </c>
      <c r="D151" s="36"/>
      <c r="E151" s="36"/>
      <c r="F151" s="36"/>
      <c r="G151" s="36">
        <v>11</v>
      </c>
      <c r="I151" s="36">
        <f t="shared" si="2"/>
        <v>0</v>
      </c>
      <c r="J151" s="36"/>
      <c r="K151" s="2" t="s">
        <v>3373</v>
      </c>
    </row>
    <row r="152" spans="1:12" x14ac:dyDescent="0.25">
      <c r="A152" s="2" t="s">
        <v>4421</v>
      </c>
      <c r="B152" s="36">
        <v>4</v>
      </c>
      <c r="C152" s="36">
        <v>2</v>
      </c>
      <c r="D152" s="36"/>
      <c r="E152" s="36"/>
      <c r="F152" s="36"/>
      <c r="G152" s="36">
        <v>6</v>
      </c>
      <c r="I152" s="36">
        <f t="shared" si="2"/>
        <v>0</v>
      </c>
      <c r="J152" s="36"/>
      <c r="K152" s="72">
        <v>45180</v>
      </c>
      <c r="L152">
        <v>1</v>
      </c>
    </row>
    <row r="153" spans="1:12" x14ac:dyDescent="0.25">
      <c r="A153" s="2" t="s">
        <v>4445</v>
      </c>
      <c r="B153" s="36">
        <v>12</v>
      </c>
      <c r="C153" s="36">
        <v>3</v>
      </c>
      <c r="D153" s="36"/>
      <c r="E153" s="36"/>
      <c r="F153" s="36"/>
      <c r="G153" s="36">
        <v>15</v>
      </c>
      <c r="I153" s="36">
        <f t="shared" si="2"/>
        <v>0</v>
      </c>
      <c r="J153" s="36"/>
      <c r="K153" s="2" t="s">
        <v>3375</v>
      </c>
    </row>
    <row r="154" spans="1:12" x14ac:dyDescent="0.25">
      <c r="A154" s="2" t="s">
        <v>4458</v>
      </c>
      <c r="B154" s="36">
        <v>2</v>
      </c>
      <c r="C154" s="36">
        <v>1</v>
      </c>
      <c r="D154" s="36"/>
      <c r="E154" s="36"/>
      <c r="F154" s="36"/>
      <c r="G154" s="36">
        <v>3</v>
      </c>
      <c r="I154" s="36">
        <f t="shared" si="2"/>
        <v>0</v>
      </c>
      <c r="J154" s="36"/>
      <c r="K154" s="72">
        <v>45168</v>
      </c>
      <c r="L154">
        <v>1</v>
      </c>
    </row>
    <row r="155" spans="1:12" x14ac:dyDescent="0.25">
      <c r="A155" s="2" t="s">
        <v>4461</v>
      </c>
      <c r="B155" s="36">
        <v>7</v>
      </c>
      <c r="C155" s="36">
        <v>2</v>
      </c>
      <c r="D155" s="36"/>
      <c r="E155" s="36"/>
      <c r="F155" s="36"/>
      <c r="G155" s="36">
        <v>9</v>
      </c>
      <c r="I155" s="36">
        <f t="shared" si="2"/>
        <v>0</v>
      </c>
      <c r="J155" s="36"/>
      <c r="K155" s="2" t="s">
        <v>838</v>
      </c>
    </row>
    <row r="156" spans="1:12" x14ac:dyDescent="0.25">
      <c r="A156" s="2" t="s">
        <v>4463</v>
      </c>
      <c r="B156" s="36">
        <v>10</v>
      </c>
      <c r="C156" s="36">
        <v>1</v>
      </c>
      <c r="D156" s="36"/>
      <c r="E156" s="36"/>
      <c r="F156" s="36"/>
      <c r="G156" s="36">
        <v>11</v>
      </c>
      <c r="I156" s="36">
        <f t="shared" si="2"/>
        <v>0</v>
      </c>
      <c r="J156" s="36"/>
      <c r="K156" s="72">
        <v>45184</v>
      </c>
      <c r="L156">
        <v>1</v>
      </c>
    </row>
    <row r="157" spans="1:12" x14ac:dyDescent="0.25">
      <c r="A157" s="2" t="s">
        <v>4474</v>
      </c>
      <c r="B157" s="36">
        <v>4</v>
      </c>
      <c r="C157" s="36">
        <v>1</v>
      </c>
      <c r="D157" s="36"/>
      <c r="E157" s="36"/>
      <c r="F157" s="36"/>
      <c r="G157" s="36">
        <v>5</v>
      </c>
      <c r="I157" s="36">
        <f t="shared" si="2"/>
        <v>0</v>
      </c>
      <c r="J157" s="36"/>
      <c r="K157" s="2" t="s">
        <v>3378</v>
      </c>
    </row>
    <row r="158" spans="1:12" x14ac:dyDescent="0.25">
      <c r="A158" s="2" t="s">
        <v>4482</v>
      </c>
      <c r="B158" s="36">
        <v>6</v>
      </c>
      <c r="C158" s="36">
        <v>1</v>
      </c>
      <c r="D158" s="36"/>
      <c r="E158" s="36"/>
      <c r="F158" s="36"/>
      <c r="G158" s="36">
        <v>7</v>
      </c>
      <c r="I158" s="36">
        <f t="shared" si="2"/>
        <v>0</v>
      </c>
      <c r="J158" s="36"/>
      <c r="K158" s="72">
        <v>45114</v>
      </c>
      <c r="L158">
        <v>1</v>
      </c>
    </row>
    <row r="159" spans="1:12" x14ac:dyDescent="0.25">
      <c r="A159" s="2" t="s">
        <v>4489</v>
      </c>
      <c r="B159" s="36">
        <v>14</v>
      </c>
      <c r="C159" s="36">
        <v>1</v>
      </c>
      <c r="D159" s="36"/>
      <c r="E159" s="36"/>
      <c r="F159" s="36">
        <v>1</v>
      </c>
      <c r="G159" s="36">
        <v>16</v>
      </c>
      <c r="I159" s="36">
        <f t="shared" si="2"/>
        <v>1</v>
      </c>
      <c r="J159" s="36"/>
      <c r="K159" s="2" t="s">
        <v>1733</v>
      </c>
    </row>
    <row r="160" spans="1:12" x14ac:dyDescent="0.25">
      <c r="A160" s="2" t="s">
        <v>4497</v>
      </c>
      <c r="B160" s="36">
        <v>4</v>
      </c>
      <c r="C160" s="36"/>
      <c r="D160" s="36"/>
      <c r="E160" s="36">
        <v>1</v>
      </c>
      <c r="F160" s="36"/>
      <c r="G160" s="36">
        <v>5</v>
      </c>
      <c r="I160" s="36">
        <f t="shared" si="2"/>
        <v>1</v>
      </c>
      <c r="J160" s="36"/>
      <c r="K160" s="72">
        <v>45197</v>
      </c>
      <c r="L160">
        <v>1</v>
      </c>
    </row>
    <row r="161" spans="1:12" x14ac:dyDescent="0.25">
      <c r="A161" s="2" t="s">
        <v>4505</v>
      </c>
      <c r="B161" s="36">
        <v>6</v>
      </c>
      <c r="C161" s="36">
        <v>5</v>
      </c>
      <c r="D161" s="36"/>
      <c r="E161" s="36"/>
      <c r="F161" s="36"/>
      <c r="G161" s="36">
        <v>11</v>
      </c>
      <c r="I161" s="36">
        <f t="shared" si="2"/>
        <v>0</v>
      </c>
      <c r="J161" s="36"/>
      <c r="K161" s="2" t="s">
        <v>1756</v>
      </c>
    </row>
    <row r="162" spans="1:12" x14ac:dyDescent="0.25">
      <c r="A162" s="2" t="s">
        <v>4513</v>
      </c>
      <c r="B162" s="36">
        <v>7</v>
      </c>
      <c r="C162" s="36">
        <v>6</v>
      </c>
      <c r="D162" s="36"/>
      <c r="E162" s="36"/>
      <c r="F162" s="36"/>
      <c r="G162" s="36">
        <v>13</v>
      </c>
      <c r="I162" s="36">
        <f t="shared" si="2"/>
        <v>0</v>
      </c>
      <c r="J162" s="36"/>
      <c r="K162" s="72">
        <v>45138</v>
      </c>
      <c r="L162">
        <v>1</v>
      </c>
    </row>
    <row r="163" spans="1:12" x14ac:dyDescent="0.25">
      <c r="A163" s="2" t="s">
        <v>4518</v>
      </c>
      <c r="B163" s="36">
        <v>11</v>
      </c>
      <c r="C163" s="36">
        <v>1</v>
      </c>
      <c r="D163" s="36"/>
      <c r="E163" s="36"/>
      <c r="F163" s="36"/>
      <c r="G163" s="36">
        <v>12</v>
      </c>
      <c r="I163" s="36">
        <f t="shared" si="2"/>
        <v>0</v>
      </c>
      <c r="J163" s="36"/>
      <c r="K163" s="2" t="s">
        <v>3393</v>
      </c>
    </row>
    <row r="164" spans="1:12" x14ac:dyDescent="0.25">
      <c r="A164" s="2" t="s">
        <v>4531</v>
      </c>
      <c r="B164" s="36">
        <v>5</v>
      </c>
      <c r="C164" s="36">
        <v>6</v>
      </c>
      <c r="D164" s="36"/>
      <c r="E164" s="36"/>
      <c r="F164" s="36"/>
      <c r="G164" s="36">
        <v>11</v>
      </c>
      <c r="I164" s="36">
        <f t="shared" si="2"/>
        <v>0</v>
      </c>
      <c r="J164" s="36"/>
      <c r="K164" s="72">
        <v>45168</v>
      </c>
      <c r="L164">
        <v>1</v>
      </c>
    </row>
    <row r="165" spans="1:12" x14ac:dyDescent="0.25">
      <c r="A165" s="2" t="s">
        <v>4563</v>
      </c>
      <c r="B165" s="36">
        <v>7</v>
      </c>
      <c r="C165" s="36">
        <v>1</v>
      </c>
      <c r="D165" s="36"/>
      <c r="E165" s="36"/>
      <c r="F165" s="36"/>
      <c r="G165" s="36">
        <v>8</v>
      </c>
      <c r="I165" s="36">
        <f t="shared" si="2"/>
        <v>0</v>
      </c>
      <c r="J165" s="36"/>
      <c r="K165" s="2" t="s">
        <v>955</v>
      </c>
    </row>
    <row r="166" spans="1:12" x14ac:dyDescent="0.25">
      <c r="A166" s="2" t="s">
        <v>4569</v>
      </c>
      <c r="B166" s="36">
        <v>5</v>
      </c>
      <c r="C166" s="36"/>
      <c r="D166" s="36"/>
      <c r="E166" s="36">
        <v>1</v>
      </c>
      <c r="F166" s="36">
        <v>1</v>
      </c>
      <c r="G166" s="36">
        <v>7</v>
      </c>
      <c r="I166" s="36">
        <f t="shared" si="2"/>
        <v>2</v>
      </c>
      <c r="J166" s="36"/>
      <c r="K166" s="72">
        <v>45110</v>
      </c>
      <c r="L166">
        <v>1</v>
      </c>
    </row>
    <row r="167" spans="1:12" x14ac:dyDescent="0.25">
      <c r="A167" s="2" t="s">
        <v>4573</v>
      </c>
      <c r="B167" s="36">
        <v>10</v>
      </c>
      <c r="C167" s="36">
        <v>2</v>
      </c>
      <c r="D167" s="36"/>
      <c r="E167" s="36"/>
      <c r="F167" s="36"/>
      <c r="G167" s="36">
        <v>12</v>
      </c>
      <c r="I167" s="36">
        <f t="shared" si="2"/>
        <v>0</v>
      </c>
      <c r="J167" s="36"/>
      <c r="K167" s="2" t="s">
        <v>3770</v>
      </c>
    </row>
    <row r="168" spans="1:12" x14ac:dyDescent="0.25">
      <c r="A168" s="2" t="s">
        <v>4585</v>
      </c>
      <c r="B168" s="36">
        <v>8</v>
      </c>
      <c r="C168" s="36"/>
      <c r="D168" s="36"/>
      <c r="E168" s="36"/>
      <c r="F168" s="36"/>
      <c r="G168" s="36">
        <v>8</v>
      </c>
      <c r="I168" s="36">
        <f t="shared" si="2"/>
        <v>0</v>
      </c>
      <c r="J168" s="36"/>
      <c r="K168" s="72">
        <v>45111</v>
      </c>
      <c r="L168">
        <v>1</v>
      </c>
    </row>
    <row r="169" spans="1:12" x14ac:dyDescent="0.25">
      <c r="A169" s="2" t="s">
        <v>4589</v>
      </c>
      <c r="B169" s="36">
        <v>13</v>
      </c>
      <c r="C169" s="36"/>
      <c r="D169" s="36"/>
      <c r="E169" s="36"/>
      <c r="F169" s="36"/>
      <c r="G169" s="36">
        <v>13</v>
      </c>
      <c r="I169" s="36">
        <f t="shared" si="2"/>
        <v>0</v>
      </c>
      <c r="J169" s="36"/>
      <c r="K169" s="2" t="s">
        <v>3782</v>
      </c>
    </row>
    <row r="170" spans="1:12" x14ac:dyDescent="0.25">
      <c r="A170" s="2" t="s">
        <v>2543</v>
      </c>
      <c r="B170" s="36">
        <v>4</v>
      </c>
      <c r="C170" s="36">
        <v>1</v>
      </c>
      <c r="D170" s="36"/>
      <c r="E170" s="36"/>
      <c r="F170" s="36"/>
      <c r="G170" s="36">
        <v>5</v>
      </c>
      <c r="I170" s="36">
        <f t="shared" si="2"/>
        <v>0</v>
      </c>
      <c r="J170" s="36"/>
      <c r="K170" s="72">
        <v>45111</v>
      </c>
      <c r="L170">
        <v>1</v>
      </c>
    </row>
    <row r="171" spans="1:12" x14ac:dyDescent="0.25">
      <c r="A171" s="2" t="s">
        <v>4603</v>
      </c>
      <c r="B171" s="36">
        <v>11</v>
      </c>
      <c r="C171" s="36">
        <v>1</v>
      </c>
      <c r="D171" s="36"/>
      <c r="E171" s="36"/>
      <c r="F171" s="36"/>
      <c r="G171" s="36">
        <v>12</v>
      </c>
      <c r="I171" s="36">
        <f t="shared" si="2"/>
        <v>0</v>
      </c>
      <c r="J171" s="36"/>
      <c r="K171" s="2" t="s">
        <v>3791</v>
      </c>
    </row>
    <row r="172" spans="1:12" x14ac:dyDescent="0.25">
      <c r="A172" s="2" t="s">
        <v>4629</v>
      </c>
      <c r="B172" s="36">
        <v>17</v>
      </c>
      <c r="C172" s="36"/>
      <c r="D172" s="36"/>
      <c r="E172" s="36"/>
      <c r="F172" s="36"/>
      <c r="G172" s="36">
        <v>17</v>
      </c>
      <c r="I172" s="36">
        <f t="shared" si="2"/>
        <v>0</v>
      </c>
      <c r="J172" s="36"/>
      <c r="K172" s="72">
        <v>45111</v>
      </c>
      <c r="L172">
        <v>1</v>
      </c>
    </row>
    <row r="173" spans="1:12" x14ac:dyDescent="0.25">
      <c r="A173" s="2" t="s">
        <v>4642</v>
      </c>
      <c r="B173" s="36">
        <v>16</v>
      </c>
      <c r="C173" s="36"/>
      <c r="D173" s="36"/>
      <c r="E173" s="36"/>
      <c r="F173" s="36"/>
      <c r="G173" s="36">
        <v>16</v>
      </c>
      <c r="I173" s="36">
        <f t="shared" si="2"/>
        <v>0</v>
      </c>
      <c r="J173" s="36"/>
      <c r="K173" s="72">
        <v>45140</v>
      </c>
      <c r="L173">
        <v>1</v>
      </c>
    </row>
    <row r="174" spans="1:12" x14ac:dyDescent="0.25">
      <c r="A174" s="2" t="s">
        <v>4652</v>
      </c>
      <c r="B174" s="36">
        <v>5</v>
      </c>
      <c r="C174" s="36"/>
      <c r="D174" s="36"/>
      <c r="E174" s="36"/>
      <c r="F174" s="36"/>
      <c r="G174" s="36">
        <v>5</v>
      </c>
      <c r="I174" s="36">
        <f t="shared" si="2"/>
        <v>0</v>
      </c>
      <c r="J174" s="36"/>
      <c r="K174" s="2" t="s">
        <v>1330</v>
      </c>
    </row>
    <row r="175" spans="1:12" x14ac:dyDescent="0.25">
      <c r="A175" s="2" t="s">
        <v>4658</v>
      </c>
      <c r="B175" s="36">
        <v>6</v>
      </c>
      <c r="C175" s="36">
        <v>5</v>
      </c>
      <c r="D175" s="36"/>
      <c r="E175" s="36"/>
      <c r="F175" s="36">
        <v>1</v>
      </c>
      <c r="G175" s="36">
        <v>12</v>
      </c>
      <c r="I175" s="36">
        <f t="shared" si="2"/>
        <v>1</v>
      </c>
      <c r="J175" s="36"/>
      <c r="K175" s="72">
        <v>45112</v>
      </c>
      <c r="L175">
        <v>1</v>
      </c>
    </row>
    <row r="176" spans="1:12" x14ac:dyDescent="0.25">
      <c r="A176" s="2" t="s">
        <v>4668</v>
      </c>
      <c r="B176" s="36">
        <v>15</v>
      </c>
      <c r="C176" s="36">
        <v>7</v>
      </c>
      <c r="D176" s="36"/>
      <c r="E176" s="36"/>
      <c r="F176" s="36"/>
      <c r="G176" s="36">
        <v>22</v>
      </c>
      <c r="I176" s="36">
        <f t="shared" si="2"/>
        <v>0</v>
      </c>
      <c r="J176" s="36"/>
      <c r="K176" s="2" t="s">
        <v>3821</v>
      </c>
    </row>
    <row r="177" spans="1:12" x14ac:dyDescent="0.25">
      <c r="A177" s="2" t="s">
        <v>4691</v>
      </c>
      <c r="B177" s="36">
        <v>2</v>
      </c>
      <c r="C177" s="36"/>
      <c r="D177" s="36"/>
      <c r="E177" s="36"/>
      <c r="F177" s="36"/>
      <c r="G177" s="36">
        <v>2</v>
      </c>
      <c r="I177" s="36">
        <f t="shared" si="2"/>
        <v>0</v>
      </c>
      <c r="J177" s="36"/>
      <c r="K177" s="72">
        <v>45112</v>
      </c>
      <c r="L177">
        <v>1</v>
      </c>
    </row>
    <row r="178" spans="1:12" x14ac:dyDescent="0.25">
      <c r="A178" s="2" t="s">
        <v>3430</v>
      </c>
      <c r="B178" s="36">
        <v>10</v>
      </c>
      <c r="C178" s="36"/>
      <c r="D178" s="36"/>
      <c r="E178" s="36"/>
      <c r="F178" s="36"/>
      <c r="G178" s="36">
        <v>10</v>
      </c>
      <c r="I178" s="36">
        <f t="shared" si="2"/>
        <v>0</v>
      </c>
      <c r="J178" s="36"/>
      <c r="K178" s="2" t="s">
        <v>3830</v>
      </c>
    </row>
    <row r="179" spans="1:12" x14ac:dyDescent="0.25">
      <c r="A179" s="2" t="s">
        <v>4695</v>
      </c>
      <c r="B179" s="36">
        <v>13</v>
      </c>
      <c r="C179" s="36">
        <v>1</v>
      </c>
      <c r="D179" s="36"/>
      <c r="E179" s="36"/>
      <c r="F179" s="36"/>
      <c r="G179" s="36">
        <v>14</v>
      </c>
      <c r="I179" s="36">
        <f t="shared" si="2"/>
        <v>0</v>
      </c>
      <c r="J179" s="36"/>
      <c r="K179" s="72">
        <v>45112</v>
      </c>
      <c r="L179">
        <v>1</v>
      </c>
    </row>
    <row r="180" spans="1:12" x14ac:dyDescent="0.25">
      <c r="A180" s="2" t="s">
        <v>4710</v>
      </c>
      <c r="B180" s="36">
        <v>8</v>
      </c>
      <c r="C180" s="36">
        <v>3</v>
      </c>
      <c r="D180" s="36"/>
      <c r="E180" s="36"/>
      <c r="F180" s="36"/>
      <c r="G180" s="36">
        <v>11</v>
      </c>
      <c r="I180" s="36">
        <f t="shared" si="2"/>
        <v>0</v>
      </c>
      <c r="J180" s="36"/>
      <c r="K180" s="2" t="s">
        <v>3836</v>
      </c>
    </row>
    <row r="181" spans="1:12" x14ac:dyDescent="0.25">
      <c r="A181" s="2" t="s">
        <v>4718</v>
      </c>
      <c r="B181" s="36">
        <v>4</v>
      </c>
      <c r="C181" s="36">
        <v>1</v>
      </c>
      <c r="D181" s="36"/>
      <c r="E181" s="36"/>
      <c r="F181" s="36"/>
      <c r="G181" s="36">
        <v>5</v>
      </c>
      <c r="I181" s="36">
        <f t="shared" si="2"/>
        <v>0</v>
      </c>
      <c r="J181" s="36"/>
      <c r="K181" s="72">
        <v>45113</v>
      </c>
      <c r="L181">
        <v>1</v>
      </c>
    </row>
    <row r="182" spans="1:12" x14ac:dyDescent="0.25">
      <c r="A182" s="2" t="s">
        <v>4728</v>
      </c>
      <c r="B182" s="36">
        <v>9</v>
      </c>
      <c r="C182" s="36">
        <v>2</v>
      </c>
      <c r="D182" s="36"/>
      <c r="E182" s="36"/>
      <c r="F182" s="36"/>
      <c r="G182" s="36">
        <v>11</v>
      </c>
      <c r="I182" s="36">
        <f t="shared" si="2"/>
        <v>0</v>
      </c>
      <c r="J182" s="36"/>
      <c r="K182" s="2" t="s">
        <v>3844</v>
      </c>
    </row>
    <row r="183" spans="1:12" x14ac:dyDescent="0.25">
      <c r="A183" s="2" t="s">
        <v>4739</v>
      </c>
      <c r="B183" s="36">
        <v>8</v>
      </c>
      <c r="C183" s="36">
        <v>3</v>
      </c>
      <c r="D183" s="36">
        <v>2</v>
      </c>
      <c r="E183" s="36"/>
      <c r="F183" s="36"/>
      <c r="G183" s="36">
        <v>13</v>
      </c>
      <c r="I183" s="36">
        <f t="shared" si="2"/>
        <v>2</v>
      </c>
      <c r="J183" s="36"/>
      <c r="K183" s="72">
        <v>45113</v>
      </c>
      <c r="L183">
        <v>1</v>
      </c>
    </row>
    <row r="184" spans="1:12" x14ac:dyDescent="0.25">
      <c r="A184" s="2" t="s">
        <v>4750</v>
      </c>
      <c r="B184" s="36">
        <v>10</v>
      </c>
      <c r="C184" s="36">
        <v>2</v>
      </c>
      <c r="D184" s="36"/>
      <c r="E184" s="36"/>
      <c r="F184" s="36">
        <v>1</v>
      </c>
      <c r="G184" s="36">
        <v>13</v>
      </c>
      <c r="I184" s="36">
        <f t="shared" si="2"/>
        <v>1</v>
      </c>
      <c r="J184" s="36"/>
      <c r="K184" s="2" t="s">
        <v>3856</v>
      </c>
    </row>
    <row r="185" spans="1:12" x14ac:dyDescent="0.25">
      <c r="A185" s="2" t="s">
        <v>4759</v>
      </c>
      <c r="B185" s="36">
        <v>7</v>
      </c>
      <c r="C185" s="36"/>
      <c r="D185" s="36"/>
      <c r="E185" s="36"/>
      <c r="F185" s="36"/>
      <c r="G185" s="36">
        <v>7</v>
      </c>
      <c r="I185" s="36">
        <f t="shared" si="2"/>
        <v>0</v>
      </c>
      <c r="J185" s="36"/>
      <c r="K185" s="72">
        <v>45113</v>
      </c>
      <c r="L185">
        <v>1</v>
      </c>
    </row>
    <row r="186" spans="1:12" x14ac:dyDescent="0.25">
      <c r="A186" s="2" t="s">
        <v>4768</v>
      </c>
      <c r="B186" s="36">
        <v>5</v>
      </c>
      <c r="C186" s="36">
        <v>1</v>
      </c>
      <c r="D186" s="36"/>
      <c r="E186" s="36"/>
      <c r="F186" s="36"/>
      <c r="G186" s="36">
        <v>6</v>
      </c>
      <c r="I186" s="36">
        <f t="shared" si="2"/>
        <v>0</v>
      </c>
      <c r="J186" s="36"/>
      <c r="K186" s="2" t="s">
        <v>3867</v>
      </c>
    </row>
    <row r="187" spans="1:12" x14ac:dyDescent="0.25">
      <c r="A187" s="2" t="s">
        <v>4784</v>
      </c>
      <c r="B187" s="36">
        <v>5</v>
      </c>
      <c r="C187" s="36"/>
      <c r="D187" s="36"/>
      <c r="E187" s="36"/>
      <c r="F187" s="36"/>
      <c r="G187" s="36">
        <v>5</v>
      </c>
      <c r="I187" s="36">
        <f t="shared" si="2"/>
        <v>0</v>
      </c>
      <c r="J187" s="36"/>
      <c r="K187" s="72">
        <v>45113</v>
      </c>
      <c r="L187">
        <v>1</v>
      </c>
    </row>
    <row r="188" spans="1:12" x14ac:dyDescent="0.25">
      <c r="A188" s="2" t="s">
        <v>4801</v>
      </c>
      <c r="B188" s="36">
        <v>6</v>
      </c>
      <c r="C188" s="36">
        <v>1</v>
      </c>
      <c r="D188" s="36"/>
      <c r="E188" s="36"/>
      <c r="F188" s="36"/>
      <c r="G188" s="36">
        <v>7</v>
      </c>
      <c r="I188" s="36">
        <f t="shared" si="2"/>
        <v>0</v>
      </c>
      <c r="J188" s="36"/>
      <c r="K188" s="2" t="s">
        <v>2761</v>
      </c>
    </row>
    <row r="189" spans="1:12" x14ac:dyDescent="0.25">
      <c r="A189" s="2" t="s">
        <v>4808</v>
      </c>
      <c r="B189" s="36">
        <v>7</v>
      </c>
      <c r="C189" s="36">
        <v>1</v>
      </c>
      <c r="D189" s="36"/>
      <c r="E189" s="36"/>
      <c r="F189" s="36"/>
      <c r="G189" s="36">
        <v>8</v>
      </c>
      <c r="I189" s="36">
        <f t="shared" si="2"/>
        <v>0</v>
      </c>
      <c r="J189" s="36"/>
      <c r="K189" s="72">
        <v>45114</v>
      </c>
      <c r="L189">
        <v>1</v>
      </c>
    </row>
    <row r="190" spans="1:12" x14ac:dyDescent="0.25">
      <c r="A190" s="2" t="s">
        <v>4817</v>
      </c>
      <c r="B190" s="36">
        <v>2</v>
      </c>
      <c r="C190" s="36"/>
      <c r="D190" s="36"/>
      <c r="E190" s="36"/>
      <c r="F190" s="36"/>
      <c r="G190" s="36">
        <v>2</v>
      </c>
      <c r="I190" s="36">
        <f t="shared" si="2"/>
        <v>0</v>
      </c>
      <c r="J190" s="36"/>
      <c r="K190" s="2" t="s">
        <v>3876</v>
      </c>
    </row>
    <row r="191" spans="1:12" x14ac:dyDescent="0.25">
      <c r="A191" s="2" t="s">
        <v>4820</v>
      </c>
      <c r="B191" s="36">
        <v>6</v>
      </c>
      <c r="C191" s="36">
        <v>1</v>
      </c>
      <c r="D191" s="36"/>
      <c r="E191" s="36"/>
      <c r="F191" s="36"/>
      <c r="G191" s="36">
        <v>7</v>
      </c>
      <c r="I191" s="36">
        <f t="shared" si="2"/>
        <v>0</v>
      </c>
      <c r="J191" s="36"/>
      <c r="K191" s="72">
        <v>45114</v>
      </c>
      <c r="L191">
        <v>1</v>
      </c>
    </row>
    <row r="192" spans="1:12" x14ac:dyDescent="0.25">
      <c r="A192" s="2" t="s">
        <v>4825</v>
      </c>
      <c r="B192" s="36">
        <v>8</v>
      </c>
      <c r="C192" s="36"/>
      <c r="D192" s="36"/>
      <c r="E192" s="36"/>
      <c r="F192" s="36"/>
      <c r="G192" s="36">
        <v>8</v>
      </c>
      <c r="I192" s="36">
        <f t="shared" si="2"/>
        <v>0</v>
      </c>
      <c r="J192" s="36"/>
      <c r="K192" s="2" t="s">
        <v>3895</v>
      </c>
    </row>
    <row r="193" spans="1:12" x14ac:dyDescent="0.25">
      <c r="A193" s="2" t="s">
        <v>4835</v>
      </c>
      <c r="B193" s="36">
        <v>6</v>
      </c>
      <c r="C193" s="36">
        <v>6</v>
      </c>
      <c r="D193" s="36"/>
      <c r="E193" s="36"/>
      <c r="F193" s="36">
        <v>1</v>
      </c>
      <c r="G193" s="36">
        <v>13</v>
      </c>
      <c r="I193" s="36">
        <f t="shared" si="2"/>
        <v>1</v>
      </c>
      <c r="J193" s="36"/>
      <c r="K193" s="72">
        <v>45117</v>
      </c>
      <c r="L193">
        <v>1</v>
      </c>
    </row>
    <row r="194" spans="1:12" x14ac:dyDescent="0.25">
      <c r="A194" s="2" t="s">
        <v>4844</v>
      </c>
      <c r="B194" s="36">
        <v>10</v>
      </c>
      <c r="C194" s="36">
        <v>1</v>
      </c>
      <c r="D194" s="36"/>
      <c r="E194" s="36"/>
      <c r="F194" s="36"/>
      <c r="G194" s="36">
        <v>11</v>
      </c>
      <c r="I194" s="36">
        <f t="shared" si="2"/>
        <v>0</v>
      </c>
      <c r="J194" s="36"/>
      <c r="K194" s="2" t="s">
        <v>3908</v>
      </c>
    </row>
    <row r="195" spans="1:12" x14ac:dyDescent="0.25">
      <c r="A195" s="2" t="s">
        <v>4850</v>
      </c>
      <c r="B195" s="36">
        <v>8</v>
      </c>
      <c r="C195" s="36">
        <v>7</v>
      </c>
      <c r="D195" s="36"/>
      <c r="E195" s="36"/>
      <c r="F195" s="36"/>
      <c r="G195" s="36">
        <v>15</v>
      </c>
      <c r="I195" s="36">
        <f t="shared" si="2"/>
        <v>0</v>
      </c>
      <c r="J195" s="36"/>
      <c r="K195" s="72">
        <v>45118</v>
      </c>
      <c r="L195">
        <v>1</v>
      </c>
    </row>
    <row r="196" spans="1:12" x14ac:dyDescent="0.25">
      <c r="A196" s="2" t="s">
        <v>4859</v>
      </c>
      <c r="B196" s="36">
        <v>7</v>
      </c>
      <c r="C196" s="36"/>
      <c r="D196" s="36"/>
      <c r="E196" s="36"/>
      <c r="F196" s="36"/>
      <c r="G196" s="36">
        <v>7</v>
      </c>
      <c r="I196" s="36">
        <f t="shared" si="2"/>
        <v>0</v>
      </c>
      <c r="J196" s="36"/>
      <c r="K196" s="2" t="s">
        <v>3925</v>
      </c>
    </row>
    <row r="197" spans="1:12" x14ac:dyDescent="0.25">
      <c r="A197" s="2" t="s">
        <v>1212</v>
      </c>
      <c r="B197" s="36">
        <v>17</v>
      </c>
      <c r="C197" s="36">
        <v>1</v>
      </c>
      <c r="D197" s="36"/>
      <c r="E197" s="36"/>
      <c r="F197" s="36"/>
      <c r="G197" s="36">
        <v>18</v>
      </c>
      <c r="I197" s="36">
        <f t="shared" si="2"/>
        <v>0</v>
      </c>
      <c r="J197" s="36"/>
      <c r="K197" s="72">
        <v>45118</v>
      </c>
      <c r="L197">
        <v>1</v>
      </c>
    </row>
    <row r="198" spans="1:12" x14ac:dyDescent="0.25">
      <c r="A198" s="2" t="s">
        <v>4886</v>
      </c>
      <c r="B198" s="36">
        <v>14</v>
      </c>
      <c r="C198" s="36">
        <v>1</v>
      </c>
      <c r="D198" s="36"/>
      <c r="E198" s="36"/>
      <c r="F198" s="36"/>
      <c r="G198" s="36">
        <v>15</v>
      </c>
      <c r="I198" s="36">
        <f t="shared" ref="I198:I255" si="3">D198+E198+F198</f>
        <v>0</v>
      </c>
      <c r="J198" s="36"/>
      <c r="K198" s="2" t="s">
        <v>3931</v>
      </c>
    </row>
    <row r="199" spans="1:12" x14ac:dyDescent="0.25">
      <c r="A199" s="2" t="s">
        <v>2416</v>
      </c>
      <c r="B199" s="36">
        <v>9</v>
      </c>
      <c r="C199" s="36"/>
      <c r="D199" s="36"/>
      <c r="E199" s="36"/>
      <c r="F199" s="36"/>
      <c r="G199" s="36">
        <v>9</v>
      </c>
      <c r="I199" s="36">
        <f t="shared" si="3"/>
        <v>0</v>
      </c>
      <c r="J199" s="36"/>
      <c r="K199" s="72">
        <v>45118</v>
      </c>
      <c r="L199">
        <v>1</v>
      </c>
    </row>
    <row r="200" spans="1:12" x14ac:dyDescent="0.25">
      <c r="A200" s="2" t="s">
        <v>4902</v>
      </c>
      <c r="B200" s="36">
        <v>8</v>
      </c>
      <c r="C200" s="36">
        <v>1</v>
      </c>
      <c r="D200" s="36"/>
      <c r="E200" s="36"/>
      <c r="F200" s="36"/>
      <c r="G200" s="36">
        <v>9</v>
      </c>
      <c r="I200" s="36">
        <f t="shared" si="3"/>
        <v>0</v>
      </c>
      <c r="J200" s="36"/>
      <c r="K200" s="2" t="s">
        <v>3942</v>
      </c>
    </row>
    <row r="201" spans="1:12" x14ac:dyDescent="0.25">
      <c r="A201" s="2" t="s">
        <v>622</v>
      </c>
      <c r="B201" s="36">
        <v>3</v>
      </c>
      <c r="C201" s="36"/>
      <c r="D201" s="36"/>
      <c r="E201" s="36"/>
      <c r="F201" s="36"/>
      <c r="G201" s="36">
        <v>3</v>
      </c>
      <c r="I201" s="36">
        <f t="shared" si="3"/>
        <v>0</v>
      </c>
      <c r="J201" s="36"/>
      <c r="K201" s="72">
        <v>45119</v>
      </c>
      <c r="L201">
        <v>1</v>
      </c>
    </row>
    <row r="202" spans="1:12" x14ac:dyDescent="0.25">
      <c r="A202" s="2" t="s">
        <v>4912</v>
      </c>
      <c r="B202" s="36">
        <v>16</v>
      </c>
      <c r="C202" s="36">
        <v>2</v>
      </c>
      <c r="D202" s="36"/>
      <c r="E202" s="36"/>
      <c r="F202" s="36"/>
      <c r="G202" s="36">
        <v>18</v>
      </c>
      <c r="I202" s="36">
        <f t="shared" si="3"/>
        <v>0</v>
      </c>
      <c r="J202" s="36"/>
      <c r="K202" s="2" t="s">
        <v>3953</v>
      </c>
    </row>
    <row r="203" spans="1:12" x14ac:dyDescent="0.25">
      <c r="A203" s="2" t="s">
        <v>4923</v>
      </c>
      <c r="B203" s="36">
        <v>36</v>
      </c>
      <c r="C203" s="36">
        <v>7</v>
      </c>
      <c r="D203" s="36"/>
      <c r="E203" s="36"/>
      <c r="F203" s="36"/>
      <c r="G203" s="36">
        <v>43</v>
      </c>
      <c r="I203" s="36">
        <f t="shared" si="3"/>
        <v>0</v>
      </c>
      <c r="J203" s="36"/>
      <c r="K203" s="72">
        <v>45119</v>
      </c>
      <c r="L203">
        <v>1</v>
      </c>
    </row>
    <row r="204" spans="1:12" x14ac:dyDescent="0.25">
      <c r="A204" s="2" t="s">
        <v>4961</v>
      </c>
      <c r="B204" s="36">
        <v>8</v>
      </c>
      <c r="C204" s="36">
        <v>1</v>
      </c>
      <c r="D204" s="36"/>
      <c r="E204" s="36"/>
      <c r="F204" s="36"/>
      <c r="G204" s="36">
        <v>9</v>
      </c>
      <c r="I204" s="36">
        <f t="shared" si="3"/>
        <v>0</v>
      </c>
      <c r="J204" s="36"/>
      <c r="K204" s="2" t="s">
        <v>3969</v>
      </c>
    </row>
    <row r="205" spans="1:12" x14ac:dyDescent="0.25">
      <c r="A205" s="2" t="s">
        <v>4971</v>
      </c>
      <c r="B205" s="36">
        <v>4</v>
      </c>
      <c r="C205" s="36">
        <v>2</v>
      </c>
      <c r="D205" s="36"/>
      <c r="E205" s="36"/>
      <c r="F205" s="36"/>
      <c r="G205" s="36">
        <v>6</v>
      </c>
      <c r="I205" s="36">
        <f t="shared" si="3"/>
        <v>0</v>
      </c>
      <c r="J205" s="36"/>
      <c r="K205" s="72">
        <v>45120</v>
      </c>
      <c r="L205">
        <v>1</v>
      </c>
    </row>
    <row r="206" spans="1:12" x14ac:dyDescent="0.25">
      <c r="A206" s="2" t="s">
        <v>2367</v>
      </c>
      <c r="B206" s="36">
        <v>10</v>
      </c>
      <c r="C206" s="36"/>
      <c r="D206" s="36"/>
      <c r="E206" s="36"/>
      <c r="F206" s="36"/>
      <c r="G206" s="36">
        <v>10</v>
      </c>
      <c r="I206" s="36">
        <f t="shared" si="3"/>
        <v>0</v>
      </c>
      <c r="J206" s="36"/>
      <c r="K206" s="2" t="s">
        <v>3982</v>
      </c>
    </row>
    <row r="207" spans="1:12" x14ac:dyDescent="0.25">
      <c r="A207" s="2" t="s">
        <v>851</v>
      </c>
      <c r="B207" s="36">
        <v>16</v>
      </c>
      <c r="C207" s="36">
        <v>1</v>
      </c>
      <c r="D207" s="36"/>
      <c r="E207" s="36"/>
      <c r="F207" s="36"/>
      <c r="G207" s="36">
        <v>17</v>
      </c>
      <c r="I207" s="36">
        <f t="shared" si="3"/>
        <v>0</v>
      </c>
      <c r="J207" s="36"/>
      <c r="K207" s="72">
        <v>45120</v>
      </c>
      <c r="L207">
        <v>1</v>
      </c>
    </row>
    <row r="208" spans="1:12" x14ac:dyDescent="0.25">
      <c r="A208" s="2" t="s">
        <v>807</v>
      </c>
      <c r="B208" s="36">
        <v>8</v>
      </c>
      <c r="C208" s="36">
        <v>1</v>
      </c>
      <c r="D208" s="36"/>
      <c r="E208" s="36"/>
      <c r="F208" s="36"/>
      <c r="G208" s="36">
        <v>9</v>
      </c>
      <c r="I208" s="36">
        <f t="shared" si="3"/>
        <v>0</v>
      </c>
      <c r="J208" s="36"/>
      <c r="K208" s="2" t="s">
        <v>3987</v>
      </c>
    </row>
    <row r="209" spans="1:12" x14ac:dyDescent="0.25">
      <c r="A209" s="2" t="s">
        <v>5014</v>
      </c>
      <c r="B209" s="36">
        <v>6</v>
      </c>
      <c r="C209" s="36"/>
      <c r="D209" s="36"/>
      <c r="E209" s="36"/>
      <c r="F209" s="36"/>
      <c r="G209" s="36">
        <v>6</v>
      </c>
      <c r="I209" s="36">
        <f t="shared" si="3"/>
        <v>0</v>
      </c>
      <c r="J209" s="36"/>
      <c r="K209" s="72">
        <v>45120</v>
      </c>
      <c r="L209">
        <v>1</v>
      </c>
    </row>
    <row r="210" spans="1:12" x14ac:dyDescent="0.25">
      <c r="A210" s="2" t="s">
        <v>5019</v>
      </c>
      <c r="B210" s="36">
        <v>8</v>
      </c>
      <c r="C210" s="36"/>
      <c r="D210" s="36"/>
      <c r="E210" s="36"/>
      <c r="F210" s="36"/>
      <c r="G210" s="36">
        <v>8</v>
      </c>
      <c r="I210" s="36">
        <f t="shared" si="3"/>
        <v>0</v>
      </c>
      <c r="J210" s="36"/>
      <c r="K210" s="2" t="s">
        <v>4011</v>
      </c>
    </row>
    <row r="211" spans="1:12" x14ac:dyDescent="0.25">
      <c r="A211" s="2" t="s">
        <v>5025</v>
      </c>
      <c r="B211" s="36">
        <v>3</v>
      </c>
      <c r="C211" s="36">
        <v>2</v>
      </c>
      <c r="D211" s="36"/>
      <c r="E211" s="36"/>
      <c r="F211" s="36"/>
      <c r="G211" s="36">
        <v>5</v>
      </c>
      <c r="I211" s="36">
        <f t="shared" si="3"/>
        <v>0</v>
      </c>
      <c r="J211" s="36"/>
      <c r="K211" s="72">
        <v>45120</v>
      </c>
      <c r="L211">
        <v>1</v>
      </c>
    </row>
    <row r="212" spans="1:12" x14ac:dyDescent="0.25">
      <c r="A212" s="2" t="s">
        <v>1639</v>
      </c>
      <c r="B212" s="36">
        <v>5</v>
      </c>
      <c r="C212" s="36">
        <v>2</v>
      </c>
      <c r="D212" s="36"/>
      <c r="E212" s="36"/>
      <c r="F212" s="36"/>
      <c r="G212" s="36">
        <v>7</v>
      </c>
      <c r="I212" s="36">
        <f t="shared" si="3"/>
        <v>0</v>
      </c>
      <c r="J212" s="36"/>
      <c r="K212" s="2" t="s">
        <v>4020</v>
      </c>
    </row>
    <row r="213" spans="1:12" x14ac:dyDescent="0.25">
      <c r="A213" s="2" t="s">
        <v>1047</v>
      </c>
      <c r="B213" s="36">
        <v>11</v>
      </c>
      <c r="C213" s="36">
        <v>1</v>
      </c>
      <c r="D213" s="36"/>
      <c r="E213" s="36"/>
      <c r="F213" s="36"/>
      <c r="G213" s="36">
        <v>12</v>
      </c>
      <c r="I213" s="36">
        <f t="shared" si="3"/>
        <v>0</v>
      </c>
      <c r="J213" s="36"/>
      <c r="K213" s="72">
        <v>45120</v>
      </c>
      <c r="L213">
        <v>1</v>
      </c>
    </row>
    <row r="214" spans="1:12" x14ac:dyDescent="0.25">
      <c r="A214" s="2" t="s">
        <v>5042</v>
      </c>
      <c r="B214" s="36">
        <v>22</v>
      </c>
      <c r="C214" s="36"/>
      <c r="D214" s="36"/>
      <c r="E214" s="36"/>
      <c r="F214" s="36"/>
      <c r="G214" s="36">
        <v>22</v>
      </c>
      <c r="I214" s="36">
        <f t="shared" si="3"/>
        <v>0</v>
      </c>
      <c r="J214" s="36"/>
      <c r="K214" s="2" t="s">
        <v>4024</v>
      </c>
    </row>
    <row r="215" spans="1:12" x14ac:dyDescent="0.25">
      <c r="A215" s="2" t="s">
        <v>5067</v>
      </c>
      <c r="B215" s="36">
        <v>29</v>
      </c>
      <c r="C215" s="36">
        <v>1</v>
      </c>
      <c r="D215" s="36"/>
      <c r="E215" s="36"/>
      <c r="F215" s="36"/>
      <c r="G215" s="36">
        <v>30</v>
      </c>
      <c r="I215" s="36">
        <f t="shared" si="3"/>
        <v>0</v>
      </c>
      <c r="J215" s="36"/>
      <c r="K215" s="72">
        <v>45120</v>
      </c>
      <c r="L215">
        <v>1</v>
      </c>
    </row>
    <row r="216" spans="1:12" x14ac:dyDescent="0.25">
      <c r="A216" s="2" t="s">
        <v>5092</v>
      </c>
      <c r="B216" s="36">
        <v>9</v>
      </c>
      <c r="C216" s="36"/>
      <c r="D216" s="36"/>
      <c r="E216" s="36"/>
      <c r="F216" s="36"/>
      <c r="G216" s="36">
        <v>9</v>
      </c>
      <c r="I216" s="36">
        <f t="shared" si="3"/>
        <v>0</v>
      </c>
      <c r="J216" s="36"/>
      <c r="K216" s="2" t="s">
        <v>4033</v>
      </c>
    </row>
    <row r="217" spans="1:12" x14ac:dyDescent="0.25">
      <c r="A217" s="2" t="s">
        <v>5108</v>
      </c>
      <c r="B217" s="36">
        <v>18</v>
      </c>
      <c r="C217" s="36">
        <v>2</v>
      </c>
      <c r="D217" s="36"/>
      <c r="E217" s="36"/>
      <c r="F217" s="36"/>
      <c r="G217" s="36">
        <v>20</v>
      </c>
      <c r="I217" s="36">
        <f t="shared" si="3"/>
        <v>0</v>
      </c>
      <c r="J217" s="36"/>
      <c r="K217" s="72">
        <v>45121</v>
      </c>
      <c r="L217">
        <v>1</v>
      </c>
    </row>
    <row r="218" spans="1:12" x14ac:dyDescent="0.25">
      <c r="A218" s="2" t="s">
        <v>5119</v>
      </c>
      <c r="B218" s="36">
        <v>6</v>
      </c>
      <c r="C218" s="36"/>
      <c r="D218" s="36"/>
      <c r="E218" s="36"/>
      <c r="F218" s="36"/>
      <c r="G218" s="36">
        <v>6</v>
      </c>
      <c r="I218" s="36">
        <f t="shared" si="3"/>
        <v>0</v>
      </c>
      <c r="J218" s="36"/>
      <c r="K218" s="72">
        <v>45135</v>
      </c>
      <c r="L218">
        <v>1</v>
      </c>
    </row>
    <row r="219" spans="1:12" x14ac:dyDescent="0.25">
      <c r="A219" s="2" t="s">
        <v>5128</v>
      </c>
      <c r="B219" s="36">
        <v>17</v>
      </c>
      <c r="C219" s="36">
        <v>2</v>
      </c>
      <c r="D219" s="36"/>
      <c r="E219" s="36"/>
      <c r="F219" s="36"/>
      <c r="G219" s="36">
        <v>19</v>
      </c>
      <c r="I219" s="36">
        <f t="shared" si="3"/>
        <v>0</v>
      </c>
      <c r="J219" s="36"/>
      <c r="K219" s="2" t="s">
        <v>4041</v>
      </c>
    </row>
    <row r="220" spans="1:12" x14ac:dyDescent="0.25">
      <c r="A220" s="2" t="s">
        <v>5140</v>
      </c>
      <c r="B220" s="36">
        <v>35</v>
      </c>
      <c r="C220" s="36">
        <v>5</v>
      </c>
      <c r="D220" s="36"/>
      <c r="E220" s="36"/>
      <c r="F220" s="36"/>
      <c r="G220" s="36">
        <v>40</v>
      </c>
      <c r="I220" s="36">
        <f t="shared" si="3"/>
        <v>0</v>
      </c>
      <c r="J220" s="36"/>
      <c r="K220" s="72">
        <v>45124</v>
      </c>
      <c r="L220">
        <v>1</v>
      </c>
    </row>
    <row r="221" spans="1:12" x14ac:dyDescent="0.25">
      <c r="A221" s="2" t="s">
        <v>1054</v>
      </c>
      <c r="B221" s="36">
        <v>10</v>
      </c>
      <c r="C221" s="36"/>
      <c r="D221" s="36"/>
      <c r="E221" s="36"/>
      <c r="F221" s="36"/>
      <c r="G221" s="36">
        <v>10</v>
      </c>
      <c r="I221" s="36">
        <f t="shared" si="3"/>
        <v>0</v>
      </c>
      <c r="J221" s="36"/>
      <c r="K221" s="72">
        <v>45148</v>
      </c>
      <c r="L221">
        <v>1</v>
      </c>
    </row>
    <row r="222" spans="1:12" x14ac:dyDescent="0.25">
      <c r="A222" s="2" t="s">
        <v>5182</v>
      </c>
      <c r="B222" s="36">
        <v>17</v>
      </c>
      <c r="C222" s="36">
        <v>1</v>
      </c>
      <c r="D222" s="36"/>
      <c r="E222" s="36"/>
      <c r="F222" s="36"/>
      <c r="G222" s="36">
        <v>18</v>
      </c>
      <c r="I222" s="36">
        <f t="shared" si="3"/>
        <v>0</v>
      </c>
      <c r="J222" s="36"/>
      <c r="K222" s="2" t="s">
        <v>2404</v>
      </c>
    </row>
    <row r="223" spans="1:12" x14ac:dyDescent="0.25">
      <c r="A223" s="2" t="s">
        <v>2287</v>
      </c>
      <c r="B223" s="36">
        <v>5</v>
      </c>
      <c r="C223" s="36">
        <v>6</v>
      </c>
      <c r="D223" s="36"/>
      <c r="E223" s="36"/>
      <c r="F223" s="36"/>
      <c r="G223" s="36">
        <v>11</v>
      </c>
      <c r="I223" s="36">
        <f t="shared" si="3"/>
        <v>0</v>
      </c>
      <c r="J223" s="36"/>
      <c r="K223" s="72">
        <v>45124</v>
      </c>
      <c r="L223">
        <v>1</v>
      </c>
    </row>
    <row r="224" spans="1:12" x14ac:dyDescent="0.25">
      <c r="A224" s="2" t="s">
        <v>2824</v>
      </c>
      <c r="B224" s="36">
        <v>7</v>
      </c>
      <c r="C224" s="36">
        <v>1</v>
      </c>
      <c r="D224" s="36"/>
      <c r="E224" s="36"/>
      <c r="F224" s="36"/>
      <c r="G224" s="36">
        <v>8</v>
      </c>
      <c r="I224" s="36">
        <f t="shared" si="3"/>
        <v>0</v>
      </c>
      <c r="J224" s="36"/>
      <c r="K224" s="2" t="s">
        <v>2620</v>
      </c>
    </row>
    <row r="225" spans="1:12" x14ac:dyDescent="0.25">
      <c r="A225" s="2" t="s">
        <v>5213</v>
      </c>
      <c r="B225" s="36">
        <v>16</v>
      </c>
      <c r="C225" s="36">
        <v>3</v>
      </c>
      <c r="D225" s="36"/>
      <c r="E225" s="36"/>
      <c r="F225" s="36"/>
      <c r="G225" s="36">
        <v>19</v>
      </c>
      <c r="I225" s="36">
        <f t="shared" si="3"/>
        <v>0</v>
      </c>
      <c r="J225" s="36"/>
      <c r="K225" s="72">
        <v>45124</v>
      </c>
      <c r="L225">
        <v>1</v>
      </c>
    </row>
    <row r="226" spans="1:12" x14ac:dyDescent="0.25">
      <c r="A226" s="2" t="s">
        <v>5224</v>
      </c>
      <c r="B226" s="36">
        <v>11</v>
      </c>
      <c r="C226" s="36">
        <v>6</v>
      </c>
      <c r="D226" s="36"/>
      <c r="E226" s="36"/>
      <c r="F226" s="36"/>
      <c r="G226" s="36">
        <v>17</v>
      </c>
      <c r="I226" s="36">
        <f t="shared" si="3"/>
        <v>0</v>
      </c>
      <c r="J226" s="36"/>
      <c r="K226" s="2" t="s">
        <v>4061</v>
      </c>
    </row>
    <row r="227" spans="1:12" x14ac:dyDescent="0.25">
      <c r="A227" s="2" t="s">
        <v>5275</v>
      </c>
      <c r="B227" s="36">
        <v>11</v>
      </c>
      <c r="C227" s="36">
        <v>2</v>
      </c>
      <c r="D227" s="36"/>
      <c r="E227" s="36"/>
      <c r="F227" s="36">
        <v>1</v>
      </c>
      <c r="G227" s="36">
        <v>14</v>
      </c>
      <c r="I227" s="36">
        <f t="shared" si="3"/>
        <v>1</v>
      </c>
      <c r="J227" s="36"/>
      <c r="K227" s="72">
        <v>45124</v>
      </c>
      <c r="L227">
        <v>1</v>
      </c>
    </row>
    <row r="228" spans="1:12" x14ac:dyDescent="0.25">
      <c r="A228" s="2" t="s">
        <v>5286</v>
      </c>
      <c r="B228" s="36">
        <v>6</v>
      </c>
      <c r="C228" s="36">
        <v>1</v>
      </c>
      <c r="D228" s="36"/>
      <c r="E228" s="36">
        <v>1</v>
      </c>
      <c r="F228" s="36">
        <v>1</v>
      </c>
      <c r="G228" s="36">
        <v>9</v>
      </c>
      <c r="I228" s="36">
        <f t="shared" si="3"/>
        <v>2</v>
      </c>
      <c r="J228" s="36"/>
      <c r="K228" s="2" t="s">
        <v>4095</v>
      </c>
    </row>
    <row r="229" spans="1:12" x14ac:dyDescent="0.25">
      <c r="A229" s="2" t="s">
        <v>5292</v>
      </c>
      <c r="B229" s="36">
        <v>3</v>
      </c>
      <c r="C229" s="36">
        <v>3</v>
      </c>
      <c r="D229" s="36"/>
      <c r="E229" s="36"/>
      <c r="F229" s="36"/>
      <c r="G229" s="36">
        <v>6</v>
      </c>
      <c r="I229" s="36">
        <f t="shared" si="3"/>
        <v>0</v>
      </c>
      <c r="J229" s="36"/>
      <c r="K229" s="72">
        <v>45125</v>
      </c>
      <c r="L229">
        <v>1</v>
      </c>
    </row>
    <row r="230" spans="1:12" x14ac:dyDescent="0.25">
      <c r="A230" s="2" t="s">
        <v>5297</v>
      </c>
      <c r="B230" s="36">
        <v>10</v>
      </c>
      <c r="C230" s="36">
        <v>4</v>
      </c>
      <c r="D230" s="36"/>
      <c r="E230" s="36"/>
      <c r="F230" s="36">
        <v>1</v>
      </c>
      <c r="G230" s="36">
        <v>15</v>
      </c>
      <c r="I230" s="36">
        <f t="shared" si="3"/>
        <v>1</v>
      </c>
      <c r="J230" s="36"/>
      <c r="K230" s="2" t="s">
        <v>4112</v>
      </c>
    </row>
    <row r="231" spans="1:12" x14ac:dyDescent="0.25">
      <c r="A231" s="2" t="s">
        <v>2486</v>
      </c>
      <c r="B231" s="36">
        <v>9</v>
      </c>
      <c r="C231" s="36">
        <v>3</v>
      </c>
      <c r="D231" s="36"/>
      <c r="E231" s="36"/>
      <c r="F231" s="36"/>
      <c r="G231" s="36">
        <v>12</v>
      </c>
      <c r="I231" s="36">
        <f t="shared" si="3"/>
        <v>0</v>
      </c>
      <c r="J231" s="36"/>
      <c r="K231" s="72">
        <v>45125</v>
      </c>
      <c r="L231">
        <v>1</v>
      </c>
    </row>
    <row r="232" spans="1:12" x14ac:dyDescent="0.25">
      <c r="A232" s="2" t="s">
        <v>5309</v>
      </c>
      <c r="B232" s="36">
        <v>17</v>
      </c>
      <c r="C232" s="36">
        <v>2</v>
      </c>
      <c r="D232" s="36"/>
      <c r="E232" s="36"/>
      <c r="F232" s="36"/>
      <c r="G232" s="36">
        <v>19</v>
      </c>
      <c r="I232" s="36">
        <f t="shared" si="3"/>
        <v>0</v>
      </c>
      <c r="J232" s="36"/>
      <c r="K232" s="2" t="s">
        <v>4130</v>
      </c>
    </row>
    <row r="233" spans="1:12" x14ac:dyDescent="0.25">
      <c r="A233" s="2" t="s">
        <v>5320</v>
      </c>
      <c r="B233" s="36">
        <v>14</v>
      </c>
      <c r="C233" s="36">
        <v>1</v>
      </c>
      <c r="D233" s="36"/>
      <c r="E233" s="36"/>
      <c r="F233" s="36">
        <v>1</v>
      </c>
      <c r="G233" s="36">
        <v>16</v>
      </c>
      <c r="I233" s="36">
        <f t="shared" si="3"/>
        <v>1</v>
      </c>
      <c r="J233" s="36"/>
      <c r="K233" s="72">
        <v>45126</v>
      </c>
      <c r="L233">
        <v>1</v>
      </c>
    </row>
    <row r="234" spans="1:12" x14ac:dyDescent="0.25">
      <c r="A234" s="2" t="s">
        <v>5330</v>
      </c>
      <c r="B234" s="36">
        <v>1</v>
      </c>
      <c r="C234" s="36"/>
      <c r="D234" s="36"/>
      <c r="E234" s="36"/>
      <c r="F234" s="36"/>
      <c r="G234" s="36">
        <v>1</v>
      </c>
      <c r="I234" s="36">
        <f t="shared" si="3"/>
        <v>0</v>
      </c>
      <c r="J234" s="36"/>
      <c r="K234" s="2" t="s">
        <v>4141</v>
      </c>
    </row>
    <row r="235" spans="1:12" x14ac:dyDescent="0.25">
      <c r="A235" s="2" t="s">
        <v>5332</v>
      </c>
      <c r="B235" s="36">
        <v>4</v>
      </c>
      <c r="C235" s="36">
        <v>9</v>
      </c>
      <c r="D235" s="36"/>
      <c r="E235" s="36"/>
      <c r="F235" s="36"/>
      <c r="G235" s="36">
        <v>13</v>
      </c>
      <c r="I235" s="36">
        <f t="shared" si="3"/>
        <v>0</v>
      </c>
      <c r="J235" s="36"/>
      <c r="K235" s="72">
        <v>45126</v>
      </c>
      <c r="L235">
        <v>1</v>
      </c>
    </row>
    <row r="236" spans="1:12" x14ac:dyDescent="0.25">
      <c r="A236" s="2" t="s">
        <v>5347</v>
      </c>
      <c r="B236" s="36">
        <v>2</v>
      </c>
      <c r="C236" s="36">
        <v>1</v>
      </c>
      <c r="D236" s="36"/>
      <c r="E236" s="36"/>
      <c r="F236" s="36"/>
      <c r="G236" s="36">
        <v>3</v>
      </c>
      <c r="I236" s="36">
        <f t="shared" si="3"/>
        <v>0</v>
      </c>
      <c r="J236" s="36"/>
      <c r="K236" s="2" t="s">
        <v>4143</v>
      </c>
    </row>
    <row r="237" spans="1:12" x14ac:dyDescent="0.25">
      <c r="A237" s="2" t="s">
        <v>5351</v>
      </c>
      <c r="B237" s="36">
        <v>2</v>
      </c>
      <c r="C237" s="36">
        <v>1</v>
      </c>
      <c r="D237" s="36"/>
      <c r="E237" s="36"/>
      <c r="F237" s="36"/>
      <c r="G237" s="36">
        <v>3</v>
      </c>
      <c r="I237" s="36">
        <f t="shared" si="3"/>
        <v>0</v>
      </c>
      <c r="J237" s="36"/>
      <c r="K237" s="72">
        <v>45126</v>
      </c>
      <c r="L237">
        <v>1</v>
      </c>
    </row>
    <row r="238" spans="1:12" x14ac:dyDescent="0.25">
      <c r="A238" s="2" t="s">
        <v>5386</v>
      </c>
      <c r="B238" s="36">
        <v>4</v>
      </c>
      <c r="C238" s="36"/>
      <c r="D238" s="36"/>
      <c r="E238" s="36"/>
      <c r="F238" s="36"/>
      <c r="G238" s="36">
        <v>4</v>
      </c>
      <c r="I238" s="36">
        <f t="shared" si="3"/>
        <v>0</v>
      </c>
      <c r="J238" s="36"/>
      <c r="K238" s="2" t="s">
        <v>4150</v>
      </c>
    </row>
    <row r="239" spans="1:12" x14ac:dyDescent="0.25">
      <c r="A239" s="2" t="s">
        <v>5392</v>
      </c>
      <c r="B239" s="36">
        <v>1</v>
      </c>
      <c r="C239" s="36">
        <v>1</v>
      </c>
      <c r="D239" s="36"/>
      <c r="E239" s="36"/>
      <c r="F239" s="36"/>
      <c r="G239" s="36">
        <v>2</v>
      </c>
      <c r="I239" s="36">
        <f t="shared" si="3"/>
        <v>0</v>
      </c>
      <c r="J239" s="36"/>
      <c r="K239" s="72">
        <v>45126</v>
      </c>
      <c r="L239">
        <v>1</v>
      </c>
    </row>
    <row r="240" spans="1:12" x14ac:dyDescent="0.25">
      <c r="A240" s="2" t="s">
        <v>5397</v>
      </c>
      <c r="B240" s="36">
        <v>13</v>
      </c>
      <c r="C240" s="36"/>
      <c r="D240" s="36"/>
      <c r="E240" s="36"/>
      <c r="F240" s="36">
        <v>1</v>
      </c>
      <c r="G240" s="36">
        <v>14</v>
      </c>
      <c r="I240" s="36">
        <f t="shared" si="3"/>
        <v>1</v>
      </c>
      <c r="J240" s="36"/>
      <c r="K240" s="2" t="s">
        <v>4154</v>
      </c>
    </row>
    <row r="241" spans="1:12" x14ac:dyDescent="0.25">
      <c r="A241" s="2" t="s">
        <v>5406</v>
      </c>
      <c r="B241" s="36">
        <v>16</v>
      </c>
      <c r="C241" s="36">
        <v>3</v>
      </c>
      <c r="D241" s="36"/>
      <c r="E241" s="36"/>
      <c r="F241" s="36">
        <v>1</v>
      </c>
      <c r="G241" s="36">
        <v>20</v>
      </c>
      <c r="I241" s="36">
        <f t="shared" si="3"/>
        <v>1</v>
      </c>
      <c r="J241" s="36"/>
      <c r="K241" s="72">
        <v>45126</v>
      </c>
      <c r="L241">
        <v>1</v>
      </c>
    </row>
    <row r="242" spans="1:12" x14ac:dyDescent="0.25">
      <c r="A242" s="2" t="s">
        <v>1855</v>
      </c>
      <c r="B242" s="36">
        <v>13</v>
      </c>
      <c r="C242" s="36"/>
      <c r="D242" s="36"/>
      <c r="E242" s="36"/>
      <c r="F242" s="36">
        <v>1</v>
      </c>
      <c r="G242" s="36">
        <v>14</v>
      </c>
      <c r="I242" s="36">
        <f t="shared" si="3"/>
        <v>1</v>
      </c>
      <c r="J242" s="36"/>
      <c r="K242" s="2" t="s">
        <v>4158</v>
      </c>
    </row>
    <row r="243" spans="1:12" x14ac:dyDescent="0.25">
      <c r="A243" s="2" t="s">
        <v>812</v>
      </c>
      <c r="B243" s="36">
        <v>9</v>
      </c>
      <c r="C243" s="36"/>
      <c r="D243" s="36"/>
      <c r="E243" s="36"/>
      <c r="F243" s="36"/>
      <c r="G243" s="36">
        <v>9</v>
      </c>
      <c r="I243" s="36">
        <f t="shared" si="3"/>
        <v>0</v>
      </c>
      <c r="J243" s="36"/>
      <c r="K243" s="72">
        <v>45126</v>
      </c>
      <c r="L243">
        <v>1</v>
      </c>
    </row>
    <row r="244" spans="1:12" x14ac:dyDescent="0.25">
      <c r="A244" s="2" t="s">
        <v>5470</v>
      </c>
      <c r="B244" s="36">
        <v>12</v>
      </c>
      <c r="C244" s="36">
        <v>3</v>
      </c>
      <c r="D244" s="36"/>
      <c r="E244" s="36"/>
      <c r="F244" s="36">
        <v>1</v>
      </c>
      <c r="G244" s="36">
        <v>16</v>
      </c>
      <c r="I244" s="36">
        <f t="shared" si="3"/>
        <v>1</v>
      </c>
      <c r="J244" s="36"/>
      <c r="K244" s="2" t="s">
        <v>4164</v>
      </c>
    </row>
    <row r="245" spans="1:12" x14ac:dyDescent="0.25">
      <c r="A245" s="2" t="s">
        <v>5479</v>
      </c>
      <c r="B245" s="36">
        <v>3</v>
      </c>
      <c r="C245" s="36"/>
      <c r="D245" s="36"/>
      <c r="E245" s="36"/>
      <c r="F245" s="36"/>
      <c r="G245" s="36">
        <v>3</v>
      </c>
      <c r="I245" s="36">
        <f t="shared" si="3"/>
        <v>0</v>
      </c>
      <c r="J245" s="36"/>
      <c r="K245" s="72">
        <v>45126</v>
      </c>
      <c r="L245">
        <v>1</v>
      </c>
    </row>
    <row r="246" spans="1:12" x14ac:dyDescent="0.25">
      <c r="A246" s="2" t="s">
        <v>5491</v>
      </c>
      <c r="B246" s="36">
        <v>4</v>
      </c>
      <c r="C246" s="36"/>
      <c r="D246" s="36"/>
      <c r="E246" s="36"/>
      <c r="F246" s="36"/>
      <c r="G246" s="36">
        <v>4</v>
      </c>
      <c r="I246" s="36">
        <f t="shared" si="3"/>
        <v>0</v>
      </c>
      <c r="J246" s="36"/>
      <c r="K246" s="2" t="s">
        <v>4167</v>
      </c>
    </row>
    <row r="247" spans="1:12" x14ac:dyDescent="0.25">
      <c r="A247" s="2" t="s">
        <v>5496</v>
      </c>
      <c r="B247" s="36">
        <v>2</v>
      </c>
      <c r="C247" s="36"/>
      <c r="D247" s="36"/>
      <c r="E247" s="36"/>
      <c r="F247" s="36"/>
      <c r="G247" s="36">
        <v>2</v>
      </c>
      <c r="I247" s="36">
        <f t="shared" si="3"/>
        <v>0</v>
      </c>
      <c r="J247" s="36"/>
      <c r="K247" s="72">
        <v>45127</v>
      </c>
      <c r="L247">
        <v>1</v>
      </c>
    </row>
    <row r="248" spans="1:12" x14ac:dyDescent="0.25">
      <c r="A248" s="2" t="s">
        <v>5498</v>
      </c>
      <c r="B248" s="36">
        <v>6</v>
      </c>
      <c r="C248" s="36">
        <v>5</v>
      </c>
      <c r="D248" s="36"/>
      <c r="E248" s="36"/>
      <c r="F248" s="36"/>
      <c r="G248" s="36">
        <v>11</v>
      </c>
      <c r="I248" s="36">
        <f t="shared" si="3"/>
        <v>0</v>
      </c>
      <c r="J248" s="36"/>
      <c r="K248" s="2" t="s">
        <v>4170</v>
      </c>
    </row>
    <row r="249" spans="1:12" x14ac:dyDescent="0.25">
      <c r="A249" s="2" t="s">
        <v>5510</v>
      </c>
      <c r="B249" s="36">
        <v>8</v>
      </c>
      <c r="C249" s="36">
        <v>1</v>
      </c>
      <c r="D249" s="36"/>
      <c r="E249" s="36"/>
      <c r="F249" s="36"/>
      <c r="G249" s="36">
        <v>9</v>
      </c>
      <c r="I249" s="36">
        <f t="shared" si="3"/>
        <v>0</v>
      </c>
      <c r="J249" s="36"/>
      <c r="K249" s="72">
        <v>45127</v>
      </c>
      <c r="L249">
        <v>1</v>
      </c>
    </row>
    <row r="250" spans="1:12" x14ac:dyDescent="0.25">
      <c r="A250" s="2" t="s">
        <v>5516</v>
      </c>
      <c r="B250" s="36">
        <v>11</v>
      </c>
      <c r="C250" s="36">
        <v>2</v>
      </c>
      <c r="D250" s="36"/>
      <c r="E250" s="36"/>
      <c r="F250" s="36"/>
      <c r="G250" s="36">
        <v>13</v>
      </c>
      <c r="I250" s="36">
        <f t="shared" si="3"/>
        <v>0</v>
      </c>
      <c r="J250" s="36"/>
      <c r="K250" s="2" t="s">
        <v>4178</v>
      </c>
    </row>
    <row r="251" spans="1:12" x14ac:dyDescent="0.25">
      <c r="A251" s="2" t="s">
        <v>5527</v>
      </c>
      <c r="B251" s="36">
        <v>13</v>
      </c>
      <c r="C251" s="36">
        <v>4</v>
      </c>
      <c r="D251" s="36"/>
      <c r="E251" s="36"/>
      <c r="F251" s="36"/>
      <c r="G251" s="36">
        <v>17</v>
      </c>
      <c r="I251" s="36">
        <f t="shared" si="3"/>
        <v>0</v>
      </c>
      <c r="J251" s="36"/>
      <c r="K251" s="72">
        <v>45127</v>
      </c>
      <c r="L251">
        <v>1</v>
      </c>
    </row>
    <row r="252" spans="1:12" x14ac:dyDescent="0.25">
      <c r="A252" s="2" t="s">
        <v>5539</v>
      </c>
      <c r="B252" s="36">
        <v>9</v>
      </c>
      <c r="C252" s="36">
        <v>1</v>
      </c>
      <c r="D252" s="36"/>
      <c r="E252" s="36"/>
      <c r="F252" s="36"/>
      <c r="G252" s="36">
        <v>10</v>
      </c>
      <c r="I252" s="36">
        <f t="shared" si="3"/>
        <v>0</v>
      </c>
      <c r="J252" s="36"/>
      <c r="K252" s="2" t="s">
        <v>4187</v>
      </c>
    </row>
    <row r="253" spans="1:12" x14ac:dyDescent="0.25">
      <c r="A253" s="2" t="s">
        <v>1289</v>
      </c>
      <c r="B253" s="36">
        <v>8</v>
      </c>
      <c r="C253" s="36">
        <v>2</v>
      </c>
      <c r="D253" s="36"/>
      <c r="E253" s="36"/>
      <c r="F253" s="36"/>
      <c r="G253" s="36">
        <v>10</v>
      </c>
      <c r="I253" s="36">
        <f t="shared" si="3"/>
        <v>0</v>
      </c>
      <c r="J253" s="36"/>
      <c r="K253" s="72">
        <v>45127</v>
      </c>
      <c r="L253">
        <v>1</v>
      </c>
    </row>
    <row r="254" spans="1:12" x14ac:dyDescent="0.25">
      <c r="A254" s="2" t="s">
        <v>3439</v>
      </c>
      <c r="B254" s="36">
        <v>4</v>
      </c>
      <c r="C254" s="36"/>
      <c r="D254" s="36"/>
      <c r="E254" s="36"/>
      <c r="F254" s="36"/>
      <c r="G254" s="36">
        <v>4</v>
      </c>
      <c r="I254" s="36">
        <f t="shared" si="3"/>
        <v>0</v>
      </c>
      <c r="J254" s="36"/>
      <c r="K254" s="2" t="s">
        <v>4200</v>
      </c>
    </row>
    <row r="255" spans="1:12" x14ac:dyDescent="0.25">
      <c r="A255" s="2" t="s">
        <v>3448</v>
      </c>
      <c r="B255" s="36">
        <v>22</v>
      </c>
      <c r="C255" s="36">
        <v>1</v>
      </c>
      <c r="D255" s="36"/>
      <c r="E255" s="36"/>
      <c r="F255" s="36"/>
      <c r="G255" s="36">
        <v>23</v>
      </c>
      <c r="I255" s="36">
        <f t="shared" si="3"/>
        <v>0</v>
      </c>
      <c r="J255" s="36"/>
      <c r="K255" s="72">
        <v>45127</v>
      </c>
      <c r="L255">
        <v>1</v>
      </c>
    </row>
    <row r="256" spans="1:12" x14ac:dyDescent="0.25">
      <c r="A256" s="2" t="s">
        <v>6</v>
      </c>
      <c r="B256" s="36">
        <v>2077</v>
      </c>
      <c r="C256" s="36">
        <v>407</v>
      </c>
      <c r="D256" s="36">
        <v>38</v>
      </c>
      <c r="E256" s="36">
        <v>6</v>
      </c>
      <c r="F256" s="36">
        <v>19</v>
      </c>
      <c r="G256" s="36">
        <v>2547</v>
      </c>
      <c r="I256" s="36"/>
      <c r="J256" s="36"/>
      <c r="K256" s="2" t="s">
        <v>4211</v>
      </c>
    </row>
    <row r="257" spans="9:12" x14ac:dyDescent="0.25">
      <c r="I257" s="36"/>
      <c r="J257" s="36"/>
      <c r="K257" s="72">
        <v>45127</v>
      </c>
      <c r="L257">
        <v>1</v>
      </c>
    </row>
    <row r="258" spans="9:12" x14ac:dyDescent="0.25">
      <c r="I258" s="36"/>
      <c r="J258" s="36"/>
      <c r="K258" s="2" t="s">
        <v>4223</v>
      </c>
    </row>
    <row r="259" spans="9:12" x14ac:dyDescent="0.25">
      <c r="I259" s="36"/>
      <c r="J259" s="36"/>
      <c r="K259" s="72">
        <v>45127</v>
      </c>
      <c r="L259">
        <v>1</v>
      </c>
    </row>
    <row r="260" spans="9:12" x14ac:dyDescent="0.25">
      <c r="I260" s="36"/>
      <c r="J260" s="36"/>
      <c r="K260" s="2" t="s">
        <v>4229</v>
      </c>
    </row>
    <row r="261" spans="9:12" x14ac:dyDescent="0.25">
      <c r="I261" s="36"/>
      <c r="J261" s="36"/>
      <c r="K261" s="72">
        <v>45127</v>
      </c>
      <c r="L261">
        <v>1</v>
      </c>
    </row>
    <row r="262" spans="9:12" x14ac:dyDescent="0.25">
      <c r="I262" s="36"/>
      <c r="J262" s="36"/>
      <c r="K262" s="2" t="s">
        <v>4231</v>
      </c>
    </row>
    <row r="263" spans="9:12" x14ac:dyDescent="0.25">
      <c r="I263" s="36"/>
      <c r="J263" s="36"/>
      <c r="K263" s="72">
        <v>45127</v>
      </c>
      <c r="L263">
        <v>1</v>
      </c>
    </row>
    <row r="264" spans="9:12" x14ac:dyDescent="0.25">
      <c r="I264" s="36"/>
      <c r="J264" s="36"/>
      <c r="K264" s="2" t="s">
        <v>4239</v>
      </c>
    </row>
    <row r="265" spans="9:12" x14ac:dyDescent="0.25">
      <c r="I265" s="36"/>
      <c r="J265" s="36"/>
      <c r="K265" s="72">
        <v>45127</v>
      </c>
      <c r="L265">
        <v>1</v>
      </c>
    </row>
    <row r="266" spans="9:12" x14ac:dyDescent="0.25">
      <c r="I266" s="36"/>
      <c r="J266" s="36"/>
      <c r="K266" s="2" t="s">
        <v>4250</v>
      </c>
    </row>
    <row r="267" spans="9:12" x14ac:dyDescent="0.25">
      <c r="I267" s="36"/>
      <c r="J267" s="36"/>
      <c r="K267" s="72">
        <v>45127</v>
      </c>
      <c r="L267">
        <v>1</v>
      </c>
    </row>
    <row r="268" spans="9:12" x14ac:dyDescent="0.25">
      <c r="I268" s="36"/>
      <c r="J268" s="36"/>
      <c r="K268" s="72">
        <v>45156</v>
      </c>
      <c r="L268">
        <v>1</v>
      </c>
    </row>
    <row r="269" spans="9:12" x14ac:dyDescent="0.25">
      <c r="I269" s="36"/>
      <c r="J269" s="36"/>
      <c r="K269" s="2" t="s">
        <v>4253</v>
      </c>
    </row>
    <row r="270" spans="9:12" x14ac:dyDescent="0.25">
      <c r="I270" s="36"/>
      <c r="J270" s="36"/>
      <c r="K270" s="72">
        <v>45127</v>
      </c>
      <c r="L270">
        <v>1</v>
      </c>
    </row>
    <row r="271" spans="9:12" x14ac:dyDescent="0.25">
      <c r="I271" s="36"/>
      <c r="J271" s="36"/>
      <c r="K271" s="2" t="s">
        <v>4268</v>
      </c>
    </row>
    <row r="272" spans="9:12" x14ac:dyDescent="0.25">
      <c r="I272" s="36"/>
      <c r="J272" s="36"/>
      <c r="K272" s="72">
        <v>45128</v>
      </c>
      <c r="L272">
        <v>1</v>
      </c>
    </row>
    <row r="273" spans="9:12" x14ac:dyDescent="0.25">
      <c r="I273" s="36"/>
      <c r="J273" s="36"/>
      <c r="K273" s="2" t="s">
        <v>4277</v>
      </c>
    </row>
    <row r="274" spans="9:12" x14ac:dyDescent="0.25">
      <c r="I274" s="36"/>
      <c r="J274" s="36"/>
      <c r="K274" s="72">
        <v>45128</v>
      </c>
      <c r="L274">
        <v>1</v>
      </c>
    </row>
    <row r="275" spans="9:12" x14ac:dyDescent="0.25">
      <c r="I275" s="36"/>
      <c r="J275" s="36"/>
      <c r="K275" s="2" t="s">
        <v>4280</v>
      </c>
    </row>
    <row r="276" spans="9:12" x14ac:dyDescent="0.25">
      <c r="I276" s="36"/>
      <c r="J276" s="36"/>
      <c r="K276" s="72">
        <v>45128</v>
      </c>
      <c r="L276">
        <v>1</v>
      </c>
    </row>
    <row r="277" spans="9:12" x14ac:dyDescent="0.25">
      <c r="I277" s="36"/>
      <c r="J277" s="36"/>
      <c r="K277" s="2" t="s">
        <v>4289</v>
      </c>
    </row>
    <row r="278" spans="9:12" x14ac:dyDescent="0.25">
      <c r="I278" s="36"/>
      <c r="J278" s="36"/>
      <c r="K278" s="72">
        <v>45128</v>
      </c>
      <c r="L278">
        <v>1</v>
      </c>
    </row>
    <row r="279" spans="9:12" x14ac:dyDescent="0.25">
      <c r="I279" s="36"/>
      <c r="J279" s="36"/>
      <c r="K279" s="2" t="s">
        <v>4297</v>
      </c>
    </row>
    <row r="280" spans="9:12" x14ac:dyDescent="0.25">
      <c r="I280" s="36"/>
      <c r="J280" s="36"/>
      <c r="K280" s="72">
        <v>45128</v>
      </c>
      <c r="L280">
        <v>1</v>
      </c>
    </row>
    <row r="281" spans="9:12" x14ac:dyDescent="0.25">
      <c r="I281" s="36"/>
      <c r="J281" s="36"/>
      <c r="K281" s="2" t="s">
        <v>4307</v>
      </c>
    </row>
    <row r="282" spans="9:12" x14ac:dyDescent="0.25">
      <c r="I282" s="36"/>
      <c r="J282" s="36"/>
      <c r="K282" s="72">
        <v>45131</v>
      </c>
      <c r="L282">
        <v>1</v>
      </c>
    </row>
    <row r="283" spans="9:12" x14ac:dyDescent="0.25">
      <c r="I283" s="36"/>
      <c r="J283" s="36"/>
      <c r="K283" s="2" t="s">
        <v>4315</v>
      </c>
    </row>
    <row r="284" spans="9:12" x14ac:dyDescent="0.25">
      <c r="I284" s="36"/>
      <c r="J284" s="36"/>
      <c r="K284" s="72">
        <v>45132</v>
      </c>
      <c r="L284">
        <v>1</v>
      </c>
    </row>
    <row r="285" spans="9:12" x14ac:dyDescent="0.25">
      <c r="I285" s="36"/>
      <c r="J285" s="36"/>
      <c r="K285" s="2" t="s">
        <v>4321</v>
      </c>
    </row>
    <row r="286" spans="9:12" x14ac:dyDescent="0.25">
      <c r="I286" s="36"/>
      <c r="J286" s="36"/>
      <c r="K286" s="72">
        <v>45132</v>
      </c>
      <c r="L286">
        <v>1</v>
      </c>
    </row>
    <row r="287" spans="9:12" x14ac:dyDescent="0.25">
      <c r="I287" s="36"/>
      <c r="J287" s="36"/>
      <c r="K287" s="2" t="s">
        <v>4332</v>
      </c>
    </row>
    <row r="288" spans="9:12" x14ac:dyDescent="0.25">
      <c r="I288" s="36"/>
      <c r="J288" s="36"/>
      <c r="K288" s="72">
        <v>45132</v>
      </c>
      <c r="L288">
        <v>1</v>
      </c>
    </row>
    <row r="289" spans="9:12" x14ac:dyDescent="0.25">
      <c r="I289" s="36"/>
      <c r="J289" s="36"/>
      <c r="K289" s="2" t="s">
        <v>4343</v>
      </c>
    </row>
    <row r="290" spans="9:12" x14ac:dyDescent="0.25">
      <c r="I290" s="36"/>
      <c r="J290" s="36"/>
      <c r="K290" s="72">
        <v>45132</v>
      </c>
      <c r="L290">
        <v>1</v>
      </c>
    </row>
    <row r="291" spans="9:12" x14ac:dyDescent="0.25">
      <c r="I291" s="36"/>
      <c r="J291" s="36"/>
      <c r="K291" s="2" t="s">
        <v>4345</v>
      </c>
    </row>
    <row r="292" spans="9:12" x14ac:dyDescent="0.25">
      <c r="I292" s="36"/>
      <c r="J292" s="36"/>
      <c r="K292" s="72">
        <v>45132</v>
      </c>
      <c r="L292">
        <v>1</v>
      </c>
    </row>
    <row r="293" spans="9:12" x14ac:dyDescent="0.25">
      <c r="I293" s="36"/>
      <c r="J293" s="36"/>
      <c r="K293" s="2" t="s">
        <v>4354</v>
      </c>
    </row>
    <row r="294" spans="9:12" x14ac:dyDescent="0.25">
      <c r="I294" s="36"/>
      <c r="J294" s="36"/>
      <c r="K294" s="72">
        <v>45132</v>
      </c>
      <c r="L294">
        <v>1</v>
      </c>
    </row>
    <row r="295" spans="9:12" x14ac:dyDescent="0.25">
      <c r="I295" s="36"/>
      <c r="J295" s="36"/>
      <c r="K295" s="2" t="s">
        <v>4370</v>
      </c>
    </row>
    <row r="296" spans="9:12" x14ac:dyDescent="0.25">
      <c r="I296" s="36"/>
      <c r="J296" s="36"/>
      <c r="K296" s="72">
        <v>45134</v>
      </c>
      <c r="L296">
        <v>1</v>
      </c>
    </row>
    <row r="297" spans="9:12" x14ac:dyDescent="0.25">
      <c r="I297" s="36"/>
      <c r="J297" s="36"/>
      <c r="K297" s="2" t="s">
        <v>2599</v>
      </c>
    </row>
    <row r="298" spans="9:12" x14ac:dyDescent="0.25">
      <c r="I298" s="36"/>
      <c r="J298" s="36"/>
      <c r="K298" s="72">
        <v>45134</v>
      </c>
      <c r="L298">
        <v>1</v>
      </c>
    </row>
    <row r="299" spans="9:12" x14ac:dyDescent="0.25">
      <c r="I299" s="36"/>
      <c r="J299" s="36"/>
      <c r="K299" s="2" t="s">
        <v>4383</v>
      </c>
    </row>
    <row r="300" spans="9:12" x14ac:dyDescent="0.25">
      <c r="I300" s="36"/>
      <c r="J300" s="36"/>
      <c r="K300" s="72">
        <v>45134</v>
      </c>
      <c r="L300">
        <v>1</v>
      </c>
    </row>
    <row r="301" spans="9:12" x14ac:dyDescent="0.25">
      <c r="I301" s="36"/>
      <c r="J301" s="36"/>
      <c r="K301" s="72">
        <v>45175</v>
      </c>
      <c r="L301">
        <v>1</v>
      </c>
    </row>
    <row r="302" spans="9:12" x14ac:dyDescent="0.25">
      <c r="I302" s="36"/>
      <c r="J302" s="36"/>
      <c r="K302" s="2" t="s">
        <v>4387</v>
      </c>
    </row>
    <row r="303" spans="9:12" x14ac:dyDescent="0.25">
      <c r="I303" s="36"/>
      <c r="J303" s="36"/>
      <c r="K303" s="72">
        <v>45134</v>
      </c>
      <c r="L303">
        <v>1</v>
      </c>
    </row>
    <row r="304" spans="9:12" x14ac:dyDescent="0.25">
      <c r="I304" s="36"/>
      <c r="J304" s="36"/>
      <c r="K304" s="2" t="s">
        <v>336</v>
      </c>
    </row>
    <row r="305" spans="9:12" x14ac:dyDescent="0.25">
      <c r="I305" s="36"/>
      <c r="J305" s="36"/>
      <c r="K305" s="72">
        <v>45134</v>
      </c>
      <c r="L305">
        <v>1</v>
      </c>
    </row>
    <row r="306" spans="9:12" x14ac:dyDescent="0.25">
      <c r="I306" s="36"/>
      <c r="J306" s="36"/>
      <c r="K306" s="2" t="s">
        <v>4398</v>
      </c>
    </row>
    <row r="307" spans="9:12" x14ac:dyDescent="0.25">
      <c r="I307" s="36"/>
      <c r="J307" s="36"/>
      <c r="K307" s="72">
        <v>45134</v>
      </c>
      <c r="L307">
        <v>1</v>
      </c>
    </row>
    <row r="308" spans="9:12" x14ac:dyDescent="0.25">
      <c r="I308" s="36"/>
      <c r="J308" s="36"/>
      <c r="K308" s="2" t="s">
        <v>4402</v>
      </c>
    </row>
    <row r="309" spans="9:12" x14ac:dyDescent="0.25">
      <c r="I309" s="36"/>
      <c r="J309" s="36"/>
      <c r="K309" s="72">
        <v>45134</v>
      </c>
      <c r="L309">
        <v>1</v>
      </c>
    </row>
    <row r="310" spans="9:12" x14ac:dyDescent="0.25">
      <c r="I310" s="36"/>
      <c r="J310" s="36"/>
      <c r="K310" s="2" t="s">
        <v>4409</v>
      </c>
    </row>
    <row r="311" spans="9:12" x14ac:dyDescent="0.25">
      <c r="I311" s="36"/>
      <c r="J311" s="36"/>
      <c r="K311" s="72">
        <v>45134</v>
      </c>
      <c r="L311">
        <v>1</v>
      </c>
    </row>
    <row r="312" spans="9:12" x14ac:dyDescent="0.25">
      <c r="I312" s="36"/>
      <c r="J312" s="36"/>
      <c r="K312" s="2" t="s">
        <v>4414</v>
      </c>
    </row>
    <row r="313" spans="9:12" x14ac:dyDescent="0.25">
      <c r="I313" s="36"/>
      <c r="J313" s="36"/>
      <c r="K313" s="72">
        <v>45134</v>
      </c>
      <c r="L313">
        <v>1</v>
      </c>
    </row>
    <row r="314" spans="9:12" x14ac:dyDescent="0.25">
      <c r="I314" s="36"/>
      <c r="J314" s="36"/>
      <c r="K314" s="2" t="s">
        <v>4421</v>
      </c>
    </row>
    <row r="315" spans="9:12" x14ac:dyDescent="0.25">
      <c r="I315" s="36"/>
      <c r="J315" s="36"/>
      <c r="K315" s="72">
        <v>45134</v>
      </c>
      <c r="L315">
        <v>1</v>
      </c>
    </row>
    <row r="316" spans="9:12" x14ac:dyDescent="0.25">
      <c r="I316" s="36"/>
      <c r="J316" s="36"/>
      <c r="K316" s="2" t="s">
        <v>4445</v>
      </c>
    </row>
    <row r="317" spans="9:12" x14ac:dyDescent="0.25">
      <c r="I317" s="36"/>
      <c r="J317" s="36"/>
      <c r="K317" s="72">
        <v>45135</v>
      </c>
      <c r="L317">
        <v>1</v>
      </c>
    </row>
    <row r="318" spans="9:12" x14ac:dyDescent="0.25">
      <c r="I318" s="36"/>
      <c r="J318" s="36"/>
      <c r="K318" s="2" t="s">
        <v>4458</v>
      </c>
    </row>
    <row r="319" spans="9:12" x14ac:dyDescent="0.25">
      <c r="I319" s="36"/>
      <c r="J319" s="36"/>
      <c r="K319" s="72">
        <v>45135</v>
      </c>
      <c r="L319">
        <v>1</v>
      </c>
    </row>
    <row r="320" spans="9:12" x14ac:dyDescent="0.25">
      <c r="I320" s="36"/>
      <c r="J320" s="36"/>
      <c r="K320" s="2" t="s">
        <v>4461</v>
      </c>
    </row>
    <row r="321" spans="9:12" x14ac:dyDescent="0.25">
      <c r="I321" s="36"/>
      <c r="J321" s="36"/>
      <c r="K321" s="72">
        <v>45135</v>
      </c>
      <c r="L321">
        <v>1</v>
      </c>
    </row>
    <row r="322" spans="9:12" x14ac:dyDescent="0.25">
      <c r="I322" s="36"/>
      <c r="J322" s="36"/>
      <c r="K322" s="2" t="s">
        <v>4463</v>
      </c>
    </row>
    <row r="323" spans="9:12" x14ac:dyDescent="0.25">
      <c r="I323" s="36"/>
      <c r="J323" s="36"/>
      <c r="K323" s="72">
        <v>45135</v>
      </c>
      <c r="L323">
        <v>1</v>
      </c>
    </row>
    <row r="324" spans="9:12" x14ac:dyDescent="0.25">
      <c r="I324" s="36"/>
      <c r="J324" s="36"/>
      <c r="K324" s="2" t="s">
        <v>4474</v>
      </c>
    </row>
    <row r="325" spans="9:12" x14ac:dyDescent="0.25">
      <c r="I325" s="36"/>
      <c r="J325" s="36"/>
      <c r="K325" s="72">
        <v>45139</v>
      </c>
      <c r="L325">
        <v>1</v>
      </c>
    </row>
    <row r="326" spans="9:12" x14ac:dyDescent="0.25">
      <c r="I326" s="36"/>
      <c r="J326" s="36"/>
      <c r="K326" s="2" t="s">
        <v>4482</v>
      </c>
    </row>
    <row r="327" spans="9:12" x14ac:dyDescent="0.25">
      <c r="I327" s="36"/>
      <c r="J327" s="36"/>
      <c r="K327" s="72">
        <v>45139</v>
      </c>
      <c r="L327">
        <v>1</v>
      </c>
    </row>
    <row r="328" spans="9:12" x14ac:dyDescent="0.25">
      <c r="I328" s="36"/>
      <c r="J328" s="36"/>
      <c r="K328" s="2" t="s">
        <v>4489</v>
      </c>
    </row>
    <row r="329" spans="9:12" x14ac:dyDescent="0.25">
      <c r="I329" s="36"/>
      <c r="J329" s="36"/>
      <c r="K329" s="72">
        <v>45140</v>
      </c>
      <c r="L329">
        <v>1</v>
      </c>
    </row>
    <row r="330" spans="9:12" x14ac:dyDescent="0.25">
      <c r="I330" s="36"/>
      <c r="J330" s="36"/>
      <c r="K330" s="2" t="s">
        <v>4497</v>
      </c>
    </row>
    <row r="331" spans="9:12" x14ac:dyDescent="0.25">
      <c r="I331" s="36"/>
      <c r="J331" s="36"/>
      <c r="K331" s="72">
        <v>45140</v>
      </c>
      <c r="L331">
        <v>1</v>
      </c>
    </row>
    <row r="332" spans="9:12" x14ac:dyDescent="0.25">
      <c r="I332" s="36"/>
      <c r="J332" s="36"/>
      <c r="K332" s="2" t="s">
        <v>4505</v>
      </c>
    </row>
    <row r="333" spans="9:12" x14ac:dyDescent="0.25">
      <c r="I333" s="36"/>
      <c r="J333" s="36"/>
      <c r="K333" s="72">
        <v>45140</v>
      </c>
      <c r="L333">
        <v>1</v>
      </c>
    </row>
    <row r="334" spans="9:12" x14ac:dyDescent="0.25">
      <c r="I334" s="36"/>
      <c r="J334" s="36"/>
      <c r="K334" s="2" t="s">
        <v>4513</v>
      </c>
    </row>
    <row r="335" spans="9:12" x14ac:dyDescent="0.25">
      <c r="I335" s="36"/>
      <c r="J335" s="36"/>
      <c r="K335" s="72">
        <v>45140</v>
      </c>
      <c r="L335">
        <v>1</v>
      </c>
    </row>
    <row r="336" spans="9:12" x14ac:dyDescent="0.25">
      <c r="I336" s="36"/>
      <c r="J336" s="36"/>
      <c r="K336" s="2" t="s">
        <v>4518</v>
      </c>
    </row>
    <row r="337" spans="9:12" x14ac:dyDescent="0.25">
      <c r="I337" s="36"/>
      <c r="J337" s="36"/>
      <c r="K337" s="72">
        <v>45141</v>
      </c>
      <c r="L337">
        <v>1</v>
      </c>
    </row>
    <row r="338" spans="9:12" x14ac:dyDescent="0.25">
      <c r="I338" s="36"/>
      <c r="J338" s="36"/>
      <c r="K338" s="2" t="s">
        <v>4531</v>
      </c>
    </row>
    <row r="339" spans="9:12" x14ac:dyDescent="0.25">
      <c r="I339" s="36"/>
      <c r="J339" s="36"/>
      <c r="K339" s="72">
        <v>45141</v>
      </c>
      <c r="L339">
        <v>1</v>
      </c>
    </row>
    <row r="340" spans="9:12" x14ac:dyDescent="0.25">
      <c r="I340" s="36"/>
      <c r="J340" s="36"/>
      <c r="K340" s="2" t="s">
        <v>4563</v>
      </c>
    </row>
    <row r="341" spans="9:12" x14ac:dyDescent="0.25">
      <c r="I341" s="36"/>
      <c r="J341" s="36"/>
      <c r="K341" s="72">
        <v>45141</v>
      </c>
      <c r="L341">
        <v>1</v>
      </c>
    </row>
    <row r="342" spans="9:12" x14ac:dyDescent="0.25">
      <c r="I342" s="36"/>
      <c r="J342" s="36"/>
      <c r="K342" s="2" t="s">
        <v>4569</v>
      </c>
    </row>
    <row r="343" spans="9:12" x14ac:dyDescent="0.25">
      <c r="I343" s="36"/>
      <c r="J343" s="36"/>
      <c r="K343" s="72">
        <v>45141</v>
      </c>
      <c r="L343">
        <v>1</v>
      </c>
    </row>
    <row r="344" spans="9:12" x14ac:dyDescent="0.25">
      <c r="I344" s="36"/>
      <c r="J344" s="36"/>
      <c r="K344" s="2" t="s">
        <v>4573</v>
      </c>
    </row>
    <row r="345" spans="9:12" x14ac:dyDescent="0.25">
      <c r="I345" s="36"/>
      <c r="J345" s="36"/>
      <c r="K345" s="72">
        <v>45142</v>
      </c>
      <c r="L345">
        <v>1</v>
      </c>
    </row>
    <row r="346" spans="9:12" x14ac:dyDescent="0.25">
      <c r="I346" s="36"/>
      <c r="J346" s="36"/>
      <c r="K346" s="2" t="s">
        <v>4585</v>
      </c>
    </row>
    <row r="347" spans="9:12" x14ac:dyDescent="0.25">
      <c r="I347" s="36"/>
      <c r="J347" s="36"/>
      <c r="K347" s="72">
        <v>45142</v>
      </c>
      <c r="L347">
        <v>1</v>
      </c>
    </row>
    <row r="348" spans="9:12" x14ac:dyDescent="0.25">
      <c r="I348" s="36"/>
      <c r="J348" s="36"/>
      <c r="K348" s="72">
        <v>45197</v>
      </c>
      <c r="L348">
        <v>1</v>
      </c>
    </row>
    <row r="349" spans="9:12" x14ac:dyDescent="0.25">
      <c r="I349" s="36"/>
      <c r="J349" s="36"/>
      <c r="K349" s="2" t="s">
        <v>4589</v>
      </c>
    </row>
    <row r="350" spans="9:12" x14ac:dyDescent="0.25">
      <c r="I350" s="36"/>
      <c r="J350" s="36"/>
      <c r="K350" s="72">
        <v>45142</v>
      </c>
      <c r="L350">
        <v>1</v>
      </c>
    </row>
    <row r="351" spans="9:12" x14ac:dyDescent="0.25">
      <c r="I351" s="36"/>
      <c r="J351" s="36"/>
      <c r="K351" s="2" t="s">
        <v>2543</v>
      </c>
    </row>
    <row r="352" spans="9:12" x14ac:dyDescent="0.25">
      <c r="I352" s="36"/>
      <c r="J352" s="36"/>
      <c r="K352" s="72">
        <v>45145</v>
      </c>
      <c r="L352">
        <v>1</v>
      </c>
    </row>
    <row r="353" spans="9:12" x14ac:dyDescent="0.25">
      <c r="I353" s="36"/>
      <c r="J353" s="36"/>
      <c r="K353" s="2" t="s">
        <v>4603</v>
      </c>
    </row>
    <row r="354" spans="9:12" x14ac:dyDescent="0.25">
      <c r="I354" s="36"/>
      <c r="J354" s="36"/>
      <c r="K354" s="72">
        <v>45146</v>
      </c>
      <c r="L354">
        <v>1</v>
      </c>
    </row>
    <row r="355" spans="9:12" x14ac:dyDescent="0.25">
      <c r="I355" s="36"/>
      <c r="J355" s="36"/>
      <c r="K355" s="2" t="s">
        <v>4629</v>
      </c>
    </row>
    <row r="356" spans="9:12" x14ac:dyDescent="0.25">
      <c r="I356" s="36"/>
      <c r="J356" s="36"/>
      <c r="K356" s="72">
        <v>45146</v>
      </c>
      <c r="L356">
        <v>1</v>
      </c>
    </row>
    <row r="357" spans="9:12" x14ac:dyDescent="0.25">
      <c r="I357" s="36"/>
      <c r="J357" s="36"/>
      <c r="K357" s="2" t="s">
        <v>4642</v>
      </c>
    </row>
    <row r="358" spans="9:12" x14ac:dyDescent="0.25">
      <c r="I358" s="36"/>
      <c r="J358" s="36"/>
      <c r="K358" s="72">
        <v>45147</v>
      </c>
      <c r="L358">
        <v>1</v>
      </c>
    </row>
    <row r="359" spans="9:12" x14ac:dyDescent="0.25">
      <c r="I359" s="36"/>
      <c r="J359" s="36"/>
      <c r="K359" s="2" t="s">
        <v>4652</v>
      </c>
    </row>
    <row r="360" spans="9:12" x14ac:dyDescent="0.25">
      <c r="I360" s="36"/>
      <c r="J360" s="36"/>
      <c r="K360" s="72">
        <v>45147</v>
      </c>
      <c r="L360">
        <v>1</v>
      </c>
    </row>
    <row r="361" spans="9:12" x14ac:dyDescent="0.25">
      <c r="I361" s="36"/>
      <c r="J361" s="36"/>
      <c r="K361" s="2" t="s">
        <v>4658</v>
      </c>
    </row>
    <row r="362" spans="9:12" x14ac:dyDescent="0.25">
      <c r="I362" s="36"/>
      <c r="J362" s="36"/>
      <c r="K362" s="72">
        <v>45148</v>
      </c>
      <c r="L362">
        <v>1</v>
      </c>
    </row>
    <row r="363" spans="9:12" x14ac:dyDescent="0.25">
      <c r="I363" s="36"/>
      <c r="J363" s="36"/>
      <c r="K363" s="2" t="s">
        <v>4668</v>
      </c>
    </row>
    <row r="364" spans="9:12" x14ac:dyDescent="0.25">
      <c r="I364" s="36"/>
      <c r="J364" s="36"/>
      <c r="K364" s="72">
        <v>45148</v>
      </c>
      <c r="L364">
        <v>1</v>
      </c>
    </row>
    <row r="365" spans="9:12" x14ac:dyDescent="0.25">
      <c r="I365" s="36"/>
      <c r="J365" s="36"/>
      <c r="K365" s="2" t="s">
        <v>4691</v>
      </c>
    </row>
    <row r="366" spans="9:12" x14ac:dyDescent="0.25">
      <c r="I366" s="36"/>
      <c r="J366" s="36"/>
      <c r="K366" s="72">
        <v>45149</v>
      </c>
      <c r="L366">
        <v>1</v>
      </c>
    </row>
    <row r="367" spans="9:12" x14ac:dyDescent="0.25">
      <c r="I367" s="36"/>
      <c r="J367" s="36"/>
      <c r="K367" s="2" t="s">
        <v>3430</v>
      </c>
    </row>
    <row r="368" spans="9:12" x14ac:dyDescent="0.25">
      <c r="I368" s="36"/>
      <c r="J368" s="36"/>
      <c r="K368" s="72">
        <v>45149</v>
      </c>
      <c r="L368">
        <v>1</v>
      </c>
    </row>
    <row r="369" spans="9:12" x14ac:dyDescent="0.25">
      <c r="I369" s="36"/>
      <c r="J369" s="36"/>
      <c r="K369" s="2" t="s">
        <v>4695</v>
      </c>
    </row>
    <row r="370" spans="9:12" x14ac:dyDescent="0.25">
      <c r="I370" s="36"/>
      <c r="J370" s="36"/>
      <c r="K370" s="72">
        <v>45149</v>
      </c>
      <c r="L370">
        <v>1</v>
      </c>
    </row>
    <row r="371" spans="9:12" x14ac:dyDescent="0.25">
      <c r="I371" s="36"/>
      <c r="J371" s="36"/>
      <c r="K371" s="2" t="s">
        <v>4710</v>
      </c>
    </row>
    <row r="372" spans="9:12" x14ac:dyDescent="0.25">
      <c r="I372" s="36"/>
      <c r="J372" s="36"/>
      <c r="K372" s="72">
        <v>45149</v>
      </c>
      <c r="L372">
        <v>1</v>
      </c>
    </row>
    <row r="373" spans="9:12" x14ac:dyDescent="0.25">
      <c r="I373" s="36"/>
      <c r="J373" s="36"/>
      <c r="K373" s="2" t="s">
        <v>4718</v>
      </c>
    </row>
    <row r="374" spans="9:12" x14ac:dyDescent="0.25">
      <c r="I374" s="36"/>
      <c r="J374" s="36"/>
      <c r="K374" s="72">
        <v>45149</v>
      </c>
      <c r="L374">
        <v>1</v>
      </c>
    </row>
    <row r="375" spans="9:12" x14ac:dyDescent="0.25">
      <c r="I375" s="36"/>
      <c r="J375" s="36"/>
      <c r="K375" s="2" t="s">
        <v>4728</v>
      </c>
    </row>
    <row r="376" spans="9:12" x14ac:dyDescent="0.25">
      <c r="I376" s="36"/>
      <c r="J376" s="36"/>
      <c r="K376" s="72">
        <v>45153</v>
      </c>
      <c r="L376">
        <v>1</v>
      </c>
    </row>
    <row r="377" spans="9:12" x14ac:dyDescent="0.25">
      <c r="I377" s="36"/>
      <c r="J377" s="36"/>
      <c r="K377" s="2" t="s">
        <v>4739</v>
      </c>
    </row>
    <row r="378" spans="9:12" x14ac:dyDescent="0.25">
      <c r="I378" s="36"/>
      <c r="J378" s="36"/>
      <c r="K378" s="72">
        <v>45154</v>
      </c>
      <c r="L378">
        <v>1</v>
      </c>
    </row>
    <row r="379" spans="9:12" x14ac:dyDescent="0.25">
      <c r="I379" s="36"/>
      <c r="J379" s="36"/>
      <c r="K379" s="2" t="s">
        <v>4750</v>
      </c>
    </row>
    <row r="380" spans="9:12" x14ac:dyDescent="0.25">
      <c r="I380" s="36"/>
      <c r="J380" s="36"/>
      <c r="K380" s="72">
        <v>45154</v>
      </c>
      <c r="L380">
        <v>1</v>
      </c>
    </row>
    <row r="381" spans="9:12" x14ac:dyDescent="0.25">
      <c r="I381" s="36"/>
      <c r="J381" s="36"/>
      <c r="K381" s="2" t="s">
        <v>4759</v>
      </c>
    </row>
    <row r="382" spans="9:12" x14ac:dyDescent="0.25">
      <c r="I382" s="36"/>
      <c r="J382" s="36"/>
      <c r="K382" s="72">
        <v>45155</v>
      </c>
      <c r="L382">
        <v>1</v>
      </c>
    </row>
    <row r="383" spans="9:12" x14ac:dyDescent="0.25">
      <c r="I383" s="36"/>
      <c r="J383" s="36"/>
      <c r="K383" s="2" t="s">
        <v>4768</v>
      </c>
    </row>
    <row r="384" spans="9:12" x14ac:dyDescent="0.25">
      <c r="I384" s="36"/>
      <c r="J384" s="36"/>
      <c r="K384" s="72">
        <v>45155</v>
      </c>
      <c r="L384">
        <v>1</v>
      </c>
    </row>
    <row r="385" spans="9:12" x14ac:dyDescent="0.25">
      <c r="I385" s="36"/>
      <c r="J385" s="36"/>
      <c r="K385" s="2" t="s">
        <v>4784</v>
      </c>
    </row>
    <row r="386" spans="9:12" x14ac:dyDescent="0.25">
      <c r="I386" s="36"/>
      <c r="J386" s="36"/>
      <c r="K386" s="72">
        <v>45155</v>
      </c>
      <c r="L386">
        <v>1</v>
      </c>
    </row>
    <row r="387" spans="9:12" x14ac:dyDescent="0.25">
      <c r="I387" s="36"/>
      <c r="J387" s="36"/>
      <c r="K387" s="2" t="s">
        <v>4801</v>
      </c>
    </row>
    <row r="388" spans="9:12" x14ac:dyDescent="0.25">
      <c r="I388" s="36"/>
      <c r="J388" s="36"/>
      <c r="K388" s="72">
        <v>45157</v>
      </c>
      <c r="L388">
        <v>1</v>
      </c>
    </row>
    <row r="389" spans="9:12" x14ac:dyDescent="0.25">
      <c r="I389" s="36"/>
      <c r="J389" s="36"/>
      <c r="K389" s="2" t="s">
        <v>4808</v>
      </c>
    </row>
    <row r="390" spans="9:12" x14ac:dyDescent="0.25">
      <c r="I390" s="36"/>
      <c r="J390" s="36"/>
      <c r="K390" s="72">
        <v>45160</v>
      </c>
      <c r="L390">
        <v>1</v>
      </c>
    </row>
    <row r="391" spans="9:12" x14ac:dyDescent="0.25">
      <c r="I391" s="36"/>
      <c r="J391" s="36"/>
      <c r="K391" s="2" t="s">
        <v>4817</v>
      </c>
    </row>
    <row r="392" spans="9:12" x14ac:dyDescent="0.25">
      <c r="I392" s="36"/>
      <c r="J392" s="36"/>
      <c r="K392" s="72">
        <v>45160</v>
      </c>
      <c r="L392">
        <v>1</v>
      </c>
    </row>
    <row r="393" spans="9:12" x14ac:dyDescent="0.25">
      <c r="I393" s="36"/>
      <c r="J393" s="36"/>
      <c r="K393" s="2" t="s">
        <v>4820</v>
      </c>
    </row>
    <row r="394" spans="9:12" x14ac:dyDescent="0.25">
      <c r="I394" s="36"/>
      <c r="J394" s="36"/>
      <c r="K394" s="72">
        <v>45160</v>
      </c>
      <c r="L394">
        <v>1</v>
      </c>
    </row>
    <row r="395" spans="9:12" x14ac:dyDescent="0.25">
      <c r="I395" s="36"/>
      <c r="J395" s="36"/>
      <c r="K395" s="2" t="s">
        <v>4825</v>
      </c>
    </row>
    <row r="396" spans="9:12" x14ac:dyDescent="0.25">
      <c r="I396" s="36"/>
      <c r="J396" s="36"/>
      <c r="K396" s="72">
        <v>45160</v>
      </c>
      <c r="L396">
        <v>1</v>
      </c>
    </row>
    <row r="397" spans="9:12" x14ac:dyDescent="0.25">
      <c r="I397" s="36"/>
      <c r="J397" s="36"/>
      <c r="K397" s="2" t="s">
        <v>4835</v>
      </c>
    </row>
    <row r="398" spans="9:12" x14ac:dyDescent="0.25">
      <c r="I398" s="36"/>
      <c r="J398" s="36"/>
      <c r="K398" s="72">
        <v>45160</v>
      </c>
      <c r="L398">
        <v>1</v>
      </c>
    </row>
    <row r="399" spans="9:12" x14ac:dyDescent="0.25">
      <c r="I399" s="36"/>
      <c r="J399" s="36"/>
      <c r="K399" s="2" t="s">
        <v>4844</v>
      </c>
    </row>
    <row r="400" spans="9:12" x14ac:dyDescent="0.25">
      <c r="I400" s="36"/>
      <c r="J400" s="36"/>
      <c r="K400" s="72">
        <v>45160</v>
      </c>
      <c r="L400">
        <v>1</v>
      </c>
    </row>
    <row r="401" spans="9:12" x14ac:dyDescent="0.25">
      <c r="I401" s="36"/>
      <c r="J401" s="36"/>
      <c r="K401" s="2" t="s">
        <v>4850</v>
      </c>
    </row>
    <row r="402" spans="9:12" x14ac:dyDescent="0.25">
      <c r="I402" s="36"/>
      <c r="J402" s="36"/>
      <c r="K402" s="72">
        <v>45161</v>
      </c>
      <c r="L402">
        <v>1</v>
      </c>
    </row>
    <row r="403" spans="9:12" x14ac:dyDescent="0.25">
      <c r="I403" s="36"/>
      <c r="J403" s="36"/>
      <c r="K403" s="2" t="s">
        <v>4859</v>
      </c>
    </row>
    <row r="404" spans="9:12" x14ac:dyDescent="0.25">
      <c r="I404" s="36"/>
      <c r="J404" s="36"/>
      <c r="K404" s="72">
        <v>45161</v>
      </c>
      <c r="L404">
        <v>1</v>
      </c>
    </row>
    <row r="405" spans="9:12" x14ac:dyDescent="0.25">
      <c r="I405" s="36"/>
      <c r="J405" s="36"/>
      <c r="K405" s="2" t="s">
        <v>1212</v>
      </c>
    </row>
    <row r="406" spans="9:12" x14ac:dyDescent="0.25">
      <c r="I406" s="36"/>
      <c r="J406" s="36"/>
      <c r="K406" s="72">
        <v>45161</v>
      </c>
      <c r="L406">
        <v>1</v>
      </c>
    </row>
    <row r="407" spans="9:12" x14ac:dyDescent="0.25">
      <c r="I407" s="36"/>
      <c r="J407" s="36"/>
      <c r="K407" s="2" t="s">
        <v>4886</v>
      </c>
    </row>
    <row r="408" spans="9:12" x14ac:dyDescent="0.25">
      <c r="I408" s="36"/>
      <c r="J408" s="36"/>
      <c r="K408" s="72">
        <v>45161</v>
      </c>
      <c r="L408">
        <v>1</v>
      </c>
    </row>
    <row r="409" spans="9:12" x14ac:dyDescent="0.25">
      <c r="I409" s="36"/>
      <c r="J409" s="36"/>
      <c r="K409" s="2" t="s">
        <v>2416</v>
      </c>
    </row>
    <row r="410" spans="9:12" x14ac:dyDescent="0.25">
      <c r="I410" s="36"/>
      <c r="J410" s="36"/>
      <c r="K410" s="72">
        <v>45162</v>
      </c>
      <c r="L410">
        <v>1</v>
      </c>
    </row>
    <row r="411" spans="9:12" x14ac:dyDescent="0.25">
      <c r="I411" s="36"/>
      <c r="J411" s="36"/>
      <c r="K411" s="2" t="s">
        <v>4902</v>
      </c>
    </row>
    <row r="412" spans="9:12" x14ac:dyDescent="0.25">
      <c r="I412" s="36"/>
      <c r="J412" s="36"/>
      <c r="K412" s="72">
        <v>45162</v>
      </c>
      <c r="L412">
        <v>1</v>
      </c>
    </row>
    <row r="413" spans="9:12" x14ac:dyDescent="0.25">
      <c r="I413" s="36"/>
      <c r="J413" s="36"/>
      <c r="K413" s="2" t="s">
        <v>622</v>
      </c>
    </row>
    <row r="414" spans="9:12" x14ac:dyDescent="0.25">
      <c r="I414" s="36"/>
      <c r="J414" s="36"/>
      <c r="K414" s="72">
        <v>45162</v>
      </c>
      <c r="L414">
        <v>1</v>
      </c>
    </row>
    <row r="415" spans="9:12" x14ac:dyDescent="0.25">
      <c r="I415" s="36"/>
      <c r="J415" s="36"/>
      <c r="K415" s="2" t="s">
        <v>4912</v>
      </c>
    </row>
    <row r="416" spans="9:12" x14ac:dyDescent="0.25">
      <c r="I416" s="36"/>
      <c r="J416" s="36"/>
      <c r="K416" s="72">
        <v>45162</v>
      </c>
      <c r="L416">
        <v>1</v>
      </c>
    </row>
    <row r="417" spans="9:12" x14ac:dyDescent="0.25">
      <c r="I417" s="36"/>
      <c r="J417" s="36"/>
      <c r="K417" s="2" t="s">
        <v>4923</v>
      </c>
    </row>
    <row r="418" spans="9:12" x14ac:dyDescent="0.25">
      <c r="I418" s="36"/>
      <c r="J418" s="36"/>
      <c r="K418" s="72">
        <v>45162</v>
      </c>
      <c r="L418">
        <v>1</v>
      </c>
    </row>
    <row r="419" spans="9:12" x14ac:dyDescent="0.25">
      <c r="I419" s="36"/>
      <c r="J419" s="36"/>
      <c r="K419" s="2" t="s">
        <v>4961</v>
      </c>
    </row>
    <row r="420" spans="9:12" x14ac:dyDescent="0.25">
      <c r="I420" s="36"/>
      <c r="J420" s="36"/>
      <c r="K420" s="72">
        <v>45162</v>
      </c>
      <c r="L420">
        <v>1</v>
      </c>
    </row>
    <row r="421" spans="9:12" x14ac:dyDescent="0.25">
      <c r="I421" s="36"/>
      <c r="J421" s="36"/>
      <c r="K421" s="2" t="s">
        <v>4971</v>
      </c>
    </row>
    <row r="422" spans="9:12" x14ac:dyDescent="0.25">
      <c r="I422" s="36"/>
      <c r="J422" s="36"/>
      <c r="K422" s="72">
        <v>45163</v>
      </c>
      <c r="L422">
        <v>1</v>
      </c>
    </row>
    <row r="423" spans="9:12" x14ac:dyDescent="0.25">
      <c r="I423" s="36"/>
      <c r="J423" s="36"/>
      <c r="K423" s="2" t="s">
        <v>2367</v>
      </c>
    </row>
    <row r="424" spans="9:12" x14ac:dyDescent="0.25">
      <c r="I424" s="36"/>
      <c r="J424" s="36"/>
      <c r="K424" s="72">
        <v>45163</v>
      </c>
      <c r="L424">
        <v>1</v>
      </c>
    </row>
    <row r="425" spans="9:12" x14ac:dyDescent="0.25">
      <c r="I425" s="36"/>
      <c r="J425" s="36"/>
      <c r="K425" s="2" t="s">
        <v>851</v>
      </c>
    </row>
    <row r="426" spans="9:12" x14ac:dyDescent="0.25">
      <c r="I426" s="36"/>
      <c r="J426" s="36"/>
      <c r="K426" s="72">
        <v>45163</v>
      </c>
      <c r="L426">
        <v>1</v>
      </c>
    </row>
    <row r="427" spans="9:12" x14ac:dyDescent="0.25">
      <c r="I427" s="36"/>
      <c r="J427" s="36"/>
      <c r="K427" s="2" t="s">
        <v>807</v>
      </c>
    </row>
    <row r="428" spans="9:12" x14ac:dyDescent="0.25">
      <c r="I428" s="36"/>
      <c r="J428" s="36"/>
      <c r="K428" s="72">
        <v>45166</v>
      </c>
      <c r="L428">
        <v>1</v>
      </c>
    </row>
    <row r="429" spans="9:12" x14ac:dyDescent="0.25">
      <c r="I429" s="36"/>
      <c r="J429" s="36"/>
      <c r="K429" s="2" t="s">
        <v>5014</v>
      </c>
    </row>
    <row r="430" spans="9:12" x14ac:dyDescent="0.25">
      <c r="I430" s="36"/>
      <c r="J430" s="36"/>
      <c r="K430" s="72">
        <v>45166</v>
      </c>
      <c r="L430">
        <v>1</v>
      </c>
    </row>
    <row r="431" spans="9:12" x14ac:dyDescent="0.25">
      <c r="I431" s="36"/>
      <c r="J431" s="36"/>
      <c r="K431" s="2" t="s">
        <v>5019</v>
      </c>
    </row>
    <row r="432" spans="9:12" x14ac:dyDescent="0.25">
      <c r="I432" s="36"/>
      <c r="J432" s="36"/>
      <c r="K432" s="72">
        <v>45166</v>
      </c>
      <c r="L432">
        <v>1</v>
      </c>
    </row>
    <row r="433" spans="9:12" x14ac:dyDescent="0.25">
      <c r="I433" s="36"/>
      <c r="J433" s="36"/>
      <c r="K433" s="2" t="s">
        <v>5025</v>
      </c>
    </row>
    <row r="434" spans="9:12" x14ac:dyDescent="0.25">
      <c r="I434" s="36"/>
      <c r="J434" s="36"/>
      <c r="K434" s="72">
        <v>45167</v>
      </c>
      <c r="L434">
        <v>1</v>
      </c>
    </row>
    <row r="435" spans="9:12" x14ac:dyDescent="0.25">
      <c r="I435" s="36"/>
      <c r="J435" s="36"/>
      <c r="K435" s="2" t="s">
        <v>1639</v>
      </c>
    </row>
    <row r="436" spans="9:12" x14ac:dyDescent="0.25">
      <c r="I436" s="36"/>
      <c r="J436" s="36"/>
      <c r="K436" s="72">
        <v>45167</v>
      </c>
      <c r="L436">
        <v>1</v>
      </c>
    </row>
    <row r="437" spans="9:12" x14ac:dyDescent="0.25">
      <c r="I437" s="36"/>
      <c r="J437" s="36"/>
      <c r="K437" s="2" t="s">
        <v>1047</v>
      </c>
    </row>
    <row r="438" spans="9:12" x14ac:dyDescent="0.25">
      <c r="I438" s="36"/>
      <c r="J438" s="36"/>
      <c r="K438" s="72">
        <v>45167</v>
      </c>
      <c r="L438">
        <v>1</v>
      </c>
    </row>
    <row r="439" spans="9:12" x14ac:dyDescent="0.25">
      <c r="I439" s="36"/>
      <c r="J439" s="36"/>
      <c r="K439" s="2" t="s">
        <v>5042</v>
      </c>
    </row>
    <row r="440" spans="9:12" x14ac:dyDescent="0.25">
      <c r="I440" s="36"/>
      <c r="J440" s="36"/>
      <c r="K440" s="72">
        <v>45168</v>
      </c>
      <c r="L440">
        <v>1</v>
      </c>
    </row>
    <row r="441" spans="9:12" x14ac:dyDescent="0.25">
      <c r="I441" s="36"/>
      <c r="J441" s="36"/>
      <c r="K441" s="2" t="s">
        <v>5067</v>
      </c>
    </row>
    <row r="442" spans="9:12" x14ac:dyDescent="0.25">
      <c r="I442" s="36"/>
      <c r="J442" s="36"/>
      <c r="K442" s="72">
        <v>45168</v>
      </c>
      <c r="L442">
        <v>1</v>
      </c>
    </row>
    <row r="443" spans="9:12" x14ac:dyDescent="0.25">
      <c r="I443" s="36"/>
      <c r="J443" s="36"/>
      <c r="K443" s="2" t="s">
        <v>5092</v>
      </c>
    </row>
    <row r="444" spans="9:12" x14ac:dyDescent="0.25">
      <c r="I444" s="36"/>
      <c r="J444" s="36"/>
      <c r="K444" s="72">
        <v>45168</v>
      </c>
      <c r="L444">
        <v>1</v>
      </c>
    </row>
    <row r="445" spans="9:12" x14ac:dyDescent="0.25">
      <c r="I445" s="36"/>
      <c r="J445" s="36"/>
      <c r="K445" s="2" t="s">
        <v>5108</v>
      </c>
    </row>
    <row r="446" spans="9:12" x14ac:dyDescent="0.25">
      <c r="I446" s="36"/>
      <c r="J446" s="36"/>
      <c r="K446" s="72">
        <v>45174</v>
      </c>
      <c r="L446">
        <v>1</v>
      </c>
    </row>
    <row r="447" spans="9:12" x14ac:dyDescent="0.25">
      <c r="I447" s="36"/>
      <c r="J447" s="36"/>
      <c r="K447" s="2" t="s">
        <v>5119</v>
      </c>
    </row>
    <row r="448" spans="9:12" x14ac:dyDescent="0.25">
      <c r="I448" s="36"/>
      <c r="J448" s="36"/>
      <c r="K448" s="72">
        <v>45174</v>
      </c>
      <c r="L448">
        <v>1</v>
      </c>
    </row>
    <row r="449" spans="9:12" x14ac:dyDescent="0.25">
      <c r="I449" s="36"/>
      <c r="J449" s="36"/>
      <c r="K449" s="2" t="s">
        <v>5128</v>
      </c>
    </row>
    <row r="450" spans="9:12" x14ac:dyDescent="0.25">
      <c r="I450" s="36"/>
      <c r="J450" s="36"/>
      <c r="K450" s="72">
        <v>45175</v>
      </c>
      <c r="L450">
        <v>1</v>
      </c>
    </row>
    <row r="451" spans="9:12" x14ac:dyDescent="0.25">
      <c r="I451" s="36"/>
      <c r="J451" s="36"/>
      <c r="K451" s="2" t="s">
        <v>5140</v>
      </c>
    </row>
    <row r="452" spans="9:12" x14ac:dyDescent="0.25">
      <c r="I452" s="36"/>
      <c r="J452" s="36"/>
      <c r="K452" s="72">
        <v>45175</v>
      </c>
      <c r="L452">
        <v>1</v>
      </c>
    </row>
    <row r="453" spans="9:12" x14ac:dyDescent="0.25">
      <c r="I453" s="36"/>
      <c r="J453" s="36"/>
      <c r="K453" s="2" t="s">
        <v>1054</v>
      </c>
    </row>
    <row r="454" spans="9:12" x14ac:dyDescent="0.25">
      <c r="I454" s="36"/>
      <c r="J454" s="36"/>
      <c r="K454" s="72">
        <v>45175</v>
      </c>
      <c r="L454">
        <v>1</v>
      </c>
    </row>
    <row r="455" spans="9:12" x14ac:dyDescent="0.25">
      <c r="I455" s="36"/>
      <c r="J455" s="36"/>
      <c r="K455" s="2" t="s">
        <v>5182</v>
      </c>
    </row>
    <row r="456" spans="9:12" x14ac:dyDescent="0.25">
      <c r="I456" s="36"/>
      <c r="J456" s="36"/>
      <c r="K456" s="72">
        <v>45176</v>
      </c>
      <c r="L456">
        <v>1</v>
      </c>
    </row>
    <row r="457" spans="9:12" x14ac:dyDescent="0.25">
      <c r="I457" s="36"/>
      <c r="J457" s="36"/>
      <c r="K457" s="2" t="s">
        <v>2287</v>
      </c>
    </row>
    <row r="458" spans="9:12" x14ac:dyDescent="0.25">
      <c r="I458" s="36"/>
      <c r="J458" s="36"/>
      <c r="K458" s="72">
        <v>45176</v>
      </c>
      <c r="L458">
        <v>1</v>
      </c>
    </row>
    <row r="459" spans="9:12" x14ac:dyDescent="0.25">
      <c r="I459" s="36"/>
      <c r="J459" s="36"/>
      <c r="K459" s="2" t="s">
        <v>2824</v>
      </c>
    </row>
    <row r="460" spans="9:12" x14ac:dyDescent="0.25">
      <c r="I460" s="36"/>
      <c r="J460" s="36"/>
      <c r="K460" s="72">
        <v>45176</v>
      </c>
      <c r="L460">
        <v>1</v>
      </c>
    </row>
    <row r="461" spans="9:12" x14ac:dyDescent="0.25">
      <c r="I461" s="36"/>
      <c r="J461" s="36"/>
      <c r="K461" s="2" t="s">
        <v>5213</v>
      </c>
    </row>
    <row r="462" spans="9:12" x14ac:dyDescent="0.25">
      <c r="I462" s="36"/>
      <c r="J462" s="36"/>
      <c r="K462" s="72">
        <v>45177</v>
      </c>
      <c r="L462">
        <v>1</v>
      </c>
    </row>
    <row r="463" spans="9:12" x14ac:dyDescent="0.25">
      <c r="I463" s="36"/>
      <c r="J463" s="36"/>
      <c r="K463" s="2" t="s">
        <v>5224</v>
      </c>
    </row>
    <row r="464" spans="9:12" x14ac:dyDescent="0.25">
      <c r="I464" s="36"/>
      <c r="J464" s="36"/>
      <c r="K464" s="72">
        <v>45177</v>
      </c>
      <c r="L464">
        <v>1</v>
      </c>
    </row>
    <row r="465" spans="9:12" x14ac:dyDescent="0.25">
      <c r="I465" s="36"/>
      <c r="J465" s="36"/>
      <c r="K465" s="2" t="s">
        <v>5275</v>
      </c>
    </row>
    <row r="466" spans="9:12" x14ac:dyDescent="0.25">
      <c r="I466" s="36"/>
      <c r="J466" s="36"/>
      <c r="K466" s="72">
        <v>45181</v>
      </c>
      <c r="L466">
        <v>1</v>
      </c>
    </row>
    <row r="467" spans="9:12" x14ac:dyDescent="0.25">
      <c r="I467" s="36"/>
      <c r="J467" s="36"/>
      <c r="K467" s="2" t="s">
        <v>5286</v>
      </c>
    </row>
    <row r="468" spans="9:12" x14ac:dyDescent="0.25">
      <c r="I468" s="36"/>
      <c r="J468" s="36"/>
      <c r="K468" s="72">
        <v>45181</v>
      </c>
      <c r="L468">
        <v>1</v>
      </c>
    </row>
    <row r="469" spans="9:12" x14ac:dyDescent="0.25">
      <c r="I469" s="36"/>
      <c r="J469" s="36"/>
      <c r="K469" s="2" t="s">
        <v>5292</v>
      </c>
    </row>
    <row r="470" spans="9:12" x14ac:dyDescent="0.25">
      <c r="I470" s="36"/>
      <c r="J470" s="36"/>
      <c r="K470" s="72">
        <v>45181</v>
      </c>
      <c r="L470">
        <v>1</v>
      </c>
    </row>
    <row r="471" spans="9:12" x14ac:dyDescent="0.25">
      <c r="I471" s="36"/>
      <c r="J471" s="36"/>
      <c r="K471" s="2" t="s">
        <v>5297</v>
      </c>
    </row>
    <row r="472" spans="9:12" x14ac:dyDescent="0.25">
      <c r="I472" s="36"/>
      <c r="J472" s="36"/>
      <c r="K472" s="72">
        <v>45182</v>
      </c>
      <c r="L472">
        <v>1</v>
      </c>
    </row>
    <row r="473" spans="9:12" x14ac:dyDescent="0.25">
      <c r="I473" s="36"/>
      <c r="J473" s="36"/>
      <c r="K473" s="2" t="s">
        <v>2486</v>
      </c>
    </row>
    <row r="474" spans="9:12" x14ac:dyDescent="0.25">
      <c r="I474" s="36"/>
      <c r="J474" s="36"/>
      <c r="K474" s="72">
        <v>45182</v>
      </c>
      <c r="L474">
        <v>1</v>
      </c>
    </row>
    <row r="475" spans="9:12" x14ac:dyDescent="0.25">
      <c r="I475" s="36"/>
      <c r="J475" s="36"/>
      <c r="K475" s="2" t="s">
        <v>5309</v>
      </c>
    </row>
    <row r="476" spans="9:12" x14ac:dyDescent="0.25">
      <c r="I476" s="36"/>
      <c r="J476" s="36"/>
      <c r="K476" s="72">
        <v>45183</v>
      </c>
      <c r="L476">
        <v>1</v>
      </c>
    </row>
    <row r="477" spans="9:12" x14ac:dyDescent="0.25">
      <c r="I477" s="36"/>
      <c r="J477" s="36"/>
      <c r="K477" s="2" t="s">
        <v>5320</v>
      </c>
    </row>
    <row r="478" spans="9:12" x14ac:dyDescent="0.25">
      <c r="I478" s="36"/>
      <c r="J478" s="36"/>
      <c r="K478" s="72">
        <v>45183</v>
      </c>
      <c r="L478">
        <v>1</v>
      </c>
    </row>
    <row r="479" spans="9:12" x14ac:dyDescent="0.25">
      <c r="I479" s="36"/>
      <c r="J479" s="36"/>
      <c r="K479" s="2" t="s">
        <v>5330</v>
      </c>
    </row>
    <row r="480" spans="9:12" x14ac:dyDescent="0.25">
      <c r="I480" s="36"/>
      <c r="J480" s="36"/>
      <c r="K480" s="72">
        <v>45183</v>
      </c>
      <c r="L480">
        <v>1</v>
      </c>
    </row>
    <row r="481" spans="9:12" x14ac:dyDescent="0.25">
      <c r="I481" s="36"/>
      <c r="J481" s="36"/>
      <c r="K481" s="2" t="s">
        <v>5332</v>
      </c>
    </row>
    <row r="482" spans="9:12" x14ac:dyDescent="0.25">
      <c r="I482" s="36"/>
      <c r="J482" s="36"/>
      <c r="K482" s="72">
        <v>45183</v>
      </c>
      <c r="L482">
        <v>1</v>
      </c>
    </row>
    <row r="483" spans="9:12" x14ac:dyDescent="0.25">
      <c r="I483" s="36"/>
      <c r="J483" s="36"/>
      <c r="K483" s="2" t="s">
        <v>5347</v>
      </c>
    </row>
    <row r="484" spans="9:12" x14ac:dyDescent="0.25">
      <c r="I484" s="36"/>
      <c r="J484" s="36"/>
      <c r="K484" s="72">
        <v>45184</v>
      </c>
      <c r="L484">
        <v>1</v>
      </c>
    </row>
    <row r="485" spans="9:12" x14ac:dyDescent="0.25">
      <c r="I485" s="36"/>
      <c r="J485" s="36"/>
      <c r="K485" s="2" t="s">
        <v>5351</v>
      </c>
    </row>
    <row r="486" spans="9:12" x14ac:dyDescent="0.25">
      <c r="I486" s="36"/>
      <c r="J486" s="36"/>
      <c r="K486" s="72">
        <v>45184</v>
      </c>
      <c r="L486">
        <v>1</v>
      </c>
    </row>
    <row r="487" spans="9:12" x14ac:dyDescent="0.25">
      <c r="I487" s="36"/>
      <c r="J487" s="36"/>
      <c r="K487" s="2" t="s">
        <v>5386</v>
      </c>
    </row>
    <row r="488" spans="9:12" x14ac:dyDescent="0.25">
      <c r="I488" s="36"/>
      <c r="J488" s="36"/>
      <c r="K488" s="72">
        <v>45188</v>
      </c>
      <c r="L488">
        <v>1</v>
      </c>
    </row>
    <row r="489" spans="9:12" x14ac:dyDescent="0.25">
      <c r="I489" s="36"/>
      <c r="J489" s="36"/>
      <c r="K489" s="2" t="s">
        <v>5392</v>
      </c>
    </row>
    <row r="490" spans="9:12" x14ac:dyDescent="0.25">
      <c r="I490" s="36"/>
      <c r="J490" s="36"/>
      <c r="K490" s="72">
        <v>45188</v>
      </c>
      <c r="L490">
        <v>1</v>
      </c>
    </row>
    <row r="491" spans="9:12" x14ac:dyDescent="0.25">
      <c r="I491" s="36"/>
      <c r="J491" s="36"/>
      <c r="K491" s="2" t="s">
        <v>5397</v>
      </c>
    </row>
    <row r="492" spans="9:12" x14ac:dyDescent="0.25">
      <c r="I492" s="36"/>
      <c r="J492" s="36"/>
      <c r="K492" s="72">
        <v>45189</v>
      </c>
      <c r="L492">
        <v>1</v>
      </c>
    </row>
    <row r="493" spans="9:12" x14ac:dyDescent="0.25">
      <c r="I493" s="36"/>
      <c r="J493" s="36"/>
      <c r="K493" s="2" t="s">
        <v>5406</v>
      </c>
    </row>
    <row r="494" spans="9:12" x14ac:dyDescent="0.25">
      <c r="I494" s="36"/>
      <c r="J494" s="36"/>
      <c r="K494" s="72">
        <v>45190</v>
      </c>
      <c r="L494">
        <v>1</v>
      </c>
    </row>
    <row r="495" spans="9:12" x14ac:dyDescent="0.25">
      <c r="I495" s="36"/>
      <c r="J495" s="36"/>
      <c r="K495" s="2" t="s">
        <v>1855</v>
      </c>
    </row>
    <row r="496" spans="9:12" x14ac:dyDescent="0.25">
      <c r="I496" s="36"/>
      <c r="J496" s="36"/>
      <c r="K496" s="72">
        <v>45190</v>
      </c>
      <c r="L496">
        <v>1</v>
      </c>
    </row>
    <row r="497" spans="9:12" x14ac:dyDescent="0.25">
      <c r="I497" s="36"/>
      <c r="J497" s="36"/>
      <c r="K497" s="2" t="s">
        <v>812</v>
      </c>
    </row>
    <row r="498" spans="9:12" x14ac:dyDescent="0.25">
      <c r="I498" s="36"/>
      <c r="J498" s="36"/>
      <c r="K498" s="72">
        <v>45194</v>
      </c>
      <c r="L498">
        <v>1</v>
      </c>
    </row>
    <row r="499" spans="9:12" x14ac:dyDescent="0.25">
      <c r="I499" s="36"/>
      <c r="J499" s="36"/>
      <c r="K499" s="2" t="s">
        <v>5470</v>
      </c>
    </row>
    <row r="500" spans="9:12" x14ac:dyDescent="0.25">
      <c r="I500" s="36"/>
      <c r="J500" s="36"/>
      <c r="K500" s="72">
        <v>45195</v>
      </c>
      <c r="L500">
        <v>1</v>
      </c>
    </row>
    <row r="501" spans="9:12" x14ac:dyDescent="0.25">
      <c r="I501" s="36"/>
      <c r="J501" s="36"/>
      <c r="K501" s="2" t="s">
        <v>5479</v>
      </c>
    </row>
    <row r="502" spans="9:12" x14ac:dyDescent="0.25">
      <c r="I502" s="36"/>
      <c r="J502" s="36"/>
      <c r="K502" s="72">
        <v>45195</v>
      </c>
      <c r="L502">
        <v>1</v>
      </c>
    </row>
    <row r="503" spans="9:12" x14ac:dyDescent="0.25">
      <c r="I503" s="36"/>
      <c r="J503" s="36"/>
      <c r="K503" s="2" t="s">
        <v>5491</v>
      </c>
    </row>
    <row r="504" spans="9:12" x14ac:dyDescent="0.25">
      <c r="I504" s="36"/>
      <c r="J504" s="36"/>
      <c r="K504" s="72">
        <v>45195</v>
      </c>
      <c r="L504">
        <v>1</v>
      </c>
    </row>
    <row r="505" spans="9:12" x14ac:dyDescent="0.25">
      <c r="I505" s="36"/>
      <c r="J505" s="36"/>
      <c r="K505" s="2" t="s">
        <v>5496</v>
      </c>
    </row>
    <row r="506" spans="9:12" x14ac:dyDescent="0.25">
      <c r="I506" s="36"/>
      <c r="J506" s="36"/>
      <c r="K506" s="72">
        <v>45195</v>
      </c>
      <c r="L506">
        <v>1</v>
      </c>
    </row>
    <row r="507" spans="9:12" x14ac:dyDescent="0.25">
      <c r="I507" s="36"/>
      <c r="J507" s="36"/>
      <c r="K507" s="2" t="s">
        <v>5498</v>
      </c>
    </row>
    <row r="508" spans="9:12" x14ac:dyDescent="0.25">
      <c r="I508" s="36"/>
      <c r="J508" s="36"/>
      <c r="K508" s="72">
        <v>45196</v>
      </c>
      <c r="L508">
        <v>1</v>
      </c>
    </row>
    <row r="509" spans="9:12" x14ac:dyDescent="0.25">
      <c r="I509" s="36"/>
      <c r="J509" s="36"/>
      <c r="K509" s="2" t="s">
        <v>5510</v>
      </c>
    </row>
    <row r="510" spans="9:12" x14ac:dyDescent="0.25">
      <c r="I510" s="36"/>
      <c r="J510" s="36"/>
      <c r="K510" s="72">
        <v>45196</v>
      </c>
      <c r="L510">
        <v>1</v>
      </c>
    </row>
    <row r="511" spans="9:12" x14ac:dyDescent="0.25">
      <c r="I511" s="36"/>
      <c r="J511" s="36"/>
      <c r="K511" s="2" t="s">
        <v>5516</v>
      </c>
    </row>
    <row r="512" spans="9:12" x14ac:dyDescent="0.25">
      <c r="I512" s="36"/>
      <c r="J512" s="36"/>
      <c r="K512" s="72">
        <v>45196</v>
      </c>
      <c r="L512">
        <v>1</v>
      </c>
    </row>
    <row r="513" spans="9:12" x14ac:dyDescent="0.25">
      <c r="I513" s="36"/>
      <c r="J513" s="36"/>
      <c r="K513" s="2" t="s">
        <v>5527</v>
      </c>
    </row>
    <row r="514" spans="9:12" x14ac:dyDescent="0.25">
      <c r="I514" s="36"/>
      <c r="J514" s="36"/>
      <c r="K514" s="72">
        <v>45196</v>
      </c>
      <c r="L514">
        <v>1</v>
      </c>
    </row>
    <row r="515" spans="9:12" x14ac:dyDescent="0.25">
      <c r="I515" s="36"/>
      <c r="J515" s="36"/>
      <c r="K515" s="2" t="s">
        <v>5539</v>
      </c>
    </row>
    <row r="516" spans="9:12" x14ac:dyDescent="0.25">
      <c r="I516" s="36"/>
      <c r="J516" s="36"/>
      <c r="K516" s="72">
        <v>45196</v>
      </c>
      <c r="L516">
        <v>1</v>
      </c>
    </row>
    <row r="517" spans="9:12" x14ac:dyDescent="0.25">
      <c r="I517" s="36"/>
      <c r="J517" s="36"/>
      <c r="K517" s="2" t="s">
        <v>1289</v>
      </c>
    </row>
    <row r="518" spans="9:12" x14ac:dyDescent="0.25">
      <c r="I518" s="36"/>
      <c r="J518" s="36"/>
      <c r="K518" s="72">
        <v>45196</v>
      </c>
      <c r="L518">
        <v>1</v>
      </c>
    </row>
    <row r="519" spans="9:12" x14ac:dyDescent="0.25">
      <c r="I519" s="36"/>
      <c r="J519" s="36"/>
      <c r="K519" s="2" t="s">
        <v>3439</v>
      </c>
    </row>
    <row r="520" spans="9:12" x14ac:dyDescent="0.25">
      <c r="I520" s="36"/>
      <c r="J520" s="36"/>
      <c r="K520" s="72">
        <v>45197</v>
      </c>
      <c r="L520">
        <v>1</v>
      </c>
    </row>
    <row r="521" spans="9:12" x14ac:dyDescent="0.25">
      <c r="I521" s="36"/>
      <c r="J521" s="36"/>
      <c r="K521" s="2" t="s">
        <v>3448</v>
      </c>
    </row>
    <row r="522" spans="9:12" x14ac:dyDescent="0.25">
      <c r="I522" s="36"/>
      <c r="J522" s="36"/>
      <c r="K522" s="72">
        <v>45197</v>
      </c>
      <c r="L522">
        <v>1</v>
      </c>
    </row>
    <row r="523" spans="9:12" x14ac:dyDescent="0.25">
      <c r="I523" s="36"/>
      <c r="J523" s="36"/>
      <c r="K523" s="2" t="s">
        <v>6</v>
      </c>
    </row>
    <row r="524" spans="9:12" x14ac:dyDescent="0.25">
      <c r="I524" s="36"/>
      <c r="J524" s="36"/>
    </row>
    <row r="525" spans="9:12" x14ac:dyDescent="0.25">
      <c r="I525" s="36"/>
      <c r="J525" s="36"/>
    </row>
    <row r="526" spans="9:12" x14ac:dyDescent="0.25">
      <c r="I526" s="36"/>
      <c r="J526" s="36"/>
    </row>
    <row r="527" spans="9:12" x14ac:dyDescent="0.25">
      <c r="I527" s="36"/>
      <c r="J527" s="36"/>
    </row>
    <row r="528" spans="9:12" x14ac:dyDescent="0.25">
      <c r="I528" s="36"/>
      <c r="J528" s="36"/>
    </row>
    <row r="529" spans="9:10" x14ac:dyDescent="0.25">
      <c r="I529" s="36"/>
      <c r="J529" s="36"/>
    </row>
    <row r="530" spans="9:10" x14ac:dyDescent="0.25">
      <c r="I530" s="36"/>
      <c r="J530" s="36"/>
    </row>
    <row r="531" spans="9:10" x14ac:dyDescent="0.25">
      <c r="I531" s="36"/>
      <c r="J531" s="36"/>
    </row>
    <row r="532" spans="9:10" x14ac:dyDescent="0.25">
      <c r="I532" s="36"/>
      <c r="J532" s="36"/>
    </row>
    <row r="533" spans="9:10" x14ac:dyDescent="0.25">
      <c r="I533" s="36"/>
      <c r="J533" s="36"/>
    </row>
    <row r="534" spans="9:10" x14ac:dyDescent="0.25">
      <c r="I534" s="36"/>
      <c r="J534" s="36"/>
    </row>
    <row r="535" spans="9:10" x14ac:dyDescent="0.25">
      <c r="I535" s="36"/>
      <c r="J535" s="36"/>
    </row>
    <row r="536" spans="9:10" x14ac:dyDescent="0.25">
      <c r="I536" s="36"/>
      <c r="J536" s="36"/>
    </row>
    <row r="537" spans="9:10" x14ac:dyDescent="0.25">
      <c r="I537" s="36"/>
      <c r="J537" s="36"/>
    </row>
    <row r="538" spans="9:10" x14ac:dyDescent="0.25">
      <c r="I538" s="36"/>
      <c r="J538" s="36"/>
    </row>
    <row r="539" spans="9:10" x14ac:dyDescent="0.25">
      <c r="I539" s="36"/>
      <c r="J539" s="36"/>
    </row>
    <row r="540" spans="9:10" x14ac:dyDescent="0.25">
      <c r="I540" s="36"/>
      <c r="J540" s="36"/>
    </row>
    <row r="541" spans="9:10" x14ac:dyDescent="0.25">
      <c r="I541" s="36"/>
      <c r="J541" s="36"/>
    </row>
    <row r="542" spans="9:10" x14ac:dyDescent="0.25">
      <c r="I542" s="36"/>
      <c r="J542" s="36"/>
    </row>
    <row r="543" spans="9:10" x14ac:dyDescent="0.25">
      <c r="I543" s="36"/>
      <c r="J543" s="36"/>
    </row>
    <row r="544" spans="9:10" x14ac:dyDescent="0.25">
      <c r="I544" s="36"/>
      <c r="J544" s="36"/>
    </row>
    <row r="545" spans="9:10" x14ac:dyDescent="0.25">
      <c r="I545" s="36"/>
      <c r="J545" s="36"/>
    </row>
    <row r="546" spans="9:10" x14ac:dyDescent="0.25">
      <c r="I546" s="36"/>
      <c r="J546" s="36"/>
    </row>
    <row r="547" spans="9:10" x14ac:dyDescent="0.25">
      <c r="I547" s="36"/>
      <c r="J547" s="36"/>
    </row>
    <row r="548" spans="9:10" x14ac:dyDescent="0.25">
      <c r="I548" s="36"/>
      <c r="J548" s="36"/>
    </row>
    <row r="549" spans="9:10" x14ac:dyDescent="0.25">
      <c r="I549" s="36"/>
      <c r="J549" s="36"/>
    </row>
    <row r="550" spans="9:10" x14ac:dyDescent="0.25">
      <c r="I550" s="36"/>
      <c r="J550" s="36"/>
    </row>
    <row r="551" spans="9:10" x14ac:dyDescent="0.25">
      <c r="I551" s="36"/>
      <c r="J551" s="36"/>
    </row>
    <row r="552" spans="9:10" x14ac:dyDescent="0.25">
      <c r="I552" s="36"/>
      <c r="J552" s="36"/>
    </row>
    <row r="553" spans="9:10" x14ac:dyDescent="0.25">
      <c r="I553" s="36"/>
      <c r="J553" s="36"/>
    </row>
    <row r="554" spans="9:10" x14ac:dyDescent="0.25">
      <c r="I554" s="36"/>
      <c r="J554" s="36"/>
    </row>
    <row r="555" spans="9:10" x14ac:dyDescent="0.25">
      <c r="I555" s="36"/>
      <c r="J555" s="36"/>
    </row>
    <row r="556" spans="9:10" x14ac:dyDescent="0.25">
      <c r="I556" s="36"/>
      <c r="J556" s="36"/>
    </row>
    <row r="557" spans="9:10" x14ac:dyDescent="0.25">
      <c r="I557" s="36"/>
      <c r="J557" s="36"/>
    </row>
    <row r="558" spans="9:10" x14ac:dyDescent="0.25">
      <c r="I558" s="36"/>
      <c r="J558" s="36"/>
    </row>
    <row r="559" spans="9:10" x14ac:dyDescent="0.25">
      <c r="I559" s="36"/>
      <c r="J559" s="36"/>
    </row>
    <row r="560" spans="9:10" x14ac:dyDescent="0.25">
      <c r="I560" s="36"/>
      <c r="J560" s="36"/>
    </row>
    <row r="561" spans="9:10" x14ac:dyDescent="0.25">
      <c r="I561" s="36"/>
      <c r="J561" s="36"/>
    </row>
    <row r="562" spans="9:10" x14ac:dyDescent="0.25">
      <c r="I562" s="36"/>
      <c r="J562" s="36"/>
    </row>
    <row r="563" spans="9:10" x14ac:dyDescent="0.25">
      <c r="I563" s="36"/>
      <c r="J563" s="36"/>
    </row>
    <row r="564" spans="9:10" x14ac:dyDescent="0.25">
      <c r="I564" s="36"/>
      <c r="J564" s="36"/>
    </row>
    <row r="565" spans="9:10" x14ac:dyDescent="0.25">
      <c r="I565" s="36"/>
      <c r="J565" s="36"/>
    </row>
    <row r="566" spans="9:10" x14ac:dyDescent="0.25">
      <c r="I566" s="36"/>
      <c r="J566" s="36"/>
    </row>
    <row r="567" spans="9:10" x14ac:dyDescent="0.25">
      <c r="I567" s="36"/>
      <c r="J567" s="36"/>
    </row>
    <row r="568" spans="9:10" x14ac:dyDescent="0.25">
      <c r="I568" s="36"/>
      <c r="J568" s="36"/>
    </row>
    <row r="569" spans="9:10" x14ac:dyDescent="0.25">
      <c r="I569" s="36"/>
      <c r="J569" s="36"/>
    </row>
    <row r="570" spans="9:10" x14ac:dyDescent="0.25">
      <c r="I570" s="36"/>
      <c r="J570" s="36"/>
    </row>
    <row r="571" spans="9:10" x14ac:dyDescent="0.25">
      <c r="I571" s="36"/>
      <c r="J571" s="36"/>
    </row>
    <row r="572" spans="9:10" x14ac:dyDescent="0.25">
      <c r="I572" s="36"/>
      <c r="J572" s="36"/>
    </row>
    <row r="573" spans="9:10" x14ac:dyDescent="0.25">
      <c r="I573" s="36"/>
      <c r="J573" s="36"/>
    </row>
    <row r="574" spans="9:10" x14ac:dyDescent="0.25">
      <c r="I574" s="36"/>
      <c r="J574" s="36"/>
    </row>
    <row r="575" spans="9:10" x14ac:dyDescent="0.25">
      <c r="I575" s="36"/>
      <c r="J575" s="36"/>
    </row>
    <row r="576" spans="9:10" x14ac:dyDescent="0.25">
      <c r="I576" s="36"/>
      <c r="J576" s="36"/>
    </row>
    <row r="577" spans="9:10" x14ac:dyDescent="0.25">
      <c r="I577" s="36"/>
      <c r="J577" s="36"/>
    </row>
    <row r="578" spans="9:10" x14ac:dyDescent="0.25">
      <c r="I578" s="36"/>
      <c r="J578" s="36"/>
    </row>
    <row r="579" spans="9:10" x14ac:dyDescent="0.25">
      <c r="I579" s="36"/>
      <c r="J579" s="36"/>
    </row>
    <row r="580" spans="9:10" x14ac:dyDescent="0.25">
      <c r="I580" s="36"/>
      <c r="J580" s="36"/>
    </row>
    <row r="581" spans="9:10" x14ac:dyDescent="0.25">
      <c r="I581" s="36"/>
      <c r="J581" s="36"/>
    </row>
    <row r="582" spans="9:10" x14ac:dyDescent="0.25">
      <c r="I582" s="36"/>
      <c r="J582" s="36"/>
    </row>
    <row r="583" spans="9:10" x14ac:dyDescent="0.25">
      <c r="I583" s="36"/>
      <c r="J583" s="36"/>
    </row>
    <row r="584" spans="9:10" x14ac:dyDescent="0.25">
      <c r="I584" s="36"/>
      <c r="J584" s="36"/>
    </row>
    <row r="585" spans="9:10" x14ac:dyDescent="0.25">
      <c r="I585" s="36"/>
      <c r="J585" s="36"/>
    </row>
    <row r="586" spans="9:10" x14ac:dyDescent="0.25">
      <c r="I586" s="36"/>
      <c r="J586" s="36"/>
    </row>
    <row r="587" spans="9:10" x14ac:dyDescent="0.25">
      <c r="I587" s="36"/>
      <c r="J587" s="36"/>
    </row>
    <row r="588" spans="9:10" x14ac:dyDescent="0.25">
      <c r="I588" s="36"/>
      <c r="J588" s="36"/>
    </row>
    <row r="589" spans="9:10" x14ac:dyDescent="0.25">
      <c r="I589" s="36"/>
      <c r="J589" s="36"/>
    </row>
    <row r="590" spans="9:10" x14ac:dyDescent="0.25">
      <c r="I590" s="36"/>
      <c r="J590" s="36"/>
    </row>
    <row r="591" spans="9:10" x14ac:dyDescent="0.25">
      <c r="I591" s="36"/>
      <c r="J591" s="36"/>
    </row>
    <row r="592" spans="9:10" x14ac:dyDescent="0.25">
      <c r="I592" s="36"/>
      <c r="J592" s="36"/>
    </row>
    <row r="593" spans="9:10" x14ac:dyDescent="0.25">
      <c r="I593" s="36"/>
      <c r="J593" s="36"/>
    </row>
    <row r="594" spans="9:10" x14ac:dyDescent="0.25">
      <c r="I594" s="36"/>
      <c r="J594" s="36"/>
    </row>
    <row r="595" spans="9:10" x14ac:dyDescent="0.25">
      <c r="I595" s="36"/>
      <c r="J595" s="36"/>
    </row>
    <row r="596" spans="9:10" x14ac:dyDescent="0.25">
      <c r="I596" s="36"/>
      <c r="J596" s="36"/>
    </row>
    <row r="597" spans="9:10" x14ac:dyDescent="0.25">
      <c r="I597" s="36"/>
      <c r="J597" s="36"/>
    </row>
    <row r="598" spans="9:10" x14ac:dyDescent="0.25">
      <c r="I598" s="36"/>
      <c r="J598" s="36"/>
    </row>
    <row r="599" spans="9:10" x14ac:dyDescent="0.25">
      <c r="I599" s="36"/>
      <c r="J599" s="36"/>
    </row>
    <row r="600" spans="9:10" x14ac:dyDescent="0.25">
      <c r="I600" s="36"/>
      <c r="J600" s="36"/>
    </row>
    <row r="601" spans="9:10" x14ac:dyDescent="0.25">
      <c r="I601" s="36"/>
      <c r="J601" s="36"/>
    </row>
    <row r="602" spans="9:10" x14ac:dyDescent="0.25">
      <c r="I602" s="36"/>
      <c r="J602" s="36"/>
    </row>
    <row r="603" spans="9:10" x14ac:dyDescent="0.25">
      <c r="I603" s="36"/>
      <c r="J603" s="36"/>
    </row>
    <row r="604" spans="9:10" x14ac:dyDescent="0.25">
      <c r="I604" s="36"/>
      <c r="J604" s="36"/>
    </row>
    <row r="605" spans="9:10" x14ac:dyDescent="0.25">
      <c r="I605" s="36"/>
      <c r="J605" s="36"/>
    </row>
    <row r="606" spans="9:10" x14ac:dyDescent="0.25">
      <c r="I606" s="36"/>
      <c r="J606" s="36"/>
    </row>
    <row r="607" spans="9:10" x14ac:dyDescent="0.25">
      <c r="I607" s="36"/>
      <c r="J607" s="36"/>
    </row>
    <row r="608" spans="9:10" x14ac:dyDescent="0.25">
      <c r="I608" s="36"/>
      <c r="J608" s="36"/>
    </row>
    <row r="609" spans="9:10" x14ac:dyDescent="0.25">
      <c r="I609" s="36"/>
      <c r="J609" s="36"/>
    </row>
    <row r="610" spans="9:10" x14ac:dyDescent="0.25">
      <c r="I610" s="36"/>
      <c r="J610" s="36"/>
    </row>
    <row r="611" spans="9:10" x14ac:dyDescent="0.25">
      <c r="I611" s="36"/>
      <c r="J611" s="36"/>
    </row>
    <row r="612" spans="9:10" x14ac:dyDescent="0.25">
      <c r="I612" s="36"/>
      <c r="J612" s="36"/>
    </row>
    <row r="613" spans="9:10" x14ac:dyDescent="0.25">
      <c r="I613" s="36"/>
      <c r="J613" s="36"/>
    </row>
    <row r="614" spans="9:10" x14ac:dyDescent="0.25">
      <c r="I614" s="36"/>
      <c r="J614" s="36"/>
    </row>
    <row r="615" spans="9:10" x14ac:dyDescent="0.25">
      <c r="I615" s="36"/>
      <c r="J615" s="36"/>
    </row>
    <row r="616" spans="9:10" x14ac:dyDescent="0.25">
      <c r="I616" s="36"/>
      <c r="J616" s="36"/>
    </row>
    <row r="617" spans="9:10" x14ac:dyDescent="0.25">
      <c r="I617" s="36"/>
      <c r="J617" s="36"/>
    </row>
    <row r="618" spans="9:10" x14ac:dyDescent="0.25">
      <c r="I618" s="36"/>
      <c r="J618" s="36"/>
    </row>
    <row r="619" spans="9:10" x14ac:dyDescent="0.25">
      <c r="I619" s="36"/>
      <c r="J619" s="36"/>
    </row>
    <row r="620" spans="9:10" x14ac:dyDescent="0.25">
      <c r="I620" s="36"/>
      <c r="J620" s="36"/>
    </row>
    <row r="621" spans="9:10" x14ac:dyDescent="0.25">
      <c r="I621" s="36"/>
      <c r="J621" s="36"/>
    </row>
    <row r="622" spans="9:10" x14ac:dyDescent="0.25">
      <c r="I622" s="36"/>
      <c r="J622" s="36"/>
    </row>
    <row r="623" spans="9:10" x14ac:dyDescent="0.25">
      <c r="I623" s="36"/>
      <c r="J623" s="36"/>
    </row>
    <row r="624" spans="9:10" x14ac:dyDescent="0.25">
      <c r="I624" s="36"/>
      <c r="J624" s="36"/>
    </row>
    <row r="625" spans="9:10" x14ac:dyDescent="0.25">
      <c r="I625" s="36"/>
      <c r="J625" s="36"/>
    </row>
    <row r="626" spans="9:10" x14ac:dyDescent="0.25">
      <c r="I626" s="36"/>
      <c r="J626" s="36"/>
    </row>
    <row r="627" spans="9:10" x14ac:dyDescent="0.25">
      <c r="I627" s="36"/>
      <c r="J627" s="36"/>
    </row>
    <row r="628" spans="9:10" x14ac:dyDescent="0.25">
      <c r="I628" s="36"/>
      <c r="J628" s="36"/>
    </row>
    <row r="629" spans="9:10" x14ac:dyDescent="0.25">
      <c r="I629" s="36"/>
      <c r="J629" s="36"/>
    </row>
    <row r="630" spans="9:10" x14ac:dyDescent="0.25">
      <c r="I630" s="36"/>
      <c r="J630" s="36"/>
    </row>
    <row r="631" spans="9:10" x14ac:dyDescent="0.25">
      <c r="I631" s="36"/>
      <c r="J631" s="36"/>
    </row>
    <row r="632" spans="9:10" x14ac:dyDescent="0.25">
      <c r="I632" s="36"/>
      <c r="J632" s="36"/>
    </row>
    <row r="633" spans="9:10" x14ac:dyDescent="0.25">
      <c r="I633" s="36"/>
      <c r="J633" s="36"/>
    </row>
    <row r="634" spans="9:10" x14ac:dyDescent="0.25">
      <c r="I634" s="36"/>
      <c r="J634" s="36"/>
    </row>
    <row r="635" spans="9:10" x14ac:dyDescent="0.25">
      <c r="I635" s="36"/>
      <c r="J635" s="36"/>
    </row>
    <row r="636" spans="9:10" x14ac:dyDescent="0.25">
      <c r="I636" s="36"/>
      <c r="J636" s="36"/>
    </row>
    <row r="637" spans="9:10" x14ac:dyDescent="0.25">
      <c r="I637" s="36"/>
      <c r="J637" s="36"/>
    </row>
    <row r="638" spans="9:10" x14ac:dyDescent="0.25">
      <c r="I638" s="36"/>
      <c r="J638" s="36"/>
    </row>
    <row r="639" spans="9:10" x14ac:dyDescent="0.25">
      <c r="I639" s="36"/>
      <c r="J639" s="36"/>
    </row>
    <row r="640" spans="9:10" x14ac:dyDescent="0.25">
      <c r="I640" s="36"/>
      <c r="J640" s="36"/>
    </row>
    <row r="641" spans="9:10" x14ac:dyDescent="0.25">
      <c r="I641" s="36"/>
      <c r="J641" s="36"/>
    </row>
    <row r="642" spans="9:10" x14ac:dyDescent="0.25">
      <c r="I642" s="36"/>
      <c r="J642" s="36"/>
    </row>
    <row r="643" spans="9:10" x14ac:dyDescent="0.25">
      <c r="I643" s="36"/>
      <c r="J643" s="36"/>
    </row>
    <row r="644" spans="9:10" x14ac:dyDescent="0.25">
      <c r="I644" s="36"/>
      <c r="J644" s="36"/>
    </row>
    <row r="645" spans="9:10" x14ac:dyDescent="0.25">
      <c r="I645" s="36"/>
      <c r="J645" s="36"/>
    </row>
    <row r="646" spans="9:10" x14ac:dyDescent="0.25">
      <c r="I646" s="36"/>
      <c r="J646" s="36"/>
    </row>
    <row r="647" spans="9:10" x14ac:dyDescent="0.25">
      <c r="I647" s="36"/>
      <c r="J647" s="36"/>
    </row>
    <row r="648" spans="9:10" x14ac:dyDescent="0.25">
      <c r="I648" s="36"/>
      <c r="J648" s="36"/>
    </row>
    <row r="649" spans="9:10" x14ac:dyDescent="0.25">
      <c r="I649" s="36"/>
      <c r="J649" s="36"/>
    </row>
    <row r="650" spans="9:10" x14ac:dyDescent="0.25">
      <c r="I650" s="36"/>
      <c r="J650" s="36"/>
    </row>
    <row r="651" spans="9:10" x14ac:dyDescent="0.25">
      <c r="I651" s="36"/>
      <c r="J651" s="36"/>
    </row>
    <row r="652" spans="9:10" x14ac:dyDescent="0.25">
      <c r="I652" s="36"/>
      <c r="J652" s="36"/>
    </row>
    <row r="653" spans="9:10" x14ac:dyDescent="0.25">
      <c r="I653" s="36"/>
      <c r="J653" s="36"/>
    </row>
    <row r="654" spans="9:10" x14ac:dyDescent="0.25">
      <c r="I654" s="36"/>
      <c r="J654" s="36"/>
    </row>
    <row r="655" spans="9:10" x14ac:dyDescent="0.25">
      <c r="I655" s="36"/>
      <c r="J655" s="36"/>
    </row>
    <row r="656" spans="9:10" x14ac:dyDescent="0.25">
      <c r="I656" s="36"/>
      <c r="J656" s="36"/>
    </row>
    <row r="657" spans="10:10" x14ac:dyDescent="0.25">
      <c r="J657" s="36"/>
    </row>
    <row r="658" spans="10:10" x14ac:dyDescent="0.25">
      <c r="J658" s="36"/>
    </row>
    <row r="659" spans="10:10" x14ac:dyDescent="0.25">
      <c r="J659" s="36"/>
    </row>
    <row r="660" spans="10:10" x14ac:dyDescent="0.25">
      <c r="J660" s="36"/>
    </row>
    <row r="661" spans="10:10" x14ac:dyDescent="0.25">
      <c r="J661" s="36"/>
    </row>
    <row r="662" spans="10:10" x14ac:dyDescent="0.25">
      <c r="J662" s="36"/>
    </row>
    <row r="663" spans="10:10" x14ac:dyDescent="0.25">
      <c r="J663" s="36"/>
    </row>
    <row r="664" spans="10:10" x14ac:dyDescent="0.25">
      <c r="J664" s="36"/>
    </row>
    <row r="665" spans="10:10" x14ac:dyDescent="0.25">
      <c r="J665" s="36"/>
    </row>
    <row r="666" spans="10:10" x14ac:dyDescent="0.25">
      <c r="J666" s="36"/>
    </row>
    <row r="667" spans="10:10" x14ac:dyDescent="0.25">
      <c r="J667" s="36"/>
    </row>
    <row r="668" spans="10:10" x14ac:dyDescent="0.25">
      <c r="J668" s="36"/>
    </row>
    <row r="669" spans="10:10" x14ac:dyDescent="0.25">
      <c r="J669" s="36"/>
    </row>
    <row r="670" spans="10:10" x14ac:dyDescent="0.25">
      <c r="J670" s="36"/>
    </row>
    <row r="671" spans="10:10" x14ac:dyDescent="0.25">
      <c r="J671" s="36"/>
    </row>
    <row r="672" spans="10:10" x14ac:dyDescent="0.25">
      <c r="J672" s="36"/>
    </row>
    <row r="673" spans="10:10" x14ac:dyDescent="0.25">
      <c r="J673" s="36"/>
    </row>
    <row r="674" spans="10:10" x14ac:dyDescent="0.25">
      <c r="J674" s="36"/>
    </row>
    <row r="675" spans="10:10" x14ac:dyDescent="0.25">
      <c r="J675" s="36"/>
    </row>
    <row r="676" spans="10:10" x14ac:dyDescent="0.25">
      <c r="J676" s="36"/>
    </row>
    <row r="677" spans="10:10" x14ac:dyDescent="0.25">
      <c r="J677" s="36"/>
    </row>
    <row r="678" spans="10:10" x14ac:dyDescent="0.25">
      <c r="J678" s="36"/>
    </row>
    <row r="679" spans="10:10" x14ac:dyDescent="0.25">
      <c r="J679" s="36"/>
    </row>
    <row r="680" spans="10:10" x14ac:dyDescent="0.25">
      <c r="J680" s="36"/>
    </row>
    <row r="681" spans="10:10" x14ac:dyDescent="0.25">
      <c r="J681" s="36"/>
    </row>
    <row r="682" spans="10:10" x14ac:dyDescent="0.25">
      <c r="J682" s="36"/>
    </row>
    <row r="683" spans="10:10" x14ac:dyDescent="0.25">
      <c r="J683" s="36"/>
    </row>
    <row r="684" spans="10:10" x14ac:dyDescent="0.25">
      <c r="J684" s="36"/>
    </row>
    <row r="685" spans="10:10" x14ac:dyDescent="0.25">
      <c r="J685" s="36"/>
    </row>
    <row r="686" spans="10:10" x14ac:dyDescent="0.25">
      <c r="J686" s="36"/>
    </row>
    <row r="687" spans="10:10" x14ac:dyDescent="0.25">
      <c r="J687" s="36"/>
    </row>
    <row r="688" spans="10:10" x14ac:dyDescent="0.25">
      <c r="J688" s="36"/>
    </row>
    <row r="689" spans="10:10" x14ac:dyDescent="0.25">
      <c r="J689" s="36"/>
    </row>
    <row r="690" spans="10:10" x14ac:dyDescent="0.25">
      <c r="J690" s="36"/>
    </row>
    <row r="691" spans="10:10" x14ac:dyDescent="0.25">
      <c r="J691" s="36"/>
    </row>
    <row r="692" spans="10:10" x14ac:dyDescent="0.25">
      <c r="J692" s="36"/>
    </row>
    <row r="693" spans="10:10" x14ac:dyDescent="0.25">
      <c r="J693" s="36"/>
    </row>
    <row r="694" spans="10:10" x14ac:dyDescent="0.25">
      <c r="J694" s="36"/>
    </row>
    <row r="695" spans="10:10" x14ac:dyDescent="0.25">
      <c r="J695" s="36"/>
    </row>
    <row r="696" spans="10:10" x14ac:dyDescent="0.25">
      <c r="J696" s="36"/>
    </row>
    <row r="697" spans="10:10" x14ac:dyDescent="0.25">
      <c r="J697" s="36"/>
    </row>
    <row r="698" spans="10:10" x14ac:dyDescent="0.25">
      <c r="J698" s="36"/>
    </row>
    <row r="699" spans="10:10" x14ac:dyDescent="0.25">
      <c r="J699" s="36"/>
    </row>
    <row r="700" spans="10:10" x14ac:dyDescent="0.25">
      <c r="J700" s="36"/>
    </row>
    <row r="701" spans="10:10" x14ac:dyDescent="0.25">
      <c r="J701" s="36"/>
    </row>
    <row r="702" spans="10:10" x14ac:dyDescent="0.25">
      <c r="J702" s="36"/>
    </row>
    <row r="703" spans="10:10" x14ac:dyDescent="0.25">
      <c r="J703" s="36"/>
    </row>
    <row r="704" spans="10:10" x14ac:dyDescent="0.25">
      <c r="J704" s="36"/>
    </row>
    <row r="705" spans="10:10" x14ac:dyDescent="0.25">
      <c r="J705" s="36"/>
    </row>
    <row r="706" spans="10:10" x14ac:dyDescent="0.25">
      <c r="J706" s="36"/>
    </row>
    <row r="707" spans="10:10" x14ac:dyDescent="0.25">
      <c r="J707" s="36"/>
    </row>
    <row r="708" spans="10:10" x14ac:dyDescent="0.25">
      <c r="J708" s="36"/>
    </row>
    <row r="709" spans="10:10" x14ac:dyDescent="0.25">
      <c r="J709" s="36"/>
    </row>
    <row r="710" spans="10:10" x14ac:dyDescent="0.25">
      <c r="J710" s="36"/>
    </row>
    <row r="711" spans="10:10" x14ac:dyDescent="0.25">
      <c r="J711" s="36"/>
    </row>
    <row r="712" spans="10:10" x14ac:dyDescent="0.25">
      <c r="J712" s="36"/>
    </row>
    <row r="713" spans="10:10" x14ac:dyDescent="0.25">
      <c r="J713" s="36"/>
    </row>
    <row r="714" spans="10:10" x14ac:dyDescent="0.25">
      <c r="J714" s="36"/>
    </row>
    <row r="715" spans="10:10" x14ac:dyDescent="0.25">
      <c r="J715" s="36"/>
    </row>
    <row r="716" spans="10:10" x14ac:dyDescent="0.25">
      <c r="J716" s="36"/>
    </row>
    <row r="717" spans="10:10" x14ac:dyDescent="0.25">
      <c r="J717" s="36"/>
    </row>
    <row r="718" spans="10:10" x14ac:dyDescent="0.25">
      <c r="J718" s="36"/>
    </row>
    <row r="719" spans="10:10" x14ac:dyDescent="0.25">
      <c r="J719" s="36"/>
    </row>
    <row r="720" spans="10:10" x14ac:dyDescent="0.25">
      <c r="J720" s="36"/>
    </row>
    <row r="721" spans="10:10" x14ac:dyDescent="0.25">
      <c r="J721" s="36"/>
    </row>
    <row r="722" spans="10:10" x14ac:dyDescent="0.25">
      <c r="J722" s="36"/>
    </row>
    <row r="723" spans="10:10" x14ac:dyDescent="0.25">
      <c r="J723" s="36"/>
    </row>
    <row r="724" spans="10:10" x14ac:dyDescent="0.25">
      <c r="J724" s="36"/>
    </row>
    <row r="725" spans="10:10" x14ac:dyDescent="0.25">
      <c r="J725" s="36"/>
    </row>
    <row r="726" spans="10:10" x14ac:dyDescent="0.25">
      <c r="J726" s="36"/>
    </row>
    <row r="727" spans="10:10" x14ac:dyDescent="0.25">
      <c r="J727" s="36"/>
    </row>
    <row r="728" spans="10:10" x14ac:dyDescent="0.25">
      <c r="J728" s="36"/>
    </row>
    <row r="729" spans="10:10" x14ac:dyDescent="0.25">
      <c r="J729" s="36"/>
    </row>
    <row r="730" spans="10:10" x14ac:dyDescent="0.25">
      <c r="J730" s="36"/>
    </row>
    <row r="731" spans="10:10" x14ac:dyDescent="0.25">
      <c r="J731" s="36"/>
    </row>
    <row r="732" spans="10:10" x14ac:dyDescent="0.25">
      <c r="J732" s="36"/>
    </row>
    <row r="733" spans="10:10" x14ac:dyDescent="0.25">
      <c r="J733" s="36"/>
    </row>
    <row r="734" spans="10:10" x14ac:dyDescent="0.25">
      <c r="J734" s="36"/>
    </row>
    <row r="735" spans="10:10" x14ac:dyDescent="0.25">
      <c r="J735" s="36"/>
    </row>
    <row r="736" spans="10:10" x14ac:dyDescent="0.25">
      <c r="J736" s="36"/>
    </row>
    <row r="737" spans="10:10" x14ac:dyDescent="0.25">
      <c r="J737" s="36"/>
    </row>
    <row r="738" spans="10:10" x14ac:dyDescent="0.25">
      <c r="J738" s="36"/>
    </row>
    <row r="739" spans="10:10" x14ac:dyDescent="0.25">
      <c r="J739" s="36"/>
    </row>
    <row r="740" spans="10:10" x14ac:dyDescent="0.25">
      <c r="J740" s="36"/>
    </row>
    <row r="741" spans="10:10" x14ac:dyDescent="0.25">
      <c r="J741" s="36"/>
    </row>
    <row r="742" spans="10:10" x14ac:dyDescent="0.25">
      <c r="J742" s="36"/>
    </row>
    <row r="743" spans="10:10" x14ac:dyDescent="0.25">
      <c r="J743" s="36"/>
    </row>
    <row r="744" spans="10:10" x14ac:dyDescent="0.25">
      <c r="J744" s="36"/>
    </row>
    <row r="745" spans="10:10" x14ac:dyDescent="0.25">
      <c r="J745" s="36"/>
    </row>
    <row r="746" spans="10:10" x14ac:dyDescent="0.25">
      <c r="J746" s="36"/>
    </row>
    <row r="747" spans="10:10" x14ac:dyDescent="0.25">
      <c r="J747" s="36"/>
    </row>
    <row r="748" spans="10:10" x14ac:dyDescent="0.25">
      <c r="J748" s="36"/>
    </row>
    <row r="749" spans="10:10" x14ac:dyDescent="0.25">
      <c r="J749" s="36"/>
    </row>
    <row r="750" spans="10:10" x14ac:dyDescent="0.25">
      <c r="J750" s="36"/>
    </row>
    <row r="751" spans="10:10" x14ac:dyDescent="0.25">
      <c r="J751" s="36"/>
    </row>
    <row r="752" spans="10:10" x14ac:dyDescent="0.25">
      <c r="J752" s="36"/>
    </row>
    <row r="753" spans="10:10" x14ac:dyDescent="0.25">
      <c r="J753" s="36"/>
    </row>
    <row r="754" spans="10:10" x14ac:dyDescent="0.25">
      <c r="J754" s="36"/>
    </row>
    <row r="755" spans="10:10" x14ac:dyDescent="0.25">
      <c r="J755" s="36"/>
    </row>
    <row r="756" spans="10:10" x14ac:dyDescent="0.25">
      <c r="J756" s="36"/>
    </row>
    <row r="757" spans="10:10" x14ac:dyDescent="0.25">
      <c r="J757" s="36"/>
    </row>
    <row r="758" spans="10:10" x14ac:dyDescent="0.25">
      <c r="J758" s="36"/>
    </row>
    <row r="759" spans="10:10" x14ac:dyDescent="0.25">
      <c r="J759" s="36"/>
    </row>
    <row r="760" spans="10:10" x14ac:dyDescent="0.25">
      <c r="J760" s="36"/>
    </row>
    <row r="761" spans="10:10" x14ac:dyDescent="0.25">
      <c r="J761" s="36"/>
    </row>
    <row r="762" spans="10:10" x14ac:dyDescent="0.25">
      <c r="J762" s="36"/>
    </row>
    <row r="763" spans="10:10" x14ac:dyDescent="0.25">
      <c r="J763" s="36"/>
    </row>
    <row r="764" spans="10:10" x14ac:dyDescent="0.25">
      <c r="J764" s="36"/>
    </row>
    <row r="765" spans="10:10" x14ac:dyDescent="0.25">
      <c r="J765" s="36"/>
    </row>
    <row r="766" spans="10:10" x14ac:dyDescent="0.25">
      <c r="J766" s="36"/>
    </row>
    <row r="767" spans="10:10" x14ac:dyDescent="0.25">
      <c r="J767" s="36"/>
    </row>
    <row r="768" spans="10:10" x14ac:dyDescent="0.25">
      <c r="J768" s="36"/>
    </row>
    <row r="769" spans="10:10" x14ac:dyDescent="0.25">
      <c r="J769" s="36"/>
    </row>
    <row r="770" spans="10:10" x14ac:dyDescent="0.25">
      <c r="J770" s="36"/>
    </row>
    <row r="771" spans="10:10" x14ac:dyDescent="0.25">
      <c r="J771" s="36"/>
    </row>
    <row r="772" spans="10:10" x14ac:dyDescent="0.25">
      <c r="J772" s="36"/>
    </row>
    <row r="773" spans="10:10" x14ac:dyDescent="0.25">
      <c r="J773" s="36"/>
    </row>
    <row r="774" spans="10:10" x14ac:dyDescent="0.25">
      <c r="J774" s="36"/>
    </row>
    <row r="775" spans="10:10" x14ac:dyDescent="0.25">
      <c r="J775" s="36"/>
    </row>
    <row r="776" spans="10:10" x14ac:dyDescent="0.25">
      <c r="J776" s="36"/>
    </row>
    <row r="777" spans="10:10" x14ac:dyDescent="0.25">
      <c r="J777" s="36"/>
    </row>
    <row r="778" spans="10:10" x14ac:dyDescent="0.25">
      <c r="J778" s="36"/>
    </row>
    <row r="779" spans="10:10" x14ac:dyDescent="0.25">
      <c r="J779" s="36"/>
    </row>
    <row r="780" spans="10:10" x14ac:dyDescent="0.25">
      <c r="J780" s="36"/>
    </row>
    <row r="781" spans="10:10" x14ac:dyDescent="0.25">
      <c r="J781" s="36"/>
    </row>
    <row r="782" spans="10:10" x14ac:dyDescent="0.25">
      <c r="J782" s="36"/>
    </row>
    <row r="783" spans="10:10" x14ac:dyDescent="0.25">
      <c r="J783" s="36"/>
    </row>
    <row r="784" spans="10:10" x14ac:dyDescent="0.25">
      <c r="J784" s="36"/>
    </row>
    <row r="785" spans="10:10" x14ac:dyDescent="0.25">
      <c r="J785" s="36"/>
    </row>
    <row r="786" spans="10:10" x14ac:dyDescent="0.25">
      <c r="J786" s="36"/>
    </row>
    <row r="787" spans="10:10" x14ac:dyDescent="0.25">
      <c r="J787" s="36"/>
    </row>
    <row r="788" spans="10:10" x14ac:dyDescent="0.25">
      <c r="J788" s="36"/>
    </row>
    <row r="789" spans="10:10" x14ac:dyDescent="0.25">
      <c r="J789" s="36"/>
    </row>
    <row r="790" spans="10:10" x14ac:dyDescent="0.25">
      <c r="J790" s="36"/>
    </row>
    <row r="791" spans="10:10" x14ac:dyDescent="0.25">
      <c r="J791" s="36"/>
    </row>
    <row r="792" spans="10:10" x14ac:dyDescent="0.25">
      <c r="J792" s="36"/>
    </row>
    <row r="793" spans="10:10" x14ac:dyDescent="0.25">
      <c r="J793" s="36"/>
    </row>
    <row r="794" spans="10:10" x14ac:dyDescent="0.25">
      <c r="J794" s="36"/>
    </row>
    <row r="795" spans="10:10" x14ac:dyDescent="0.25">
      <c r="J795" s="36"/>
    </row>
    <row r="796" spans="10:10" x14ac:dyDescent="0.25">
      <c r="J796" s="36"/>
    </row>
    <row r="797" spans="10:10" x14ac:dyDescent="0.25">
      <c r="J797" s="36"/>
    </row>
    <row r="798" spans="10:10" x14ac:dyDescent="0.25">
      <c r="J798" s="36"/>
    </row>
    <row r="799" spans="10:10" x14ac:dyDescent="0.25">
      <c r="J799" s="36"/>
    </row>
    <row r="800" spans="10:10" x14ac:dyDescent="0.25">
      <c r="J800" s="36"/>
    </row>
    <row r="801" spans="10:10" x14ac:dyDescent="0.25">
      <c r="J801" s="36"/>
    </row>
    <row r="802" spans="10:10" x14ac:dyDescent="0.25">
      <c r="J802" s="36"/>
    </row>
    <row r="803" spans="10:10" x14ac:dyDescent="0.25">
      <c r="J803" s="36"/>
    </row>
    <row r="804" spans="10:10" x14ac:dyDescent="0.25">
      <c r="J804" s="36"/>
    </row>
    <row r="805" spans="10:10" x14ac:dyDescent="0.25">
      <c r="J805" s="36"/>
    </row>
    <row r="806" spans="10:10" x14ac:dyDescent="0.25">
      <c r="J806" s="36"/>
    </row>
    <row r="807" spans="10:10" x14ac:dyDescent="0.25">
      <c r="J807" s="36"/>
    </row>
    <row r="808" spans="10:10" x14ac:dyDescent="0.25">
      <c r="J808" s="36"/>
    </row>
    <row r="809" spans="10:10" x14ac:dyDescent="0.25">
      <c r="J809" s="36"/>
    </row>
    <row r="810" spans="10:10" x14ac:dyDescent="0.25">
      <c r="J810" s="36"/>
    </row>
    <row r="811" spans="10:10" x14ac:dyDescent="0.25">
      <c r="J811" s="36"/>
    </row>
    <row r="812" spans="10:10" x14ac:dyDescent="0.25">
      <c r="J812" s="36"/>
    </row>
    <row r="813" spans="10:10" x14ac:dyDescent="0.25">
      <c r="J813" s="36"/>
    </row>
    <row r="814" spans="10:10" x14ac:dyDescent="0.25">
      <c r="J814" s="36"/>
    </row>
    <row r="815" spans="10:10" x14ac:dyDescent="0.25">
      <c r="J815" s="36"/>
    </row>
    <row r="816" spans="10:10" x14ac:dyDescent="0.25">
      <c r="J816" s="36"/>
    </row>
    <row r="817" spans="10:10" x14ac:dyDescent="0.25">
      <c r="J817" s="36"/>
    </row>
    <row r="818" spans="10:10" x14ac:dyDescent="0.25">
      <c r="J818" s="36"/>
    </row>
    <row r="819" spans="10:10" x14ac:dyDescent="0.25">
      <c r="J819" s="36"/>
    </row>
    <row r="820" spans="10:10" x14ac:dyDescent="0.25">
      <c r="J820" s="36"/>
    </row>
    <row r="821" spans="10:10" x14ac:dyDescent="0.25">
      <c r="J821" s="36"/>
    </row>
    <row r="822" spans="10:10" x14ac:dyDescent="0.25">
      <c r="J822" s="36"/>
    </row>
    <row r="823" spans="10:10" x14ac:dyDescent="0.25">
      <c r="J823" s="36"/>
    </row>
    <row r="824" spans="10:10" x14ac:dyDescent="0.25">
      <c r="J824" s="36"/>
    </row>
    <row r="825" spans="10:10" x14ac:dyDescent="0.25">
      <c r="J825" s="36"/>
    </row>
    <row r="826" spans="10:10" x14ac:dyDescent="0.25">
      <c r="J826" s="36"/>
    </row>
    <row r="827" spans="10:10" x14ac:dyDescent="0.25">
      <c r="J827" s="36"/>
    </row>
    <row r="828" spans="10:10" x14ac:dyDescent="0.25">
      <c r="J828" s="36"/>
    </row>
    <row r="829" spans="10:10" x14ac:dyDescent="0.25">
      <c r="J829" s="36"/>
    </row>
    <row r="830" spans="10:10" x14ac:dyDescent="0.25">
      <c r="J830" s="36"/>
    </row>
    <row r="831" spans="10:10" x14ac:dyDescent="0.25">
      <c r="J831" s="36"/>
    </row>
    <row r="832" spans="10:10" x14ac:dyDescent="0.25">
      <c r="J832" s="36"/>
    </row>
    <row r="833" spans="10:10" x14ac:dyDescent="0.25">
      <c r="J833" s="36"/>
    </row>
    <row r="834" spans="10:10" x14ac:dyDescent="0.25">
      <c r="J834" s="36"/>
    </row>
    <row r="835" spans="10:10" x14ac:dyDescent="0.25">
      <c r="J835" s="36"/>
    </row>
    <row r="836" spans="10:10" x14ac:dyDescent="0.25">
      <c r="J836" s="36"/>
    </row>
    <row r="837" spans="10:10" x14ac:dyDescent="0.25">
      <c r="J837" s="36"/>
    </row>
    <row r="838" spans="10:10" x14ac:dyDescent="0.25">
      <c r="J838" s="36"/>
    </row>
    <row r="839" spans="10:10" x14ac:dyDescent="0.25">
      <c r="J839" s="36"/>
    </row>
    <row r="840" spans="10:10" x14ac:dyDescent="0.25">
      <c r="J840" s="36"/>
    </row>
    <row r="841" spans="10:10" x14ac:dyDescent="0.25">
      <c r="J841" s="36"/>
    </row>
    <row r="842" spans="10:10" x14ac:dyDescent="0.25">
      <c r="J842" s="36"/>
    </row>
    <row r="843" spans="10:10" x14ac:dyDescent="0.25">
      <c r="J843" s="36"/>
    </row>
    <row r="844" spans="10:10" x14ac:dyDescent="0.25">
      <c r="J844" s="36"/>
    </row>
    <row r="845" spans="10:10" x14ac:dyDescent="0.25">
      <c r="J845" s="36"/>
    </row>
    <row r="846" spans="10:10" x14ac:dyDescent="0.25">
      <c r="J846" s="36"/>
    </row>
    <row r="847" spans="10:10" x14ac:dyDescent="0.25">
      <c r="J847" s="36"/>
    </row>
    <row r="848" spans="10:10" x14ac:dyDescent="0.25">
      <c r="J848" s="36"/>
    </row>
    <row r="849" spans="10:10" x14ac:dyDescent="0.25">
      <c r="J849" s="36"/>
    </row>
    <row r="850" spans="10:10" x14ac:dyDescent="0.25">
      <c r="J850" s="36"/>
    </row>
    <row r="851" spans="10:10" x14ac:dyDescent="0.25">
      <c r="J851" s="36"/>
    </row>
    <row r="852" spans="10:10" x14ac:dyDescent="0.25">
      <c r="J852" s="36"/>
    </row>
    <row r="853" spans="10:10" x14ac:dyDescent="0.25">
      <c r="J853" s="36"/>
    </row>
    <row r="854" spans="10:10" x14ac:dyDescent="0.25">
      <c r="J854" s="36"/>
    </row>
    <row r="855" spans="10:10" x14ac:dyDescent="0.25">
      <c r="J855" s="36"/>
    </row>
    <row r="856" spans="10:10" x14ac:dyDescent="0.25">
      <c r="J856" s="36"/>
    </row>
    <row r="857" spans="10:10" x14ac:dyDescent="0.25">
      <c r="J857" s="36"/>
    </row>
    <row r="858" spans="10:10" x14ac:dyDescent="0.25">
      <c r="J858" s="36"/>
    </row>
    <row r="859" spans="10:10" x14ac:dyDescent="0.25">
      <c r="J859" s="36"/>
    </row>
    <row r="860" spans="10:10" x14ac:dyDescent="0.25">
      <c r="J860" s="36"/>
    </row>
    <row r="861" spans="10:10" x14ac:dyDescent="0.25">
      <c r="J861" s="36"/>
    </row>
    <row r="862" spans="10:10" x14ac:dyDescent="0.25">
      <c r="J862" s="36"/>
    </row>
    <row r="863" spans="10:10" x14ac:dyDescent="0.25">
      <c r="J863" s="36"/>
    </row>
    <row r="864" spans="10:10" x14ac:dyDescent="0.25">
      <c r="J864" s="36"/>
    </row>
    <row r="865" spans="10:10" x14ac:dyDescent="0.25">
      <c r="J865" s="36"/>
    </row>
    <row r="866" spans="10:10" x14ac:dyDescent="0.25">
      <c r="J866" s="36"/>
    </row>
    <row r="867" spans="10:10" x14ac:dyDescent="0.25">
      <c r="J867" s="36"/>
    </row>
    <row r="868" spans="10:10" x14ac:dyDescent="0.25">
      <c r="J868" s="36"/>
    </row>
    <row r="869" spans="10:10" x14ac:dyDescent="0.25">
      <c r="J869" s="36"/>
    </row>
    <row r="870" spans="10:10" x14ac:dyDescent="0.25">
      <c r="J870" s="36"/>
    </row>
    <row r="871" spans="10:10" x14ac:dyDescent="0.25">
      <c r="J871" s="36"/>
    </row>
    <row r="872" spans="10:10" x14ac:dyDescent="0.25">
      <c r="J872" s="36"/>
    </row>
    <row r="873" spans="10:10" x14ac:dyDescent="0.25">
      <c r="J873" s="36"/>
    </row>
    <row r="874" spans="10:10" x14ac:dyDescent="0.25">
      <c r="J874" s="36"/>
    </row>
    <row r="875" spans="10:10" x14ac:dyDescent="0.25">
      <c r="J875" s="36"/>
    </row>
    <row r="876" spans="10:10" x14ac:dyDescent="0.25">
      <c r="J876" s="36"/>
    </row>
    <row r="877" spans="10:10" x14ac:dyDescent="0.25">
      <c r="J877" s="36"/>
    </row>
    <row r="878" spans="10:10" x14ac:dyDescent="0.25">
      <c r="J878" s="36"/>
    </row>
    <row r="879" spans="10:10" x14ac:dyDescent="0.25">
      <c r="J879" s="36"/>
    </row>
    <row r="880" spans="10:10" x14ac:dyDescent="0.25">
      <c r="J880" s="36"/>
    </row>
    <row r="881" spans="10:10" x14ac:dyDescent="0.25">
      <c r="J881" s="36"/>
    </row>
    <row r="882" spans="10:10" x14ac:dyDescent="0.25">
      <c r="J882" s="36"/>
    </row>
    <row r="883" spans="10:10" x14ac:dyDescent="0.25">
      <c r="J883" s="36"/>
    </row>
    <row r="884" spans="10:10" x14ac:dyDescent="0.25">
      <c r="J884" s="36"/>
    </row>
    <row r="885" spans="10:10" x14ac:dyDescent="0.25">
      <c r="J885" s="36"/>
    </row>
    <row r="886" spans="10:10" x14ac:dyDescent="0.25">
      <c r="J886" s="36"/>
    </row>
    <row r="887" spans="10:10" x14ac:dyDescent="0.25">
      <c r="J887" s="36"/>
    </row>
    <row r="888" spans="10:10" x14ac:dyDescent="0.25">
      <c r="J888" s="36"/>
    </row>
    <row r="889" spans="10:10" x14ac:dyDescent="0.25">
      <c r="J889" s="36"/>
    </row>
    <row r="890" spans="10:10" x14ac:dyDescent="0.25">
      <c r="J890" s="36"/>
    </row>
    <row r="891" spans="10:10" x14ac:dyDescent="0.25">
      <c r="J891" s="36"/>
    </row>
    <row r="892" spans="10:10" x14ac:dyDescent="0.25">
      <c r="J892" s="36"/>
    </row>
    <row r="893" spans="10:10" x14ac:dyDescent="0.25">
      <c r="J893" s="36"/>
    </row>
    <row r="894" spans="10:10" x14ac:dyDescent="0.25">
      <c r="J894" s="36"/>
    </row>
    <row r="895" spans="10:10" x14ac:dyDescent="0.25">
      <c r="J895" s="36"/>
    </row>
    <row r="896" spans="10:10" x14ac:dyDescent="0.25">
      <c r="J896" s="36"/>
    </row>
    <row r="897" spans="10:10" x14ac:dyDescent="0.25">
      <c r="J897" s="36"/>
    </row>
    <row r="898" spans="10:10" x14ac:dyDescent="0.25">
      <c r="J898" s="36"/>
    </row>
    <row r="899" spans="10:10" x14ac:dyDescent="0.25">
      <c r="J899" s="36"/>
    </row>
    <row r="900" spans="10:10" x14ac:dyDescent="0.25">
      <c r="J900" s="36"/>
    </row>
    <row r="901" spans="10:10" x14ac:dyDescent="0.25">
      <c r="J901" s="36"/>
    </row>
    <row r="902" spans="10:10" x14ac:dyDescent="0.25">
      <c r="J902" s="36"/>
    </row>
    <row r="903" spans="10:10" x14ac:dyDescent="0.25">
      <c r="J903" s="36"/>
    </row>
    <row r="904" spans="10:10" x14ac:dyDescent="0.25">
      <c r="J904" s="36"/>
    </row>
    <row r="905" spans="10:10" x14ac:dyDescent="0.25">
      <c r="J905" s="36"/>
    </row>
    <row r="906" spans="10:10" x14ac:dyDescent="0.25">
      <c r="J906" s="36"/>
    </row>
    <row r="907" spans="10:10" x14ac:dyDescent="0.25">
      <c r="J907" s="36"/>
    </row>
    <row r="908" spans="10:10" x14ac:dyDescent="0.25">
      <c r="J908" s="36"/>
    </row>
    <row r="909" spans="10:10" x14ac:dyDescent="0.25">
      <c r="J909" s="36"/>
    </row>
    <row r="910" spans="10:10" x14ac:dyDescent="0.25">
      <c r="J910" s="36"/>
    </row>
    <row r="911" spans="10:10" x14ac:dyDescent="0.25">
      <c r="J911" s="36"/>
    </row>
    <row r="912" spans="10:10" x14ac:dyDescent="0.25">
      <c r="J912" s="36"/>
    </row>
    <row r="913" spans="10:10" x14ac:dyDescent="0.25">
      <c r="J913" s="36"/>
    </row>
    <row r="914" spans="10:10" x14ac:dyDescent="0.25">
      <c r="J914" s="36"/>
    </row>
    <row r="915" spans="10:10" x14ac:dyDescent="0.25">
      <c r="J915" s="36"/>
    </row>
    <row r="916" spans="10:10" x14ac:dyDescent="0.25">
      <c r="J916" s="36"/>
    </row>
    <row r="917" spans="10:10" x14ac:dyDescent="0.25">
      <c r="J917" s="36"/>
    </row>
    <row r="918" spans="10:10" x14ac:dyDescent="0.25">
      <c r="J918" s="36"/>
    </row>
    <row r="919" spans="10:10" x14ac:dyDescent="0.25">
      <c r="J919" s="36"/>
    </row>
    <row r="920" spans="10:10" x14ac:dyDescent="0.25">
      <c r="J920" s="36"/>
    </row>
    <row r="921" spans="10:10" x14ac:dyDescent="0.25">
      <c r="J921" s="36"/>
    </row>
    <row r="922" spans="10:10" x14ac:dyDescent="0.25">
      <c r="J922" s="36"/>
    </row>
    <row r="923" spans="10:10" x14ac:dyDescent="0.25">
      <c r="J923" s="36"/>
    </row>
    <row r="924" spans="10:10" x14ac:dyDescent="0.25">
      <c r="J924" s="36"/>
    </row>
    <row r="925" spans="10:10" x14ac:dyDescent="0.25">
      <c r="J925" s="36"/>
    </row>
    <row r="926" spans="10:10" x14ac:dyDescent="0.25">
      <c r="J926" s="36"/>
    </row>
    <row r="927" spans="10:10" x14ac:dyDescent="0.25">
      <c r="J927" s="36"/>
    </row>
    <row r="928" spans="10:10" x14ac:dyDescent="0.25">
      <c r="J928" s="36"/>
    </row>
    <row r="929" spans="10:10" x14ac:dyDescent="0.25">
      <c r="J929" s="36"/>
    </row>
    <row r="930" spans="10:10" x14ac:dyDescent="0.25">
      <c r="J930" s="36"/>
    </row>
    <row r="931" spans="10:10" x14ac:dyDescent="0.25">
      <c r="J931" s="36"/>
    </row>
    <row r="932" spans="10:10" x14ac:dyDescent="0.25">
      <c r="J932" s="36"/>
    </row>
    <row r="933" spans="10:10" x14ac:dyDescent="0.25">
      <c r="J933" s="36"/>
    </row>
    <row r="934" spans="10:10" x14ac:dyDescent="0.25">
      <c r="J934" s="36"/>
    </row>
    <row r="935" spans="10:10" x14ac:dyDescent="0.25">
      <c r="J935" s="36"/>
    </row>
    <row r="936" spans="10:10" x14ac:dyDescent="0.25">
      <c r="J936" s="36"/>
    </row>
    <row r="937" spans="10:10" x14ac:dyDescent="0.25">
      <c r="J937" s="36"/>
    </row>
    <row r="938" spans="10:10" x14ac:dyDescent="0.25">
      <c r="J938" s="36"/>
    </row>
    <row r="939" spans="10:10" x14ac:dyDescent="0.25">
      <c r="J939" s="36"/>
    </row>
    <row r="940" spans="10:10" x14ac:dyDescent="0.25">
      <c r="J940" s="36"/>
    </row>
    <row r="941" spans="10:10" x14ac:dyDescent="0.25">
      <c r="J941" s="36"/>
    </row>
    <row r="942" spans="10:10" x14ac:dyDescent="0.25">
      <c r="J942" s="36"/>
    </row>
    <row r="943" spans="10:10" x14ac:dyDescent="0.25">
      <c r="J943" s="36"/>
    </row>
    <row r="944" spans="10:10" x14ac:dyDescent="0.25">
      <c r="J944" s="36"/>
    </row>
    <row r="945" spans="10:10" x14ac:dyDescent="0.25">
      <c r="J945" s="36"/>
    </row>
    <row r="946" spans="10:10" x14ac:dyDescent="0.25">
      <c r="J946" s="36"/>
    </row>
    <row r="947" spans="10:10" x14ac:dyDescent="0.25">
      <c r="J947" s="36"/>
    </row>
    <row r="948" spans="10:10" x14ac:dyDescent="0.25">
      <c r="J948" s="36"/>
    </row>
    <row r="949" spans="10:10" x14ac:dyDescent="0.25">
      <c r="J949" s="36"/>
    </row>
    <row r="950" spans="10:10" x14ac:dyDescent="0.25">
      <c r="J950" s="36"/>
    </row>
    <row r="951" spans="10:10" x14ac:dyDescent="0.25">
      <c r="J951" s="36"/>
    </row>
    <row r="952" spans="10:10" x14ac:dyDescent="0.25">
      <c r="J952" s="36"/>
    </row>
    <row r="953" spans="10:10" x14ac:dyDescent="0.25">
      <c r="J953" s="36"/>
    </row>
    <row r="954" spans="10:10" x14ac:dyDescent="0.25">
      <c r="J954" s="36"/>
    </row>
    <row r="955" spans="10:10" x14ac:dyDescent="0.25">
      <c r="J955" s="36"/>
    </row>
    <row r="956" spans="10:10" x14ac:dyDescent="0.25">
      <c r="J956" s="36"/>
    </row>
    <row r="957" spans="10:10" x14ac:dyDescent="0.25">
      <c r="J957" s="36"/>
    </row>
    <row r="958" spans="10:10" x14ac:dyDescent="0.25">
      <c r="J958" s="36"/>
    </row>
    <row r="959" spans="10:10" x14ac:dyDescent="0.25">
      <c r="J959" s="36"/>
    </row>
    <row r="960" spans="10:10" x14ac:dyDescent="0.25">
      <c r="J960" s="36"/>
    </row>
    <row r="961" spans="10:10" x14ac:dyDescent="0.25">
      <c r="J961" s="36"/>
    </row>
    <row r="962" spans="10:10" x14ac:dyDescent="0.25">
      <c r="J962" s="36"/>
    </row>
    <row r="963" spans="10:10" x14ac:dyDescent="0.25">
      <c r="J963" s="36"/>
    </row>
    <row r="964" spans="10:10" x14ac:dyDescent="0.25">
      <c r="J964" s="36"/>
    </row>
    <row r="965" spans="10:10" x14ac:dyDescent="0.25">
      <c r="J965" s="36"/>
    </row>
    <row r="966" spans="10:10" x14ac:dyDescent="0.25">
      <c r="J966" s="36"/>
    </row>
    <row r="967" spans="10:10" x14ac:dyDescent="0.25">
      <c r="J967" s="36"/>
    </row>
    <row r="968" spans="10:10" x14ac:dyDescent="0.25">
      <c r="J968" s="36"/>
    </row>
    <row r="969" spans="10:10" x14ac:dyDescent="0.25">
      <c r="J969" s="36"/>
    </row>
    <row r="970" spans="10:10" x14ac:dyDescent="0.25">
      <c r="J970" s="36"/>
    </row>
    <row r="971" spans="10:10" x14ac:dyDescent="0.25">
      <c r="J971" s="36"/>
    </row>
    <row r="972" spans="10:10" x14ac:dyDescent="0.25">
      <c r="J972" s="36"/>
    </row>
    <row r="973" spans="10:10" x14ac:dyDescent="0.25">
      <c r="J973" s="36"/>
    </row>
    <row r="974" spans="10:10" x14ac:dyDescent="0.25">
      <c r="J974" s="36"/>
    </row>
    <row r="975" spans="10:10" x14ac:dyDescent="0.25">
      <c r="J975" s="36"/>
    </row>
    <row r="976" spans="10:10" x14ac:dyDescent="0.25">
      <c r="J976" s="36"/>
    </row>
    <row r="977" spans="10:10" x14ac:dyDescent="0.25">
      <c r="J977" s="36"/>
    </row>
    <row r="978" spans="10:10" x14ac:dyDescent="0.25">
      <c r="J978" s="36"/>
    </row>
    <row r="979" spans="10:10" x14ac:dyDescent="0.25">
      <c r="J979" s="36"/>
    </row>
    <row r="980" spans="10:10" x14ac:dyDescent="0.25">
      <c r="J980" s="36"/>
    </row>
    <row r="981" spans="10:10" x14ac:dyDescent="0.25">
      <c r="J981" s="36"/>
    </row>
    <row r="982" spans="10:10" x14ac:dyDescent="0.25">
      <c r="J982" s="36"/>
    </row>
    <row r="983" spans="10:10" x14ac:dyDescent="0.25">
      <c r="J983" s="36"/>
    </row>
    <row r="984" spans="10:10" x14ac:dyDescent="0.25">
      <c r="J984" s="36"/>
    </row>
    <row r="985" spans="10:10" x14ac:dyDescent="0.25">
      <c r="J985" s="36"/>
    </row>
    <row r="986" spans="10:10" x14ac:dyDescent="0.25">
      <c r="J986" s="36"/>
    </row>
    <row r="987" spans="10:10" x14ac:dyDescent="0.25">
      <c r="J987" s="36"/>
    </row>
    <row r="988" spans="10:10" x14ac:dyDescent="0.25">
      <c r="J988" s="36"/>
    </row>
    <row r="989" spans="10:10" x14ac:dyDescent="0.25">
      <c r="J989" s="36"/>
    </row>
    <row r="990" spans="10:10" x14ac:dyDescent="0.25">
      <c r="J990" s="36"/>
    </row>
    <row r="991" spans="10:10" x14ac:dyDescent="0.25">
      <c r="J991" s="36"/>
    </row>
    <row r="992" spans="10:10" x14ac:dyDescent="0.25">
      <c r="J992" s="36"/>
    </row>
    <row r="993" spans="10:10" x14ac:dyDescent="0.25">
      <c r="J993" s="36"/>
    </row>
    <row r="994" spans="10:10" x14ac:dyDescent="0.25">
      <c r="J994" s="36"/>
    </row>
    <row r="995" spans="10:10" x14ac:dyDescent="0.25">
      <c r="J995" s="36"/>
    </row>
    <row r="996" spans="10:10" x14ac:dyDescent="0.25">
      <c r="J996" s="36"/>
    </row>
    <row r="997" spans="10:10" x14ac:dyDescent="0.25">
      <c r="J997" s="36"/>
    </row>
    <row r="998" spans="10:10" x14ac:dyDescent="0.25">
      <c r="J998" s="36"/>
    </row>
    <row r="999" spans="10:10" x14ac:dyDescent="0.25">
      <c r="J999" s="36"/>
    </row>
    <row r="1000" spans="10:10" x14ac:dyDescent="0.25">
      <c r="J1000" s="36"/>
    </row>
    <row r="1001" spans="10:10" x14ac:dyDescent="0.25">
      <c r="J1001" s="36"/>
    </row>
    <row r="1002" spans="10:10" x14ac:dyDescent="0.25">
      <c r="J1002" s="36"/>
    </row>
    <row r="1003" spans="10:10" x14ac:dyDescent="0.25">
      <c r="J1003" s="36"/>
    </row>
    <row r="1004" spans="10:10" x14ac:dyDescent="0.25">
      <c r="J1004" s="36"/>
    </row>
    <row r="1005" spans="10:10" x14ac:dyDescent="0.25">
      <c r="J1005" s="36"/>
    </row>
    <row r="1006" spans="10:10" x14ac:dyDescent="0.25">
      <c r="J1006" s="36"/>
    </row>
    <row r="1007" spans="10:10" x14ac:dyDescent="0.25">
      <c r="J1007" s="36"/>
    </row>
    <row r="1008" spans="10:10" x14ac:dyDescent="0.25">
      <c r="J1008" s="36"/>
    </row>
    <row r="1009" spans="10:10" x14ac:dyDescent="0.25">
      <c r="J1009" s="36"/>
    </row>
    <row r="1010" spans="10:10" x14ac:dyDescent="0.25">
      <c r="J1010" s="36"/>
    </row>
    <row r="1011" spans="10:10" x14ac:dyDescent="0.25">
      <c r="J1011" s="36"/>
    </row>
    <row r="1012" spans="10:10" x14ac:dyDescent="0.25">
      <c r="J1012" s="36"/>
    </row>
    <row r="1013" spans="10:10" x14ac:dyDescent="0.25">
      <c r="J1013" s="36"/>
    </row>
    <row r="1014" spans="10:10" x14ac:dyDescent="0.25">
      <c r="J1014" s="36"/>
    </row>
    <row r="1015" spans="10:10" x14ac:dyDescent="0.25">
      <c r="J1015" s="36"/>
    </row>
    <row r="1016" spans="10:10" x14ac:dyDescent="0.25">
      <c r="J1016" s="36"/>
    </row>
    <row r="1017" spans="10:10" x14ac:dyDescent="0.25">
      <c r="J1017" s="36"/>
    </row>
    <row r="1018" spans="10:10" x14ac:dyDescent="0.25">
      <c r="J1018" s="36"/>
    </row>
    <row r="1019" spans="10:10" x14ac:dyDescent="0.25">
      <c r="J1019" s="36"/>
    </row>
    <row r="1020" spans="10:10" x14ac:dyDescent="0.25">
      <c r="J1020" s="36"/>
    </row>
    <row r="1021" spans="10:10" x14ac:dyDescent="0.25">
      <c r="J1021" s="36"/>
    </row>
    <row r="1022" spans="10:10" x14ac:dyDescent="0.25">
      <c r="J1022" s="36"/>
    </row>
    <row r="1023" spans="10:10" x14ac:dyDescent="0.25">
      <c r="J1023" s="36"/>
    </row>
    <row r="1024" spans="10:10" x14ac:dyDescent="0.25">
      <c r="J1024" s="36"/>
    </row>
    <row r="1025" spans="10:10" x14ac:dyDescent="0.25">
      <c r="J1025" s="36"/>
    </row>
    <row r="1026" spans="10:10" x14ac:dyDescent="0.25">
      <c r="J1026" s="36"/>
    </row>
    <row r="1027" spans="10:10" x14ac:dyDescent="0.25">
      <c r="J1027" s="36"/>
    </row>
    <row r="1028" spans="10:10" x14ac:dyDescent="0.25">
      <c r="J1028" s="36"/>
    </row>
    <row r="1029" spans="10:10" x14ac:dyDescent="0.25">
      <c r="J1029" s="36"/>
    </row>
    <row r="1030" spans="10:10" x14ac:dyDescent="0.25">
      <c r="J1030" s="36"/>
    </row>
    <row r="1031" spans="10:10" x14ac:dyDescent="0.25">
      <c r="J1031" s="36"/>
    </row>
    <row r="1032" spans="10:10" x14ac:dyDescent="0.25">
      <c r="J1032" s="36"/>
    </row>
    <row r="1033" spans="10:10" x14ac:dyDescent="0.25">
      <c r="J1033" s="36"/>
    </row>
    <row r="1034" spans="10:10" x14ac:dyDescent="0.25">
      <c r="J1034" s="36"/>
    </row>
    <row r="1035" spans="10:10" x14ac:dyDescent="0.25">
      <c r="J1035" s="36"/>
    </row>
    <row r="1036" spans="10:10" x14ac:dyDescent="0.25">
      <c r="J1036" s="36"/>
    </row>
    <row r="1037" spans="10:10" x14ac:dyDescent="0.25">
      <c r="J1037" s="36"/>
    </row>
    <row r="1038" spans="10:10" x14ac:dyDescent="0.25">
      <c r="J1038" s="36"/>
    </row>
    <row r="1039" spans="10:10" x14ac:dyDescent="0.25">
      <c r="J1039" s="36"/>
    </row>
    <row r="1040" spans="10:10" x14ac:dyDescent="0.25">
      <c r="J1040" s="36"/>
    </row>
    <row r="1041" spans="10:10" x14ac:dyDescent="0.25">
      <c r="J1041" s="36"/>
    </row>
    <row r="1042" spans="10:10" x14ac:dyDescent="0.25">
      <c r="J1042" s="36"/>
    </row>
    <row r="1043" spans="10:10" x14ac:dyDescent="0.25">
      <c r="J1043" s="36"/>
    </row>
    <row r="1044" spans="10:10" x14ac:dyDescent="0.25">
      <c r="J1044" s="36"/>
    </row>
    <row r="1045" spans="10:10" x14ac:dyDescent="0.25">
      <c r="J1045" s="36"/>
    </row>
    <row r="1046" spans="10:10" x14ac:dyDescent="0.25">
      <c r="J1046" s="36"/>
    </row>
    <row r="1047" spans="10:10" x14ac:dyDescent="0.25">
      <c r="J1047" s="36"/>
    </row>
    <row r="1048" spans="10:10" x14ac:dyDescent="0.25">
      <c r="J1048" s="36"/>
    </row>
    <row r="1049" spans="10:10" x14ac:dyDescent="0.25">
      <c r="J1049" s="36"/>
    </row>
    <row r="1050" spans="10:10" x14ac:dyDescent="0.25">
      <c r="J1050" s="36"/>
    </row>
    <row r="1051" spans="10:10" x14ac:dyDescent="0.25">
      <c r="J1051" s="36"/>
    </row>
    <row r="1052" spans="10:10" x14ac:dyDescent="0.25">
      <c r="J1052" s="36"/>
    </row>
    <row r="1053" spans="10:10" x14ac:dyDescent="0.25">
      <c r="J1053" s="36"/>
    </row>
    <row r="1054" spans="10:10" x14ac:dyDescent="0.25">
      <c r="J1054" s="36"/>
    </row>
    <row r="1055" spans="10:10" x14ac:dyDescent="0.25">
      <c r="J1055" s="36"/>
    </row>
    <row r="1056" spans="10:10" x14ac:dyDescent="0.25">
      <c r="J1056" s="36"/>
    </row>
    <row r="1057" spans="10:10" x14ac:dyDescent="0.25">
      <c r="J1057" s="36"/>
    </row>
    <row r="1058" spans="10:10" x14ac:dyDescent="0.25">
      <c r="J1058" s="36"/>
    </row>
    <row r="1059" spans="10:10" x14ac:dyDescent="0.25">
      <c r="J1059" s="36"/>
    </row>
    <row r="1060" spans="10:10" x14ac:dyDescent="0.25">
      <c r="J1060" s="36"/>
    </row>
    <row r="1061" spans="10:10" x14ac:dyDescent="0.25">
      <c r="J1061" s="36"/>
    </row>
    <row r="1062" spans="10:10" x14ac:dyDescent="0.25">
      <c r="J1062" s="36"/>
    </row>
    <row r="1063" spans="10:10" x14ac:dyDescent="0.25">
      <c r="J1063" s="36"/>
    </row>
    <row r="1064" spans="10:10" x14ac:dyDescent="0.25">
      <c r="J1064" s="36"/>
    </row>
    <row r="1065" spans="10:10" x14ac:dyDescent="0.25">
      <c r="J1065" s="36"/>
    </row>
    <row r="1066" spans="10:10" x14ac:dyDescent="0.25">
      <c r="J1066" s="36"/>
    </row>
    <row r="1067" spans="10:10" x14ac:dyDescent="0.25">
      <c r="J1067" s="36"/>
    </row>
    <row r="1068" spans="10:10" x14ac:dyDescent="0.25">
      <c r="J1068" s="36"/>
    </row>
    <row r="1069" spans="10:10" x14ac:dyDescent="0.25">
      <c r="J1069" s="36"/>
    </row>
    <row r="1070" spans="10:10" x14ac:dyDescent="0.25">
      <c r="J1070" s="36"/>
    </row>
    <row r="1071" spans="10:10" x14ac:dyDescent="0.25">
      <c r="J1071" s="36"/>
    </row>
    <row r="1072" spans="10:10" x14ac:dyDescent="0.25">
      <c r="J1072" s="36"/>
    </row>
    <row r="1073" spans="10:10" x14ac:dyDescent="0.25">
      <c r="J1073" s="36"/>
    </row>
    <row r="1074" spans="10:10" x14ac:dyDescent="0.25">
      <c r="J1074" s="36"/>
    </row>
    <row r="1075" spans="10:10" x14ac:dyDescent="0.25">
      <c r="J1075" s="36"/>
    </row>
    <row r="1076" spans="10:10" x14ac:dyDescent="0.25">
      <c r="J1076" s="36"/>
    </row>
    <row r="1077" spans="10:10" x14ac:dyDescent="0.25">
      <c r="J1077" s="36"/>
    </row>
    <row r="1078" spans="10:10" x14ac:dyDescent="0.25">
      <c r="J1078" s="36"/>
    </row>
    <row r="1079" spans="10:10" x14ac:dyDescent="0.25">
      <c r="J1079" s="36"/>
    </row>
    <row r="1080" spans="10:10" x14ac:dyDescent="0.25">
      <c r="J1080" s="36"/>
    </row>
    <row r="1081" spans="10:10" x14ac:dyDescent="0.25">
      <c r="J1081" s="36"/>
    </row>
    <row r="1082" spans="10:10" x14ac:dyDescent="0.25">
      <c r="J1082" s="36"/>
    </row>
    <row r="1083" spans="10:10" x14ac:dyDescent="0.25">
      <c r="J1083" s="36"/>
    </row>
    <row r="1084" spans="10:10" x14ac:dyDescent="0.25">
      <c r="J1084" s="36"/>
    </row>
    <row r="1085" spans="10:10" x14ac:dyDescent="0.25">
      <c r="J1085" s="36"/>
    </row>
    <row r="1086" spans="10:10" x14ac:dyDescent="0.25">
      <c r="J1086" s="36"/>
    </row>
    <row r="1087" spans="10:10" x14ac:dyDescent="0.25">
      <c r="J1087" s="36"/>
    </row>
    <row r="1088" spans="10:10" x14ac:dyDescent="0.25">
      <c r="J1088" s="36"/>
    </row>
    <row r="1089" spans="10:10" x14ac:dyDescent="0.25">
      <c r="J1089" s="36"/>
    </row>
    <row r="1090" spans="10:10" x14ac:dyDescent="0.25">
      <c r="J1090" s="36"/>
    </row>
    <row r="1091" spans="10:10" x14ac:dyDescent="0.25">
      <c r="J1091" s="36"/>
    </row>
    <row r="1092" spans="10:10" x14ac:dyDescent="0.25">
      <c r="J1092" s="36"/>
    </row>
    <row r="1093" spans="10:10" x14ac:dyDescent="0.25">
      <c r="J1093" s="36"/>
    </row>
    <row r="1094" spans="10:10" x14ac:dyDescent="0.25">
      <c r="J1094" s="36"/>
    </row>
    <row r="1095" spans="10:10" x14ac:dyDescent="0.25">
      <c r="J1095" s="36"/>
    </row>
    <row r="1096" spans="10:10" x14ac:dyDescent="0.25">
      <c r="J1096" s="36"/>
    </row>
    <row r="1097" spans="10:10" x14ac:dyDescent="0.25">
      <c r="J1097" s="36"/>
    </row>
    <row r="1098" spans="10:10" x14ac:dyDescent="0.25">
      <c r="J1098" s="36"/>
    </row>
    <row r="1099" spans="10:10" x14ac:dyDescent="0.25">
      <c r="J1099" s="36"/>
    </row>
    <row r="1100" spans="10:10" x14ac:dyDescent="0.25">
      <c r="J1100" s="36"/>
    </row>
    <row r="1101" spans="10:10" x14ac:dyDescent="0.25">
      <c r="J1101" s="36"/>
    </row>
    <row r="1102" spans="10:10" x14ac:dyDescent="0.25">
      <c r="J1102" s="36"/>
    </row>
    <row r="1103" spans="10:10" x14ac:dyDescent="0.25">
      <c r="J1103" s="36"/>
    </row>
    <row r="1104" spans="10:10" x14ac:dyDescent="0.25">
      <c r="J1104" s="36"/>
    </row>
    <row r="1105" spans="10:10" x14ac:dyDescent="0.25">
      <c r="J1105" s="36"/>
    </row>
    <row r="1106" spans="10:10" x14ac:dyDescent="0.25">
      <c r="J1106" s="36"/>
    </row>
    <row r="1107" spans="10:10" x14ac:dyDescent="0.25">
      <c r="J1107" s="36"/>
    </row>
    <row r="1108" spans="10:10" x14ac:dyDescent="0.25">
      <c r="J1108" s="36"/>
    </row>
    <row r="1109" spans="10:10" x14ac:dyDescent="0.25">
      <c r="J1109" s="36"/>
    </row>
    <row r="1110" spans="10:10" x14ac:dyDescent="0.25">
      <c r="J1110" s="36"/>
    </row>
    <row r="1111" spans="10:10" x14ac:dyDescent="0.25">
      <c r="J1111" s="36"/>
    </row>
    <row r="1112" spans="10:10" x14ac:dyDescent="0.25">
      <c r="J1112" s="36"/>
    </row>
    <row r="1113" spans="10:10" x14ac:dyDescent="0.25">
      <c r="J1113" s="36"/>
    </row>
    <row r="1114" spans="10:10" x14ac:dyDescent="0.25">
      <c r="J1114" s="36"/>
    </row>
    <row r="1115" spans="10:10" x14ac:dyDescent="0.25">
      <c r="J1115" s="36"/>
    </row>
    <row r="1116" spans="10:10" x14ac:dyDescent="0.25">
      <c r="J1116" s="36"/>
    </row>
    <row r="1117" spans="10:10" x14ac:dyDescent="0.25">
      <c r="J1117" s="36"/>
    </row>
    <row r="1118" spans="10:10" x14ac:dyDescent="0.25">
      <c r="J1118" s="36"/>
    </row>
    <row r="1119" spans="10:10" x14ac:dyDescent="0.25">
      <c r="J1119" s="36"/>
    </row>
    <row r="1120" spans="10:10" x14ac:dyDescent="0.25">
      <c r="J1120" s="36"/>
    </row>
    <row r="1121" spans="10:10" x14ac:dyDescent="0.25">
      <c r="J1121" s="36"/>
    </row>
    <row r="1122" spans="10:10" x14ac:dyDescent="0.25">
      <c r="J1122" s="36"/>
    </row>
    <row r="1123" spans="10:10" x14ac:dyDescent="0.25">
      <c r="J1123" s="36"/>
    </row>
    <row r="1124" spans="10:10" x14ac:dyDescent="0.25">
      <c r="J1124" s="36"/>
    </row>
    <row r="1125" spans="10:10" x14ac:dyDescent="0.25">
      <c r="J1125" s="36"/>
    </row>
    <row r="1126" spans="10:10" x14ac:dyDescent="0.25">
      <c r="J1126" s="36"/>
    </row>
    <row r="1127" spans="10:10" x14ac:dyDescent="0.25">
      <c r="J1127" s="36"/>
    </row>
    <row r="1128" spans="10:10" x14ac:dyDescent="0.25">
      <c r="J1128" s="36"/>
    </row>
    <row r="1129" spans="10:10" x14ac:dyDescent="0.25">
      <c r="J1129" s="36"/>
    </row>
    <row r="1130" spans="10:10" x14ac:dyDescent="0.25">
      <c r="J1130" s="36"/>
    </row>
    <row r="1131" spans="10:10" x14ac:dyDescent="0.25">
      <c r="J1131" s="36"/>
    </row>
    <row r="1132" spans="10:10" x14ac:dyDescent="0.25">
      <c r="J1132" s="36"/>
    </row>
    <row r="1133" spans="10:10" x14ac:dyDescent="0.25">
      <c r="J1133" s="36"/>
    </row>
    <row r="1134" spans="10:10" x14ac:dyDescent="0.25">
      <c r="J1134" s="36"/>
    </row>
    <row r="1135" spans="10:10" x14ac:dyDescent="0.25">
      <c r="J1135" s="36"/>
    </row>
    <row r="1136" spans="10:10" x14ac:dyDescent="0.25">
      <c r="J1136" s="36"/>
    </row>
    <row r="1137" spans="10:10" x14ac:dyDescent="0.25">
      <c r="J1137" s="36"/>
    </row>
    <row r="1138" spans="10:10" x14ac:dyDescent="0.25">
      <c r="J1138" s="36"/>
    </row>
    <row r="1139" spans="10:10" x14ac:dyDescent="0.25">
      <c r="J1139" s="36"/>
    </row>
    <row r="1140" spans="10:10" x14ac:dyDescent="0.25">
      <c r="J1140" s="36"/>
    </row>
    <row r="1141" spans="10:10" x14ac:dyDescent="0.25">
      <c r="J1141" s="36"/>
    </row>
    <row r="1142" spans="10:10" x14ac:dyDescent="0.25">
      <c r="J1142" s="36"/>
    </row>
    <row r="1143" spans="10:10" x14ac:dyDescent="0.25">
      <c r="J1143" s="36"/>
    </row>
    <row r="1144" spans="10:10" x14ac:dyDescent="0.25">
      <c r="J1144" s="36"/>
    </row>
    <row r="1145" spans="10:10" x14ac:dyDescent="0.25">
      <c r="J1145" s="36"/>
    </row>
    <row r="1146" spans="10:10" x14ac:dyDescent="0.25">
      <c r="J1146" s="36"/>
    </row>
    <row r="1147" spans="10:10" x14ac:dyDescent="0.25">
      <c r="J1147" s="36"/>
    </row>
    <row r="1148" spans="10:10" x14ac:dyDescent="0.25">
      <c r="J1148" s="36"/>
    </row>
    <row r="1149" spans="10:10" x14ac:dyDescent="0.25">
      <c r="J1149" s="36"/>
    </row>
    <row r="1150" spans="10:10" x14ac:dyDescent="0.25">
      <c r="J1150" s="36"/>
    </row>
    <row r="1151" spans="10:10" x14ac:dyDescent="0.25">
      <c r="J1151" s="36"/>
    </row>
    <row r="1152" spans="10:10" x14ac:dyDescent="0.25">
      <c r="J1152" s="36"/>
    </row>
    <row r="1153" spans="10:10" x14ac:dyDescent="0.25">
      <c r="J1153" s="36"/>
    </row>
    <row r="1154" spans="10:10" x14ac:dyDescent="0.25">
      <c r="J1154" s="36"/>
    </row>
    <row r="1155" spans="10:10" x14ac:dyDescent="0.25">
      <c r="J1155" s="36"/>
    </row>
    <row r="1156" spans="10:10" x14ac:dyDescent="0.25">
      <c r="J1156" s="36"/>
    </row>
    <row r="1157" spans="10:10" x14ac:dyDescent="0.25">
      <c r="J1157" s="36"/>
    </row>
    <row r="1158" spans="10:10" x14ac:dyDescent="0.25">
      <c r="J1158" s="36"/>
    </row>
    <row r="1159" spans="10:10" x14ac:dyDescent="0.25">
      <c r="J1159" s="36"/>
    </row>
    <row r="1160" spans="10:10" x14ac:dyDescent="0.25">
      <c r="J1160" s="36"/>
    </row>
    <row r="1161" spans="10:10" x14ac:dyDescent="0.25">
      <c r="J1161" s="36"/>
    </row>
    <row r="1162" spans="10:10" x14ac:dyDescent="0.25">
      <c r="J1162" s="36"/>
    </row>
    <row r="1163" spans="10:10" x14ac:dyDescent="0.25">
      <c r="J1163" s="36"/>
    </row>
    <row r="1164" spans="10:10" x14ac:dyDescent="0.25">
      <c r="J1164" s="36"/>
    </row>
    <row r="1165" spans="10:10" x14ac:dyDescent="0.25">
      <c r="J1165" s="36"/>
    </row>
    <row r="1166" spans="10:10" x14ac:dyDescent="0.25">
      <c r="J1166" s="36"/>
    </row>
    <row r="1167" spans="10:10" x14ac:dyDescent="0.25">
      <c r="J1167" s="36"/>
    </row>
    <row r="1168" spans="10:10" x14ac:dyDescent="0.25">
      <c r="J1168" s="36"/>
    </row>
    <row r="1169" spans="10:10" x14ac:dyDescent="0.25">
      <c r="J1169" s="36"/>
    </row>
    <row r="1170" spans="10:10" x14ac:dyDescent="0.25">
      <c r="J1170" s="36"/>
    </row>
    <row r="1171" spans="10:10" x14ac:dyDescent="0.25">
      <c r="J1171" s="36"/>
    </row>
    <row r="1172" spans="10:10" x14ac:dyDescent="0.25">
      <c r="J1172" s="36"/>
    </row>
    <row r="1173" spans="10:10" x14ac:dyDescent="0.25">
      <c r="J1173" s="36"/>
    </row>
    <row r="1174" spans="10:10" x14ac:dyDescent="0.25">
      <c r="J1174" s="36"/>
    </row>
    <row r="1175" spans="10:10" x14ac:dyDescent="0.25">
      <c r="J1175" s="36"/>
    </row>
    <row r="1176" spans="10:10" x14ac:dyDescent="0.25">
      <c r="J1176" s="36"/>
    </row>
    <row r="1177" spans="10:10" x14ac:dyDescent="0.25">
      <c r="J1177" s="36"/>
    </row>
    <row r="1178" spans="10:10" x14ac:dyDescent="0.25">
      <c r="J1178" s="36"/>
    </row>
    <row r="1179" spans="10:10" x14ac:dyDescent="0.25">
      <c r="J1179" s="36"/>
    </row>
    <row r="1180" spans="10:10" x14ac:dyDescent="0.25">
      <c r="J1180" s="36"/>
    </row>
    <row r="1181" spans="10:10" x14ac:dyDescent="0.25">
      <c r="J1181" s="36"/>
    </row>
    <row r="1182" spans="10:10" x14ac:dyDescent="0.25">
      <c r="J1182" s="36"/>
    </row>
    <row r="1183" spans="10:10" x14ac:dyDescent="0.25">
      <c r="J1183" s="36"/>
    </row>
    <row r="1184" spans="10:10" x14ac:dyDescent="0.25">
      <c r="J1184" s="36"/>
    </row>
    <row r="1185" spans="10:10" x14ac:dyDescent="0.25">
      <c r="J1185" s="36"/>
    </row>
    <row r="1186" spans="10:10" x14ac:dyDescent="0.25">
      <c r="J1186" s="36"/>
    </row>
    <row r="1187" spans="10:10" x14ac:dyDescent="0.25">
      <c r="J1187" s="36"/>
    </row>
    <row r="1188" spans="10:10" x14ac:dyDescent="0.25">
      <c r="J1188" s="36"/>
    </row>
    <row r="1189" spans="10:10" x14ac:dyDescent="0.25">
      <c r="J1189" s="36"/>
    </row>
    <row r="1190" spans="10:10" x14ac:dyDescent="0.25">
      <c r="J1190" s="36"/>
    </row>
    <row r="1191" spans="10:10" x14ac:dyDescent="0.25">
      <c r="J1191" s="36"/>
    </row>
    <row r="1192" spans="10:10" x14ac:dyDescent="0.25">
      <c r="J1192" s="36"/>
    </row>
    <row r="1193" spans="10:10" x14ac:dyDescent="0.25">
      <c r="J1193" s="36"/>
    </row>
    <row r="1194" spans="10:10" x14ac:dyDescent="0.25">
      <c r="J1194" s="36"/>
    </row>
    <row r="1195" spans="10:10" x14ac:dyDescent="0.25">
      <c r="J1195" s="36"/>
    </row>
    <row r="1196" spans="10:10" x14ac:dyDescent="0.25">
      <c r="J1196" s="36"/>
    </row>
    <row r="1197" spans="10:10" x14ac:dyDescent="0.25">
      <c r="J1197" s="36"/>
    </row>
    <row r="1198" spans="10:10" x14ac:dyDescent="0.25">
      <c r="J1198" s="36"/>
    </row>
    <row r="1199" spans="10:10" x14ac:dyDescent="0.25">
      <c r="J1199" s="36"/>
    </row>
    <row r="1200" spans="10:10" x14ac:dyDescent="0.25">
      <c r="J1200" s="36"/>
    </row>
    <row r="1201" spans="10:10" x14ac:dyDescent="0.25">
      <c r="J1201" s="36"/>
    </row>
    <row r="1202" spans="10:10" x14ac:dyDescent="0.25">
      <c r="J1202" s="36"/>
    </row>
    <row r="1203" spans="10:10" x14ac:dyDescent="0.25">
      <c r="J1203" s="36"/>
    </row>
    <row r="1204" spans="10:10" x14ac:dyDescent="0.25">
      <c r="J1204" s="36"/>
    </row>
    <row r="1205" spans="10:10" x14ac:dyDescent="0.25">
      <c r="J1205" s="36"/>
    </row>
    <row r="1206" spans="10:10" x14ac:dyDescent="0.25">
      <c r="J1206" s="36"/>
    </row>
    <row r="1207" spans="10:10" x14ac:dyDescent="0.25">
      <c r="J1207" s="36"/>
    </row>
    <row r="1208" spans="10:10" x14ac:dyDescent="0.25">
      <c r="J1208" s="36"/>
    </row>
    <row r="1209" spans="10:10" x14ac:dyDescent="0.25">
      <c r="J1209" s="36"/>
    </row>
    <row r="1210" spans="10:10" x14ac:dyDescent="0.25">
      <c r="J1210" s="36"/>
    </row>
    <row r="1211" spans="10:10" x14ac:dyDescent="0.25">
      <c r="J1211" s="36"/>
    </row>
    <row r="1212" spans="10:10" x14ac:dyDescent="0.25">
      <c r="J1212" s="36"/>
    </row>
    <row r="1213" spans="10:10" x14ac:dyDescent="0.25">
      <c r="J1213" s="36"/>
    </row>
    <row r="1214" spans="10:10" x14ac:dyDescent="0.25">
      <c r="J1214" s="36"/>
    </row>
    <row r="1215" spans="10:10" x14ac:dyDescent="0.25">
      <c r="J1215" s="36"/>
    </row>
    <row r="1216" spans="10:10" x14ac:dyDescent="0.25">
      <c r="J1216" s="36"/>
    </row>
    <row r="1217" spans="10:10" x14ac:dyDescent="0.25">
      <c r="J1217" s="36"/>
    </row>
    <row r="1218" spans="10:10" x14ac:dyDescent="0.25">
      <c r="J1218" s="36"/>
    </row>
    <row r="1219" spans="10:10" x14ac:dyDescent="0.25">
      <c r="J1219" s="36"/>
    </row>
    <row r="1220" spans="10:10" x14ac:dyDescent="0.25">
      <c r="J1220" s="36"/>
    </row>
    <row r="1221" spans="10:10" x14ac:dyDescent="0.25">
      <c r="J1221" s="36"/>
    </row>
    <row r="1222" spans="10:10" x14ac:dyDescent="0.25">
      <c r="J1222" s="36"/>
    </row>
    <row r="1223" spans="10:10" x14ac:dyDescent="0.25">
      <c r="J1223" s="36"/>
    </row>
    <row r="1224" spans="10:10" x14ac:dyDescent="0.25">
      <c r="J1224" s="36"/>
    </row>
    <row r="1225" spans="10:10" x14ac:dyDescent="0.25">
      <c r="J1225" s="36"/>
    </row>
    <row r="1226" spans="10:10" x14ac:dyDescent="0.25">
      <c r="J1226" s="36"/>
    </row>
    <row r="1227" spans="10:10" x14ac:dyDescent="0.25">
      <c r="J1227" s="36"/>
    </row>
    <row r="1228" spans="10:10" x14ac:dyDescent="0.25">
      <c r="J1228" s="36"/>
    </row>
    <row r="1229" spans="10:10" x14ac:dyDescent="0.25">
      <c r="J1229" s="36"/>
    </row>
    <row r="1230" spans="10:10" x14ac:dyDescent="0.25">
      <c r="J1230" s="36"/>
    </row>
    <row r="1231" spans="10:10" x14ac:dyDescent="0.25">
      <c r="J1231" s="36"/>
    </row>
    <row r="1232" spans="10:10" x14ac:dyDescent="0.25">
      <c r="J1232" s="36"/>
    </row>
    <row r="1233" spans="10:10" x14ac:dyDescent="0.25">
      <c r="J1233" s="36"/>
    </row>
    <row r="1234" spans="10:10" x14ac:dyDescent="0.25">
      <c r="J1234" s="36"/>
    </row>
    <row r="1235" spans="10:10" x14ac:dyDescent="0.25">
      <c r="J1235" s="36"/>
    </row>
    <row r="1236" spans="10:10" x14ac:dyDescent="0.25">
      <c r="J1236" s="36"/>
    </row>
    <row r="1237" spans="10:10" x14ac:dyDescent="0.25">
      <c r="J1237" s="36"/>
    </row>
    <row r="1238" spans="10:10" x14ac:dyDescent="0.25">
      <c r="J1238" s="36"/>
    </row>
    <row r="1239" spans="10:10" x14ac:dyDescent="0.25">
      <c r="J1239" s="36"/>
    </row>
    <row r="1240" spans="10:10" x14ac:dyDescent="0.25">
      <c r="J1240" s="36"/>
    </row>
    <row r="1241" spans="10:10" x14ac:dyDescent="0.25">
      <c r="J1241" s="36"/>
    </row>
    <row r="1242" spans="10:10" x14ac:dyDescent="0.25">
      <c r="J1242" s="36"/>
    </row>
    <row r="1243" spans="10:10" x14ac:dyDescent="0.25">
      <c r="J1243" s="36"/>
    </row>
    <row r="1244" spans="10:10" x14ac:dyDescent="0.25">
      <c r="J1244" s="36"/>
    </row>
    <row r="1245" spans="10:10" x14ac:dyDescent="0.25">
      <c r="J1245" s="36"/>
    </row>
    <row r="1246" spans="10:10" x14ac:dyDescent="0.25">
      <c r="J1246" s="36"/>
    </row>
    <row r="1247" spans="10:10" x14ac:dyDescent="0.25">
      <c r="J1247" s="36"/>
    </row>
    <row r="1248" spans="10:10" x14ac:dyDescent="0.25">
      <c r="J1248" s="36"/>
    </row>
    <row r="1249" spans="10:10" x14ac:dyDescent="0.25">
      <c r="J1249" s="36"/>
    </row>
    <row r="1250" spans="10:10" x14ac:dyDescent="0.25">
      <c r="J1250" s="36"/>
    </row>
    <row r="1251" spans="10:10" x14ac:dyDescent="0.25">
      <c r="J1251" s="36"/>
    </row>
    <row r="1252" spans="10:10" x14ac:dyDescent="0.25">
      <c r="J1252" s="36"/>
    </row>
    <row r="1253" spans="10:10" x14ac:dyDescent="0.25">
      <c r="J1253" s="36"/>
    </row>
    <row r="1254" spans="10:10" x14ac:dyDescent="0.25">
      <c r="J1254" s="36"/>
    </row>
    <row r="1255" spans="10:10" x14ac:dyDescent="0.25">
      <c r="J1255" s="36"/>
    </row>
    <row r="1256" spans="10:10" x14ac:dyDescent="0.25">
      <c r="J1256" s="36"/>
    </row>
    <row r="1257" spans="10:10" x14ac:dyDescent="0.25">
      <c r="J1257" s="36"/>
    </row>
    <row r="1258" spans="10:10" x14ac:dyDescent="0.25">
      <c r="J1258" s="36"/>
    </row>
    <row r="1259" spans="10:10" x14ac:dyDescent="0.25">
      <c r="J1259" s="36"/>
    </row>
    <row r="1260" spans="10:10" x14ac:dyDescent="0.25">
      <c r="J1260" s="36"/>
    </row>
    <row r="1261" spans="10:10" x14ac:dyDescent="0.25">
      <c r="J1261" s="36"/>
    </row>
    <row r="1262" spans="10:10" x14ac:dyDescent="0.25">
      <c r="J1262" s="36"/>
    </row>
    <row r="1263" spans="10:10" x14ac:dyDescent="0.25">
      <c r="J1263" s="36"/>
    </row>
    <row r="1264" spans="10:10" x14ac:dyDescent="0.25">
      <c r="J1264" s="36"/>
    </row>
    <row r="1265" spans="10:10" x14ac:dyDescent="0.25">
      <c r="J1265" s="36"/>
    </row>
    <row r="1266" spans="10:10" x14ac:dyDescent="0.25">
      <c r="J1266" s="36"/>
    </row>
    <row r="1267" spans="10:10" x14ac:dyDescent="0.25">
      <c r="J1267" s="36"/>
    </row>
    <row r="1268" spans="10:10" x14ac:dyDescent="0.25">
      <c r="J1268" s="36"/>
    </row>
    <row r="1269" spans="10:10" x14ac:dyDescent="0.25">
      <c r="J1269" s="36"/>
    </row>
    <row r="1270" spans="10:10" x14ac:dyDescent="0.25">
      <c r="J1270" s="36"/>
    </row>
    <row r="1271" spans="10:10" x14ac:dyDescent="0.25">
      <c r="J1271" s="36"/>
    </row>
    <row r="1272" spans="10:10" x14ac:dyDescent="0.25">
      <c r="J1272" s="36"/>
    </row>
    <row r="1273" spans="10:10" x14ac:dyDescent="0.25">
      <c r="J1273" s="36"/>
    </row>
    <row r="1274" spans="10:10" x14ac:dyDescent="0.25">
      <c r="J1274" s="36"/>
    </row>
    <row r="1275" spans="10:10" x14ac:dyDescent="0.25">
      <c r="J1275" s="36"/>
    </row>
    <row r="1276" spans="10:10" x14ac:dyDescent="0.25">
      <c r="J1276" s="36"/>
    </row>
    <row r="1277" spans="10:10" x14ac:dyDescent="0.25">
      <c r="J1277" s="36"/>
    </row>
    <row r="1278" spans="10:10" x14ac:dyDescent="0.25">
      <c r="J1278" s="36"/>
    </row>
    <row r="1279" spans="10:10" x14ac:dyDescent="0.25">
      <c r="J1279" s="36"/>
    </row>
    <row r="1280" spans="10:10" x14ac:dyDescent="0.25">
      <c r="J1280" s="36"/>
    </row>
    <row r="1281" spans="10:10" x14ac:dyDescent="0.25">
      <c r="J1281" s="36"/>
    </row>
    <row r="1282" spans="10:10" x14ac:dyDescent="0.25">
      <c r="J1282" s="36"/>
    </row>
    <row r="1283" spans="10:10" x14ac:dyDescent="0.25">
      <c r="J1283" s="36"/>
    </row>
    <row r="1284" spans="10:10" x14ac:dyDescent="0.25">
      <c r="J1284" s="36"/>
    </row>
    <row r="1285" spans="10:10" x14ac:dyDescent="0.25">
      <c r="J1285" s="36"/>
    </row>
    <row r="1286" spans="10:10" x14ac:dyDescent="0.25">
      <c r="J1286" s="36"/>
    </row>
    <row r="1287" spans="10:10" x14ac:dyDescent="0.25">
      <c r="J1287" s="36"/>
    </row>
    <row r="1288" spans="10:10" x14ac:dyDescent="0.25">
      <c r="J1288" s="36"/>
    </row>
    <row r="1289" spans="10:10" x14ac:dyDescent="0.25">
      <c r="J1289" s="36"/>
    </row>
    <row r="1290" spans="10:10" x14ac:dyDescent="0.25">
      <c r="J1290" s="36"/>
    </row>
    <row r="1291" spans="10:10" x14ac:dyDescent="0.25">
      <c r="J1291" s="36"/>
    </row>
    <row r="1292" spans="10:10" x14ac:dyDescent="0.25">
      <c r="J1292" s="36"/>
    </row>
    <row r="1293" spans="10:10" x14ac:dyDescent="0.25">
      <c r="J1293" s="36"/>
    </row>
    <row r="1294" spans="10:10" x14ac:dyDescent="0.25">
      <c r="J1294" s="36"/>
    </row>
    <row r="1295" spans="10:10" x14ac:dyDescent="0.25">
      <c r="J1295" s="36"/>
    </row>
    <row r="1296" spans="10:10" x14ac:dyDescent="0.25">
      <c r="J1296" s="36"/>
    </row>
    <row r="1297" spans="10:10" x14ac:dyDescent="0.25">
      <c r="J1297" s="36"/>
    </row>
    <row r="1298" spans="10:10" x14ac:dyDescent="0.25">
      <c r="J1298" s="36"/>
    </row>
    <row r="1299" spans="10:10" x14ac:dyDescent="0.25">
      <c r="J1299" s="36"/>
    </row>
    <row r="1300" spans="10:10" x14ac:dyDescent="0.25">
      <c r="J1300" s="36"/>
    </row>
    <row r="1301" spans="10:10" x14ac:dyDescent="0.25">
      <c r="J1301" s="36"/>
    </row>
    <row r="1302" spans="10:10" x14ac:dyDescent="0.25">
      <c r="J1302" s="36"/>
    </row>
    <row r="1303" spans="10:10" x14ac:dyDescent="0.25">
      <c r="J1303" s="36"/>
    </row>
    <row r="1304" spans="10:10" x14ac:dyDescent="0.25">
      <c r="J1304" s="36"/>
    </row>
    <row r="1305" spans="10:10" x14ac:dyDescent="0.25">
      <c r="J1305" s="36"/>
    </row>
    <row r="1306" spans="10:10" x14ac:dyDescent="0.25">
      <c r="J1306" s="36"/>
    </row>
    <row r="1307" spans="10:10" x14ac:dyDescent="0.25">
      <c r="J1307" s="36"/>
    </row>
    <row r="1308" spans="10:10" x14ac:dyDescent="0.25">
      <c r="J1308" s="36"/>
    </row>
    <row r="1309" spans="10:10" x14ac:dyDescent="0.25">
      <c r="J1309" s="36"/>
    </row>
    <row r="1310" spans="10:10" x14ac:dyDescent="0.25">
      <c r="J1310" s="36"/>
    </row>
    <row r="1311" spans="10:10" x14ac:dyDescent="0.25">
      <c r="J1311" s="36"/>
    </row>
    <row r="1312" spans="10:10" x14ac:dyDescent="0.25">
      <c r="J1312" s="36"/>
    </row>
    <row r="1313" spans="10:10" x14ac:dyDescent="0.25">
      <c r="J1313" s="36"/>
    </row>
    <row r="1314" spans="10:10" x14ac:dyDescent="0.25">
      <c r="J1314" s="36"/>
    </row>
    <row r="1315" spans="10:10" x14ac:dyDescent="0.25">
      <c r="J1315" s="36"/>
    </row>
    <row r="1316" spans="10:10" x14ac:dyDescent="0.25">
      <c r="J1316" s="36"/>
    </row>
    <row r="1317" spans="10:10" x14ac:dyDescent="0.25">
      <c r="J1317" s="36"/>
    </row>
    <row r="1318" spans="10:10" x14ac:dyDescent="0.25">
      <c r="J1318" s="36"/>
    </row>
    <row r="1319" spans="10:10" x14ac:dyDescent="0.25">
      <c r="J1319" s="36"/>
    </row>
    <row r="1320" spans="10:10" x14ac:dyDescent="0.25">
      <c r="J1320" s="36"/>
    </row>
    <row r="1321" spans="10:10" x14ac:dyDescent="0.25">
      <c r="J1321" s="36"/>
    </row>
    <row r="1322" spans="10:10" x14ac:dyDescent="0.25">
      <c r="J1322" s="36"/>
    </row>
    <row r="1323" spans="10:10" x14ac:dyDescent="0.25">
      <c r="J1323" s="36"/>
    </row>
    <row r="1324" spans="10:10" x14ac:dyDescent="0.25">
      <c r="J1324" s="36"/>
    </row>
    <row r="1325" spans="10:10" x14ac:dyDescent="0.25">
      <c r="J1325" s="36"/>
    </row>
    <row r="1326" spans="10:10" x14ac:dyDescent="0.25">
      <c r="J1326" s="36"/>
    </row>
    <row r="1327" spans="10:10" x14ac:dyDescent="0.25">
      <c r="J1327" s="36"/>
    </row>
    <row r="1328" spans="10:10" x14ac:dyDescent="0.25">
      <c r="J1328" s="36"/>
    </row>
    <row r="1329" spans="10:10" x14ac:dyDescent="0.25">
      <c r="J1329" s="36"/>
    </row>
    <row r="1330" spans="10:10" x14ac:dyDescent="0.25">
      <c r="J1330" s="36"/>
    </row>
    <row r="1331" spans="10:10" x14ac:dyDescent="0.25">
      <c r="J1331" s="36"/>
    </row>
    <row r="1332" spans="10:10" x14ac:dyDescent="0.25">
      <c r="J1332" s="36"/>
    </row>
    <row r="1333" spans="10:10" x14ac:dyDescent="0.25">
      <c r="J1333" s="36"/>
    </row>
    <row r="1334" spans="10:10" x14ac:dyDescent="0.25">
      <c r="J1334" s="36"/>
    </row>
    <row r="1335" spans="10:10" x14ac:dyDescent="0.25">
      <c r="J1335" s="36"/>
    </row>
    <row r="1336" spans="10:10" x14ac:dyDescent="0.25">
      <c r="J1336" s="36"/>
    </row>
    <row r="1337" spans="10:10" x14ac:dyDescent="0.25">
      <c r="J1337" s="36"/>
    </row>
    <row r="1338" spans="10:10" x14ac:dyDescent="0.25">
      <c r="J1338" s="36"/>
    </row>
    <row r="1339" spans="10:10" x14ac:dyDescent="0.25">
      <c r="J1339" s="36"/>
    </row>
    <row r="1340" spans="10:10" x14ac:dyDescent="0.25">
      <c r="J1340" s="36"/>
    </row>
    <row r="1341" spans="10:10" x14ac:dyDescent="0.25">
      <c r="J1341" s="36"/>
    </row>
    <row r="1342" spans="10:10" x14ac:dyDescent="0.25">
      <c r="J1342" s="36"/>
    </row>
    <row r="1343" spans="10:10" x14ac:dyDescent="0.25">
      <c r="J1343" s="36"/>
    </row>
    <row r="1344" spans="10:10" x14ac:dyDescent="0.25">
      <c r="J1344" s="36"/>
    </row>
    <row r="1345" spans="10:10" x14ac:dyDescent="0.25">
      <c r="J1345" s="36"/>
    </row>
    <row r="1346" spans="10:10" x14ac:dyDescent="0.25">
      <c r="J1346" s="36"/>
    </row>
    <row r="1347" spans="10:10" x14ac:dyDescent="0.25">
      <c r="J1347" s="36"/>
    </row>
    <row r="1348" spans="10:10" x14ac:dyDescent="0.25">
      <c r="J1348" s="36"/>
    </row>
    <row r="1349" spans="10:10" x14ac:dyDescent="0.25">
      <c r="J1349" s="36"/>
    </row>
    <row r="1350" spans="10:10" x14ac:dyDescent="0.25">
      <c r="J1350" s="36"/>
    </row>
    <row r="1351" spans="10:10" x14ac:dyDescent="0.25">
      <c r="J1351" s="36"/>
    </row>
    <row r="1352" spans="10:10" x14ac:dyDescent="0.25">
      <c r="J1352" s="36"/>
    </row>
    <row r="1353" spans="10:10" x14ac:dyDescent="0.25">
      <c r="J1353" s="36"/>
    </row>
    <row r="1354" spans="10:10" x14ac:dyDescent="0.25">
      <c r="J1354" s="36"/>
    </row>
    <row r="1355" spans="10:10" x14ac:dyDescent="0.25">
      <c r="J1355" s="36"/>
    </row>
    <row r="1356" spans="10:10" x14ac:dyDescent="0.25">
      <c r="J1356" s="36"/>
    </row>
    <row r="1357" spans="10:10" x14ac:dyDescent="0.25">
      <c r="J1357" s="36"/>
    </row>
    <row r="1358" spans="10:10" x14ac:dyDescent="0.25">
      <c r="J1358" s="36"/>
    </row>
    <row r="1359" spans="10:10" x14ac:dyDescent="0.25">
      <c r="J1359" s="36"/>
    </row>
    <row r="1360" spans="10:10" x14ac:dyDescent="0.25">
      <c r="J1360" s="36"/>
    </row>
    <row r="1361" spans="10:10" x14ac:dyDescent="0.25">
      <c r="J1361" s="36"/>
    </row>
    <row r="1362" spans="10:10" x14ac:dyDescent="0.25">
      <c r="J1362" s="36"/>
    </row>
    <row r="1363" spans="10:10" x14ac:dyDescent="0.25">
      <c r="J1363" s="36"/>
    </row>
    <row r="1364" spans="10:10" x14ac:dyDescent="0.25">
      <c r="J1364" s="36"/>
    </row>
    <row r="1365" spans="10:10" x14ac:dyDescent="0.25">
      <c r="J1365" s="36"/>
    </row>
    <row r="1366" spans="10:10" x14ac:dyDescent="0.25">
      <c r="J1366" s="36"/>
    </row>
    <row r="1367" spans="10:10" x14ac:dyDescent="0.25">
      <c r="J1367" s="36"/>
    </row>
    <row r="1368" spans="10:10" x14ac:dyDescent="0.25">
      <c r="J1368" s="36"/>
    </row>
    <row r="1369" spans="10:10" x14ac:dyDescent="0.25">
      <c r="J1369" s="36"/>
    </row>
    <row r="1370" spans="10:10" x14ac:dyDescent="0.25">
      <c r="J1370" s="36"/>
    </row>
    <row r="1371" spans="10:10" x14ac:dyDescent="0.25">
      <c r="J1371" s="36"/>
    </row>
    <row r="1372" spans="10:10" x14ac:dyDescent="0.25">
      <c r="J1372" s="36"/>
    </row>
    <row r="1373" spans="10:10" x14ac:dyDescent="0.25">
      <c r="J1373" s="36"/>
    </row>
    <row r="1374" spans="10:10" x14ac:dyDescent="0.25">
      <c r="J1374" s="36"/>
    </row>
    <row r="1375" spans="10:10" x14ac:dyDescent="0.25">
      <c r="J1375" s="36"/>
    </row>
    <row r="1376" spans="10:10" x14ac:dyDescent="0.25">
      <c r="J1376" s="36"/>
    </row>
    <row r="1377" spans="10:10" x14ac:dyDescent="0.25">
      <c r="J1377" s="36"/>
    </row>
    <row r="1378" spans="10:10" x14ac:dyDescent="0.25">
      <c r="J1378" s="36"/>
    </row>
    <row r="1379" spans="10:10" x14ac:dyDescent="0.25">
      <c r="J1379" s="36"/>
    </row>
    <row r="1380" spans="10:10" x14ac:dyDescent="0.25">
      <c r="J1380" s="36"/>
    </row>
    <row r="1381" spans="10:10" x14ac:dyDescent="0.25">
      <c r="J1381" s="36"/>
    </row>
    <row r="1382" spans="10:10" x14ac:dyDescent="0.25">
      <c r="J1382" s="36"/>
    </row>
    <row r="1383" spans="10:10" x14ac:dyDescent="0.25">
      <c r="J1383" s="36"/>
    </row>
    <row r="1384" spans="10:10" x14ac:dyDescent="0.25">
      <c r="J1384" s="36"/>
    </row>
    <row r="1385" spans="10:10" x14ac:dyDescent="0.25">
      <c r="J1385" s="36"/>
    </row>
    <row r="1386" spans="10:10" x14ac:dyDescent="0.25">
      <c r="J1386" s="36"/>
    </row>
    <row r="1387" spans="10:10" x14ac:dyDescent="0.25">
      <c r="J1387" s="36"/>
    </row>
    <row r="1388" spans="10:10" x14ac:dyDescent="0.25">
      <c r="J1388" s="36"/>
    </row>
    <row r="1389" spans="10:10" x14ac:dyDescent="0.25">
      <c r="J1389" s="36"/>
    </row>
    <row r="1390" spans="10:10" x14ac:dyDescent="0.25">
      <c r="J1390" s="36"/>
    </row>
    <row r="1391" spans="10:10" x14ac:dyDescent="0.25">
      <c r="J1391" s="36"/>
    </row>
    <row r="1392" spans="10:10" x14ac:dyDescent="0.25">
      <c r="J1392" s="36"/>
    </row>
    <row r="1393" spans="10:10" x14ac:dyDescent="0.25">
      <c r="J1393" s="36"/>
    </row>
    <row r="1394" spans="10:10" x14ac:dyDescent="0.25">
      <c r="J1394" s="36"/>
    </row>
    <row r="1395" spans="10:10" x14ac:dyDescent="0.25">
      <c r="J1395" s="36"/>
    </row>
    <row r="1396" spans="10:10" x14ac:dyDescent="0.25">
      <c r="J1396" s="36"/>
    </row>
    <row r="1397" spans="10:10" x14ac:dyDescent="0.25">
      <c r="J1397" s="36"/>
    </row>
    <row r="1398" spans="10:10" x14ac:dyDescent="0.25">
      <c r="J1398" s="36"/>
    </row>
    <row r="1399" spans="10:10" x14ac:dyDescent="0.25">
      <c r="J1399" s="36"/>
    </row>
    <row r="1400" spans="10:10" x14ac:dyDescent="0.25">
      <c r="J1400" s="36"/>
    </row>
    <row r="1401" spans="10:10" x14ac:dyDescent="0.25">
      <c r="J1401" s="36"/>
    </row>
    <row r="1402" spans="10:10" x14ac:dyDescent="0.25">
      <c r="J1402" s="36"/>
    </row>
    <row r="1403" spans="10:10" x14ac:dyDescent="0.25">
      <c r="J1403" s="36"/>
    </row>
    <row r="1404" spans="10:10" x14ac:dyDescent="0.25">
      <c r="J1404" s="36"/>
    </row>
    <row r="1405" spans="10:10" x14ac:dyDescent="0.25">
      <c r="J1405" s="36"/>
    </row>
    <row r="1406" spans="10:10" x14ac:dyDescent="0.25">
      <c r="J1406" s="36"/>
    </row>
    <row r="1407" spans="10:10" x14ac:dyDescent="0.25">
      <c r="J1407" s="36"/>
    </row>
    <row r="1408" spans="10:10" x14ac:dyDescent="0.25">
      <c r="J1408" s="36"/>
    </row>
    <row r="1409" spans="10:10" x14ac:dyDescent="0.25">
      <c r="J1409" s="36"/>
    </row>
    <row r="1410" spans="10:10" x14ac:dyDescent="0.25">
      <c r="J1410" s="36"/>
    </row>
    <row r="1411" spans="10:10" x14ac:dyDescent="0.25">
      <c r="J1411" s="36"/>
    </row>
    <row r="1412" spans="10:10" x14ac:dyDescent="0.25">
      <c r="J1412" s="36"/>
    </row>
    <row r="1413" spans="10:10" x14ac:dyDescent="0.25">
      <c r="J1413" s="36"/>
    </row>
    <row r="1414" spans="10:10" x14ac:dyDescent="0.25">
      <c r="J1414" s="36"/>
    </row>
    <row r="1415" spans="10:10" x14ac:dyDescent="0.25">
      <c r="J1415" s="36"/>
    </row>
    <row r="1416" spans="10:10" x14ac:dyDescent="0.25">
      <c r="J1416" s="36"/>
    </row>
    <row r="1417" spans="10:10" x14ac:dyDescent="0.25">
      <c r="J1417" s="36"/>
    </row>
    <row r="1418" spans="10:10" x14ac:dyDescent="0.25">
      <c r="J1418" s="36"/>
    </row>
    <row r="1419" spans="10:10" x14ac:dyDescent="0.25">
      <c r="J1419" s="36"/>
    </row>
    <row r="1420" spans="10:10" x14ac:dyDescent="0.25">
      <c r="J1420" s="36"/>
    </row>
    <row r="1421" spans="10:10" x14ac:dyDescent="0.25">
      <c r="J1421" s="36"/>
    </row>
    <row r="1422" spans="10:10" x14ac:dyDescent="0.25">
      <c r="J1422" s="36"/>
    </row>
    <row r="1423" spans="10:10" x14ac:dyDescent="0.25">
      <c r="J1423" s="36"/>
    </row>
    <row r="1424" spans="10:10" x14ac:dyDescent="0.25">
      <c r="J1424" s="36"/>
    </row>
    <row r="1425" spans="10:10" x14ac:dyDescent="0.25">
      <c r="J1425" s="36"/>
    </row>
    <row r="1426" spans="10:10" x14ac:dyDescent="0.25">
      <c r="J1426" s="36"/>
    </row>
    <row r="1427" spans="10:10" x14ac:dyDescent="0.25">
      <c r="J1427" s="36"/>
    </row>
    <row r="1428" spans="10:10" x14ac:dyDescent="0.25">
      <c r="J1428" s="36"/>
    </row>
    <row r="1429" spans="10:10" x14ac:dyDescent="0.25">
      <c r="J1429" s="36"/>
    </row>
    <row r="1430" spans="10:10" x14ac:dyDescent="0.25">
      <c r="J1430" s="36"/>
    </row>
    <row r="1431" spans="10:10" x14ac:dyDescent="0.25">
      <c r="J1431" s="36"/>
    </row>
    <row r="1432" spans="10:10" x14ac:dyDescent="0.25">
      <c r="J1432" s="36"/>
    </row>
    <row r="1433" spans="10:10" x14ac:dyDescent="0.25">
      <c r="J1433" s="36"/>
    </row>
    <row r="1434" spans="10:10" x14ac:dyDescent="0.25">
      <c r="J1434" s="36"/>
    </row>
    <row r="1435" spans="10:10" x14ac:dyDescent="0.25">
      <c r="J1435" s="36"/>
    </row>
    <row r="1436" spans="10:10" x14ac:dyDescent="0.25">
      <c r="J1436" s="36"/>
    </row>
    <row r="1437" spans="10:10" x14ac:dyDescent="0.25">
      <c r="J1437" s="36"/>
    </row>
    <row r="1438" spans="10:10" x14ac:dyDescent="0.25">
      <c r="J1438" s="36"/>
    </row>
    <row r="1439" spans="10:10" x14ac:dyDescent="0.25">
      <c r="J1439" s="36"/>
    </row>
    <row r="1440" spans="10:10" x14ac:dyDescent="0.25">
      <c r="J1440" s="36"/>
    </row>
    <row r="1441" spans="10:10" x14ac:dyDescent="0.25">
      <c r="J1441" s="36"/>
    </row>
    <row r="1442" spans="10:10" x14ac:dyDescent="0.25">
      <c r="J1442" s="36"/>
    </row>
    <row r="1443" spans="10:10" x14ac:dyDescent="0.25">
      <c r="J1443" s="36"/>
    </row>
    <row r="1444" spans="10:10" x14ac:dyDescent="0.25">
      <c r="J1444" s="36"/>
    </row>
    <row r="1445" spans="10:10" x14ac:dyDescent="0.25">
      <c r="J1445" s="36"/>
    </row>
    <row r="1446" spans="10:10" x14ac:dyDescent="0.25">
      <c r="J1446" s="36"/>
    </row>
    <row r="1447" spans="10:10" x14ac:dyDescent="0.25">
      <c r="J1447" s="36"/>
    </row>
    <row r="1448" spans="10:10" x14ac:dyDescent="0.25">
      <c r="J1448" s="36"/>
    </row>
    <row r="1449" spans="10:10" x14ac:dyDescent="0.25">
      <c r="J1449" s="36"/>
    </row>
    <row r="1450" spans="10:10" x14ac:dyDescent="0.25">
      <c r="J1450" s="36"/>
    </row>
    <row r="1451" spans="10:10" x14ac:dyDescent="0.25">
      <c r="J1451" s="36"/>
    </row>
    <row r="1452" spans="10:10" x14ac:dyDescent="0.25">
      <c r="J1452" s="36"/>
    </row>
    <row r="1453" spans="10:10" x14ac:dyDescent="0.25">
      <c r="J1453" s="36"/>
    </row>
    <row r="1454" spans="10:10" x14ac:dyDescent="0.25">
      <c r="J1454" s="36"/>
    </row>
    <row r="1455" spans="10:10" x14ac:dyDescent="0.25">
      <c r="J1455" s="36"/>
    </row>
    <row r="1456" spans="10:10" x14ac:dyDescent="0.25">
      <c r="J1456" s="36"/>
    </row>
    <row r="1457" spans="10:10" x14ac:dyDescent="0.25">
      <c r="J1457" s="36"/>
    </row>
    <row r="1458" spans="10:10" x14ac:dyDescent="0.25">
      <c r="J1458" s="36"/>
    </row>
    <row r="1459" spans="10:10" x14ac:dyDescent="0.25">
      <c r="J1459" s="36"/>
    </row>
    <row r="1460" spans="10:10" x14ac:dyDescent="0.25">
      <c r="J1460" s="36"/>
    </row>
    <row r="1461" spans="10:10" x14ac:dyDescent="0.25">
      <c r="J1461" s="36"/>
    </row>
    <row r="1462" spans="10:10" x14ac:dyDescent="0.25">
      <c r="J1462" s="36"/>
    </row>
    <row r="1463" spans="10:10" x14ac:dyDescent="0.25">
      <c r="J1463" s="36"/>
    </row>
    <row r="1464" spans="10:10" x14ac:dyDescent="0.25">
      <c r="J1464" s="36"/>
    </row>
    <row r="1465" spans="10:10" x14ac:dyDescent="0.25">
      <c r="J1465" s="36"/>
    </row>
    <row r="1466" spans="10:10" x14ac:dyDescent="0.25">
      <c r="J1466" s="36"/>
    </row>
    <row r="1467" spans="10:10" x14ac:dyDescent="0.25">
      <c r="J1467" s="36"/>
    </row>
    <row r="1468" spans="10:10" x14ac:dyDescent="0.25">
      <c r="J1468" s="36"/>
    </row>
    <row r="1469" spans="10:10" x14ac:dyDescent="0.25">
      <c r="J1469" s="36"/>
    </row>
    <row r="1470" spans="10:10" x14ac:dyDescent="0.25">
      <c r="J1470" s="36"/>
    </row>
    <row r="1471" spans="10:10" x14ac:dyDescent="0.25">
      <c r="J1471" s="36"/>
    </row>
    <row r="1472" spans="10:10" x14ac:dyDescent="0.25">
      <c r="J1472" s="36"/>
    </row>
    <row r="1473" spans="10:10" x14ac:dyDescent="0.25">
      <c r="J1473" s="36"/>
    </row>
    <row r="1474" spans="10:10" x14ac:dyDescent="0.25">
      <c r="J1474" s="36"/>
    </row>
    <row r="1475" spans="10:10" x14ac:dyDescent="0.25">
      <c r="J1475" s="36"/>
    </row>
    <row r="1476" spans="10:10" x14ac:dyDescent="0.25">
      <c r="J1476" s="36"/>
    </row>
    <row r="1477" spans="10:10" x14ac:dyDescent="0.25">
      <c r="J1477" s="36"/>
    </row>
    <row r="1478" spans="10:10" x14ac:dyDescent="0.25">
      <c r="J1478" s="36"/>
    </row>
    <row r="1479" spans="10:10" x14ac:dyDescent="0.25">
      <c r="J1479" s="36"/>
    </row>
    <row r="1480" spans="10:10" x14ac:dyDescent="0.25">
      <c r="J1480" s="36"/>
    </row>
    <row r="1481" spans="10:10" x14ac:dyDescent="0.25">
      <c r="J1481" s="36"/>
    </row>
    <row r="1482" spans="10:10" x14ac:dyDescent="0.25">
      <c r="J1482" s="36"/>
    </row>
    <row r="1483" spans="10:10" x14ac:dyDescent="0.25">
      <c r="J1483" s="36"/>
    </row>
    <row r="1484" spans="10:10" x14ac:dyDescent="0.25">
      <c r="J1484" s="36"/>
    </row>
    <row r="1485" spans="10:10" x14ac:dyDescent="0.25">
      <c r="J1485" s="36"/>
    </row>
    <row r="1486" spans="10:10" x14ac:dyDescent="0.25">
      <c r="J1486" s="36"/>
    </row>
    <row r="1487" spans="10:10" x14ac:dyDescent="0.25">
      <c r="J1487" s="36"/>
    </row>
    <row r="1488" spans="10:10" x14ac:dyDescent="0.25">
      <c r="J1488" s="36"/>
    </row>
    <row r="1489" spans="10:10" x14ac:dyDescent="0.25">
      <c r="J1489" s="36"/>
    </row>
    <row r="1490" spans="10:10" x14ac:dyDescent="0.25">
      <c r="J1490" s="36"/>
    </row>
    <row r="1491" spans="10:10" x14ac:dyDescent="0.25">
      <c r="J1491" s="36"/>
    </row>
    <row r="1492" spans="10:10" x14ac:dyDescent="0.25">
      <c r="J1492" s="36"/>
    </row>
    <row r="1493" spans="10:10" x14ac:dyDescent="0.25">
      <c r="J1493" s="36"/>
    </row>
    <row r="1494" spans="10:10" x14ac:dyDescent="0.25">
      <c r="J1494" s="36"/>
    </row>
    <row r="1495" spans="10:10" x14ac:dyDescent="0.25">
      <c r="J1495" s="36"/>
    </row>
    <row r="1496" spans="10:10" x14ac:dyDescent="0.25">
      <c r="J1496" s="36"/>
    </row>
    <row r="1497" spans="10:10" x14ac:dyDescent="0.25">
      <c r="J1497" s="36"/>
    </row>
    <row r="1498" spans="10:10" x14ac:dyDescent="0.25">
      <c r="J1498" s="36"/>
    </row>
    <row r="1499" spans="10:10" x14ac:dyDescent="0.25">
      <c r="J1499" s="36"/>
    </row>
    <row r="1500" spans="10:10" x14ac:dyDescent="0.25">
      <c r="J1500" s="36"/>
    </row>
    <row r="1501" spans="10:10" x14ac:dyDescent="0.25">
      <c r="J1501" s="36"/>
    </row>
    <row r="1502" spans="10:10" x14ac:dyDescent="0.25">
      <c r="J1502" s="36"/>
    </row>
    <row r="1503" spans="10:10" x14ac:dyDescent="0.25">
      <c r="J1503" s="36"/>
    </row>
    <row r="1504" spans="10:10" x14ac:dyDescent="0.25">
      <c r="J1504" s="36"/>
    </row>
    <row r="1505" spans="10:10" x14ac:dyDescent="0.25">
      <c r="J1505" s="36"/>
    </row>
    <row r="1506" spans="10:10" x14ac:dyDescent="0.25">
      <c r="J1506" s="36"/>
    </row>
    <row r="1507" spans="10:10" x14ac:dyDescent="0.25">
      <c r="J1507" s="36"/>
    </row>
    <row r="1508" spans="10:10" x14ac:dyDescent="0.25">
      <c r="J1508" s="36"/>
    </row>
    <row r="1509" spans="10:10" x14ac:dyDescent="0.25">
      <c r="J1509" s="36"/>
    </row>
    <row r="1510" spans="10:10" x14ac:dyDescent="0.25">
      <c r="J1510" s="36"/>
    </row>
    <row r="1511" spans="10:10" x14ac:dyDescent="0.25">
      <c r="J1511" s="36"/>
    </row>
    <row r="1512" spans="10:10" x14ac:dyDescent="0.25">
      <c r="J1512" s="36"/>
    </row>
    <row r="1513" spans="10:10" x14ac:dyDescent="0.25">
      <c r="J1513" s="36"/>
    </row>
    <row r="1514" spans="10:10" x14ac:dyDescent="0.25">
      <c r="J1514" s="36"/>
    </row>
    <row r="1515" spans="10:10" x14ac:dyDescent="0.25">
      <c r="J1515" s="36"/>
    </row>
    <row r="1516" spans="10:10" x14ac:dyDescent="0.25">
      <c r="J1516" s="36"/>
    </row>
    <row r="1517" spans="10:10" x14ac:dyDescent="0.25">
      <c r="J1517" s="36"/>
    </row>
    <row r="1518" spans="10:10" x14ac:dyDescent="0.25">
      <c r="J1518" s="36"/>
    </row>
    <row r="1519" spans="10:10" x14ac:dyDescent="0.25">
      <c r="J1519" s="36"/>
    </row>
    <row r="1520" spans="10:10" x14ac:dyDescent="0.25">
      <c r="J1520" s="36"/>
    </row>
    <row r="1521" spans="10:10" x14ac:dyDescent="0.25">
      <c r="J1521" s="36"/>
    </row>
    <row r="1522" spans="10:10" x14ac:dyDescent="0.25">
      <c r="J1522" s="36"/>
    </row>
    <row r="1523" spans="10:10" x14ac:dyDescent="0.25">
      <c r="J1523" s="36"/>
    </row>
    <row r="1524" spans="10:10" x14ac:dyDescent="0.25">
      <c r="J1524" s="36"/>
    </row>
    <row r="1525" spans="10:10" x14ac:dyDescent="0.25">
      <c r="J1525" s="36"/>
    </row>
    <row r="1526" spans="10:10" x14ac:dyDescent="0.25">
      <c r="J1526" s="36"/>
    </row>
    <row r="1527" spans="10:10" x14ac:dyDescent="0.25">
      <c r="J1527" s="36"/>
    </row>
    <row r="1528" spans="10:10" x14ac:dyDescent="0.25">
      <c r="J1528" s="36"/>
    </row>
    <row r="1529" spans="10:10" x14ac:dyDescent="0.25">
      <c r="J1529" s="36"/>
    </row>
    <row r="1530" spans="10:10" x14ac:dyDescent="0.25">
      <c r="J1530" s="36"/>
    </row>
    <row r="1531" spans="10:10" x14ac:dyDescent="0.25">
      <c r="J1531" s="36"/>
    </row>
    <row r="1532" spans="10:10" x14ac:dyDescent="0.25">
      <c r="J1532" s="36"/>
    </row>
    <row r="1533" spans="10:10" x14ac:dyDescent="0.25">
      <c r="J1533" s="36"/>
    </row>
    <row r="1534" spans="10:10" x14ac:dyDescent="0.25">
      <c r="J1534" s="36"/>
    </row>
    <row r="1535" spans="10:10" x14ac:dyDescent="0.25">
      <c r="J1535" s="36"/>
    </row>
    <row r="1536" spans="10:10" x14ac:dyDescent="0.25">
      <c r="J1536" s="36"/>
    </row>
    <row r="1537" spans="10:10" x14ac:dyDescent="0.25">
      <c r="J1537" s="36"/>
    </row>
    <row r="1538" spans="10:10" x14ac:dyDescent="0.25">
      <c r="J1538" s="36"/>
    </row>
    <row r="1539" spans="10:10" x14ac:dyDescent="0.25">
      <c r="J1539" s="36"/>
    </row>
    <row r="1540" spans="10:10" x14ac:dyDescent="0.25">
      <c r="J1540" s="36"/>
    </row>
    <row r="1541" spans="10:10" x14ac:dyDescent="0.25">
      <c r="J1541" s="36"/>
    </row>
    <row r="1542" spans="10:10" x14ac:dyDescent="0.25">
      <c r="J1542" s="36"/>
    </row>
    <row r="1543" spans="10:10" x14ac:dyDescent="0.25">
      <c r="J1543" s="36"/>
    </row>
    <row r="1544" spans="10:10" x14ac:dyDescent="0.25">
      <c r="J1544" s="36"/>
    </row>
    <row r="1545" spans="10:10" x14ac:dyDescent="0.25">
      <c r="J1545" s="36"/>
    </row>
    <row r="1546" spans="10:10" x14ac:dyDescent="0.25">
      <c r="J1546" s="36"/>
    </row>
    <row r="1547" spans="10:10" x14ac:dyDescent="0.25">
      <c r="J1547" s="36"/>
    </row>
    <row r="1548" spans="10:10" x14ac:dyDescent="0.25">
      <c r="J1548" s="36"/>
    </row>
    <row r="1549" spans="10:10" x14ac:dyDescent="0.25">
      <c r="J1549" s="36"/>
    </row>
    <row r="1550" spans="10:10" x14ac:dyDescent="0.25">
      <c r="J1550" s="36"/>
    </row>
    <row r="1551" spans="10:10" x14ac:dyDescent="0.25">
      <c r="J1551" s="36"/>
    </row>
    <row r="1552" spans="10:10" x14ac:dyDescent="0.25">
      <c r="J1552" s="36"/>
    </row>
    <row r="1553" spans="10:10" x14ac:dyDescent="0.25">
      <c r="J1553" s="36"/>
    </row>
    <row r="1554" spans="10:10" x14ac:dyDescent="0.25">
      <c r="J1554" s="36"/>
    </row>
    <row r="1555" spans="10:10" x14ac:dyDescent="0.25">
      <c r="J1555" s="36"/>
    </row>
    <row r="1556" spans="10:10" x14ac:dyDescent="0.25">
      <c r="J1556" s="36"/>
    </row>
    <row r="1557" spans="10:10" x14ac:dyDescent="0.25">
      <c r="J1557" s="36"/>
    </row>
    <row r="1558" spans="10:10" x14ac:dyDescent="0.25">
      <c r="J1558" s="36"/>
    </row>
    <row r="1559" spans="10:10" x14ac:dyDescent="0.25">
      <c r="J1559" s="36"/>
    </row>
    <row r="1560" spans="10:10" x14ac:dyDescent="0.25">
      <c r="J1560" s="36"/>
    </row>
    <row r="1561" spans="10:10" x14ac:dyDescent="0.25">
      <c r="J1561" s="36"/>
    </row>
    <row r="1562" spans="10:10" x14ac:dyDescent="0.25">
      <c r="J1562" s="36"/>
    </row>
    <row r="1563" spans="10:10" x14ac:dyDescent="0.25">
      <c r="J1563" s="36"/>
    </row>
    <row r="1564" spans="10:10" x14ac:dyDescent="0.25">
      <c r="J1564" s="36"/>
    </row>
    <row r="1565" spans="10:10" x14ac:dyDescent="0.25">
      <c r="J1565" s="36"/>
    </row>
    <row r="1566" spans="10:10" x14ac:dyDescent="0.25">
      <c r="J1566" s="36"/>
    </row>
    <row r="1567" spans="10:10" x14ac:dyDescent="0.25">
      <c r="J1567" s="36"/>
    </row>
    <row r="1568" spans="10:10" x14ac:dyDescent="0.25">
      <c r="J1568" s="36"/>
    </row>
    <row r="1569" spans="10:10" x14ac:dyDescent="0.25">
      <c r="J1569" s="36"/>
    </row>
    <row r="1570" spans="10:10" x14ac:dyDescent="0.25">
      <c r="J1570" s="36"/>
    </row>
    <row r="1571" spans="10:10" x14ac:dyDescent="0.25">
      <c r="J1571" s="36"/>
    </row>
    <row r="1572" spans="10:10" x14ac:dyDescent="0.25">
      <c r="J1572" s="36"/>
    </row>
    <row r="1573" spans="10:10" x14ac:dyDescent="0.25">
      <c r="J1573" s="36"/>
    </row>
    <row r="1574" spans="10:10" x14ac:dyDescent="0.25">
      <c r="J1574" s="36"/>
    </row>
    <row r="1575" spans="10:10" x14ac:dyDescent="0.25">
      <c r="J1575" s="36"/>
    </row>
    <row r="1576" spans="10:10" x14ac:dyDescent="0.25">
      <c r="J1576" s="36"/>
    </row>
    <row r="1577" spans="10:10" x14ac:dyDescent="0.25">
      <c r="J1577" s="36"/>
    </row>
    <row r="1578" spans="10:10" x14ac:dyDescent="0.25">
      <c r="J1578" s="36"/>
    </row>
    <row r="1579" spans="10:10" x14ac:dyDescent="0.25">
      <c r="J1579" s="36"/>
    </row>
    <row r="1580" spans="10:10" x14ac:dyDescent="0.25">
      <c r="J1580" s="36"/>
    </row>
    <row r="1581" spans="10:10" x14ac:dyDescent="0.25">
      <c r="J1581" s="36"/>
    </row>
    <row r="1582" spans="10:10" x14ac:dyDescent="0.25">
      <c r="J1582" s="36"/>
    </row>
    <row r="1583" spans="10:10" x14ac:dyDescent="0.25">
      <c r="J1583" s="36"/>
    </row>
    <row r="1584" spans="10:10" x14ac:dyDescent="0.25">
      <c r="J1584" s="36"/>
    </row>
    <row r="1585" spans="10:10" x14ac:dyDescent="0.25">
      <c r="J1585" s="36"/>
    </row>
    <row r="1586" spans="10:10" x14ac:dyDescent="0.25">
      <c r="J1586" s="36"/>
    </row>
    <row r="1587" spans="10:10" x14ac:dyDescent="0.25">
      <c r="J1587" s="36"/>
    </row>
    <row r="1588" spans="10:10" x14ac:dyDescent="0.25">
      <c r="J1588" s="36"/>
    </row>
    <row r="1589" spans="10:10" x14ac:dyDescent="0.25">
      <c r="J1589" s="36"/>
    </row>
    <row r="1590" spans="10:10" x14ac:dyDescent="0.25">
      <c r="J1590" s="36"/>
    </row>
    <row r="1591" spans="10:10" x14ac:dyDescent="0.25">
      <c r="J1591" s="36"/>
    </row>
    <row r="1592" spans="10:10" x14ac:dyDescent="0.25">
      <c r="J1592" s="36"/>
    </row>
    <row r="1593" spans="10:10" x14ac:dyDescent="0.25">
      <c r="J1593" s="36"/>
    </row>
    <row r="1594" spans="10:10" x14ac:dyDescent="0.25">
      <c r="J1594" s="36"/>
    </row>
    <row r="1595" spans="10:10" x14ac:dyDescent="0.25">
      <c r="J1595" s="36"/>
    </row>
    <row r="1596" spans="10:10" x14ac:dyDescent="0.25">
      <c r="J1596" s="36"/>
    </row>
    <row r="1597" spans="10:10" x14ac:dyDescent="0.25">
      <c r="J1597" s="36"/>
    </row>
    <row r="1598" spans="10:10" x14ac:dyDescent="0.25">
      <c r="J1598" s="36"/>
    </row>
    <row r="1599" spans="10:10" x14ac:dyDescent="0.25">
      <c r="J1599" s="36"/>
    </row>
    <row r="1600" spans="10:10" x14ac:dyDescent="0.25">
      <c r="J1600" s="36"/>
    </row>
    <row r="1601" spans="10:10" x14ac:dyDescent="0.25">
      <c r="J1601" s="36"/>
    </row>
    <row r="1602" spans="10:10" x14ac:dyDescent="0.25">
      <c r="J1602" s="36"/>
    </row>
    <row r="1603" spans="10:10" x14ac:dyDescent="0.25">
      <c r="J1603" s="36"/>
    </row>
    <row r="1604" spans="10:10" x14ac:dyDescent="0.25">
      <c r="J1604" s="36"/>
    </row>
    <row r="1605" spans="10:10" x14ac:dyDescent="0.25">
      <c r="J1605" s="36"/>
    </row>
    <row r="1606" spans="10:10" x14ac:dyDescent="0.25">
      <c r="J1606" s="36"/>
    </row>
    <row r="1607" spans="10:10" x14ac:dyDescent="0.25">
      <c r="J1607" s="36"/>
    </row>
    <row r="1608" spans="10:10" x14ac:dyDescent="0.25">
      <c r="J1608" s="36"/>
    </row>
    <row r="1609" spans="10:10" x14ac:dyDescent="0.25">
      <c r="J1609" s="36"/>
    </row>
    <row r="1610" spans="10:10" x14ac:dyDescent="0.25">
      <c r="J1610" s="36"/>
    </row>
    <row r="1611" spans="10:10" x14ac:dyDescent="0.25">
      <c r="J1611" s="36"/>
    </row>
    <row r="1612" spans="10:10" x14ac:dyDescent="0.25">
      <c r="J1612" s="36"/>
    </row>
    <row r="1613" spans="10:10" x14ac:dyDescent="0.25">
      <c r="J1613" s="36"/>
    </row>
    <row r="1614" spans="10:10" x14ac:dyDescent="0.25">
      <c r="J1614" s="36"/>
    </row>
    <row r="1615" spans="10:10" x14ac:dyDescent="0.25">
      <c r="J1615" s="36"/>
    </row>
    <row r="1616" spans="10:10" x14ac:dyDescent="0.25">
      <c r="J1616" s="36"/>
    </row>
    <row r="1617" spans="10:10" x14ac:dyDescent="0.25">
      <c r="J1617" s="36"/>
    </row>
    <row r="1618" spans="10:10" x14ac:dyDescent="0.25">
      <c r="J1618" s="36"/>
    </row>
    <row r="1619" spans="10:10" x14ac:dyDescent="0.25">
      <c r="J1619" s="36"/>
    </row>
    <row r="1620" spans="10:10" x14ac:dyDescent="0.25">
      <c r="J1620" s="36"/>
    </row>
    <row r="1621" spans="10:10" x14ac:dyDescent="0.25">
      <c r="J1621" s="36"/>
    </row>
    <row r="1622" spans="10:10" x14ac:dyDescent="0.25">
      <c r="J1622" s="36"/>
    </row>
    <row r="1623" spans="10:10" x14ac:dyDescent="0.25">
      <c r="J1623" s="36"/>
    </row>
    <row r="1624" spans="10:10" x14ac:dyDescent="0.25">
      <c r="J1624" s="36"/>
    </row>
    <row r="1625" spans="10:10" x14ac:dyDescent="0.25">
      <c r="J1625" s="36"/>
    </row>
    <row r="1626" spans="10:10" x14ac:dyDescent="0.25">
      <c r="J1626" s="36"/>
    </row>
    <row r="1627" spans="10:10" x14ac:dyDescent="0.25">
      <c r="J1627" s="36"/>
    </row>
    <row r="1628" spans="10:10" x14ac:dyDescent="0.25">
      <c r="J1628" s="36"/>
    </row>
    <row r="1629" spans="10:10" x14ac:dyDescent="0.25">
      <c r="J1629" s="36"/>
    </row>
    <row r="1630" spans="10:10" x14ac:dyDescent="0.25">
      <c r="J1630" s="36"/>
    </row>
    <row r="1631" spans="10:10" x14ac:dyDescent="0.25">
      <c r="J1631" s="36"/>
    </row>
    <row r="1632" spans="10:10" x14ac:dyDescent="0.25">
      <c r="J1632" s="36"/>
    </row>
    <row r="1633" spans="10:10" x14ac:dyDescent="0.25">
      <c r="J1633" s="36"/>
    </row>
    <row r="1634" spans="10:10" x14ac:dyDescent="0.25">
      <c r="J1634" s="36"/>
    </row>
    <row r="1635" spans="10:10" x14ac:dyDescent="0.25">
      <c r="J1635" s="36"/>
    </row>
    <row r="1636" spans="10:10" x14ac:dyDescent="0.25">
      <c r="J1636" s="36"/>
    </row>
    <row r="1637" spans="10:10" x14ac:dyDescent="0.25">
      <c r="J1637" s="36"/>
    </row>
    <row r="1638" spans="10:10" x14ac:dyDescent="0.25">
      <c r="J1638" s="36"/>
    </row>
    <row r="1639" spans="10:10" x14ac:dyDescent="0.25">
      <c r="J1639" s="36"/>
    </row>
    <row r="1640" spans="10:10" x14ac:dyDescent="0.25">
      <c r="J1640" s="36"/>
    </row>
    <row r="1641" spans="10:10" x14ac:dyDescent="0.25">
      <c r="J1641" s="36"/>
    </row>
    <row r="1642" spans="10:10" x14ac:dyDescent="0.25">
      <c r="J1642" s="36"/>
    </row>
    <row r="1643" spans="10:10" x14ac:dyDescent="0.25">
      <c r="J1643" s="36"/>
    </row>
    <row r="1644" spans="10:10" x14ac:dyDescent="0.25">
      <c r="J1644" s="36"/>
    </row>
    <row r="1645" spans="10:10" x14ac:dyDescent="0.25">
      <c r="J1645" s="36"/>
    </row>
    <row r="1646" spans="10:10" x14ac:dyDescent="0.25">
      <c r="J1646" s="36"/>
    </row>
    <row r="1647" spans="10:10" x14ac:dyDescent="0.25">
      <c r="J1647" s="36"/>
    </row>
    <row r="1648" spans="10:10" x14ac:dyDescent="0.25">
      <c r="J1648" s="36"/>
    </row>
    <row r="1649" spans="10:10" x14ac:dyDescent="0.25">
      <c r="J1649" s="36"/>
    </row>
    <row r="1650" spans="10:10" x14ac:dyDescent="0.25">
      <c r="J1650" s="36"/>
    </row>
    <row r="1651" spans="10:10" x14ac:dyDescent="0.25">
      <c r="J1651" s="36"/>
    </row>
    <row r="1652" spans="10:10" x14ac:dyDescent="0.25">
      <c r="J1652" s="36"/>
    </row>
    <row r="1653" spans="10:10" x14ac:dyDescent="0.25">
      <c r="J1653" s="36"/>
    </row>
    <row r="1654" spans="10:10" x14ac:dyDescent="0.25">
      <c r="J1654" s="36"/>
    </row>
    <row r="1655" spans="10:10" x14ac:dyDescent="0.25">
      <c r="J1655" s="36"/>
    </row>
    <row r="1656" spans="10:10" x14ac:dyDescent="0.25">
      <c r="J1656" s="36"/>
    </row>
    <row r="1657" spans="10:10" x14ac:dyDescent="0.25">
      <c r="J1657" s="36"/>
    </row>
    <row r="1658" spans="10:10" x14ac:dyDescent="0.25">
      <c r="J1658" s="36"/>
    </row>
    <row r="1659" spans="10:10" x14ac:dyDescent="0.25">
      <c r="J1659" s="36"/>
    </row>
    <row r="1660" spans="10:10" x14ac:dyDescent="0.25">
      <c r="J1660" s="36"/>
    </row>
    <row r="1661" spans="10:10" x14ac:dyDescent="0.25">
      <c r="J1661" s="36"/>
    </row>
    <row r="1662" spans="10:10" x14ac:dyDescent="0.25">
      <c r="J1662" s="36"/>
    </row>
    <row r="1663" spans="10:10" x14ac:dyDescent="0.25">
      <c r="J1663" s="36"/>
    </row>
    <row r="1664" spans="10:10" x14ac:dyDescent="0.25">
      <c r="J1664" s="36"/>
    </row>
    <row r="1665" spans="10:10" x14ac:dyDescent="0.25">
      <c r="J1665" s="36"/>
    </row>
    <row r="1666" spans="10:10" x14ac:dyDescent="0.25">
      <c r="J1666" s="36"/>
    </row>
    <row r="1667" spans="10:10" x14ac:dyDescent="0.25">
      <c r="J1667" s="36"/>
    </row>
    <row r="1668" spans="10:10" x14ac:dyDescent="0.25">
      <c r="J1668" s="36"/>
    </row>
    <row r="1669" spans="10:10" x14ac:dyDescent="0.25">
      <c r="J1669" s="36"/>
    </row>
    <row r="1670" spans="10:10" x14ac:dyDescent="0.25">
      <c r="J1670" s="36"/>
    </row>
    <row r="1671" spans="10:10" x14ac:dyDescent="0.25">
      <c r="J1671" s="36"/>
    </row>
    <row r="1672" spans="10:10" x14ac:dyDescent="0.25">
      <c r="J1672" s="36"/>
    </row>
    <row r="1673" spans="10:10" x14ac:dyDescent="0.25">
      <c r="J1673" s="36"/>
    </row>
    <row r="1674" spans="10:10" x14ac:dyDescent="0.25">
      <c r="J1674" s="36"/>
    </row>
    <row r="1675" spans="10:10" x14ac:dyDescent="0.25">
      <c r="J1675" s="36"/>
    </row>
    <row r="1676" spans="10:10" x14ac:dyDescent="0.25">
      <c r="J1676" s="36"/>
    </row>
    <row r="1677" spans="10:10" x14ac:dyDescent="0.25">
      <c r="J1677" s="36"/>
    </row>
    <row r="1678" spans="10:10" x14ac:dyDescent="0.25">
      <c r="J1678" s="36"/>
    </row>
    <row r="1679" spans="10:10" x14ac:dyDescent="0.25">
      <c r="J1679" s="36"/>
    </row>
    <row r="1680" spans="10:10" x14ac:dyDescent="0.25">
      <c r="J1680" s="36"/>
    </row>
    <row r="1681" spans="10:10" x14ac:dyDescent="0.25">
      <c r="J1681" s="36"/>
    </row>
    <row r="1682" spans="10:10" x14ac:dyDescent="0.25">
      <c r="J1682" s="36"/>
    </row>
    <row r="1683" spans="10:10" x14ac:dyDescent="0.25">
      <c r="J1683" s="36"/>
    </row>
    <row r="1684" spans="10:10" x14ac:dyDescent="0.25">
      <c r="J1684" s="36"/>
    </row>
    <row r="1685" spans="10:10" x14ac:dyDescent="0.25">
      <c r="J1685" s="36"/>
    </row>
    <row r="1686" spans="10:10" x14ac:dyDescent="0.25">
      <c r="J1686" s="36"/>
    </row>
    <row r="1687" spans="10:10" x14ac:dyDescent="0.25">
      <c r="J1687" s="36"/>
    </row>
    <row r="1688" spans="10:10" x14ac:dyDescent="0.25">
      <c r="J1688" s="36"/>
    </row>
    <row r="1689" spans="10:10" x14ac:dyDescent="0.25">
      <c r="J1689" s="36"/>
    </row>
    <row r="1690" spans="10:10" x14ac:dyDescent="0.25">
      <c r="J1690" s="36"/>
    </row>
    <row r="1691" spans="10:10" x14ac:dyDescent="0.25">
      <c r="J1691" s="36"/>
    </row>
    <row r="1692" spans="10:10" x14ac:dyDescent="0.25">
      <c r="J1692" s="36"/>
    </row>
    <row r="1693" spans="10:10" x14ac:dyDescent="0.25">
      <c r="J1693" s="36"/>
    </row>
    <row r="1694" spans="10:10" x14ac:dyDescent="0.25">
      <c r="J1694" s="36"/>
    </row>
    <row r="1695" spans="10:10" x14ac:dyDescent="0.25">
      <c r="J1695" s="36"/>
    </row>
    <row r="1696" spans="10:10" x14ac:dyDescent="0.25">
      <c r="J1696" s="36"/>
    </row>
    <row r="1697" spans="10:10" x14ac:dyDescent="0.25">
      <c r="J1697" s="36"/>
    </row>
    <row r="1698" spans="10:10" x14ac:dyDescent="0.25">
      <c r="J1698" s="36"/>
    </row>
    <row r="1699" spans="10:10" x14ac:dyDescent="0.25">
      <c r="J1699" s="36"/>
    </row>
    <row r="1700" spans="10:10" x14ac:dyDescent="0.25">
      <c r="J1700" s="36"/>
    </row>
    <row r="1701" spans="10:10" x14ac:dyDescent="0.25">
      <c r="J1701" s="36"/>
    </row>
    <row r="1702" spans="10:10" x14ac:dyDescent="0.25">
      <c r="J1702" s="36"/>
    </row>
    <row r="1703" spans="10:10" x14ac:dyDescent="0.25">
      <c r="J1703" s="36"/>
    </row>
    <row r="1704" spans="10:10" x14ac:dyDescent="0.25">
      <c r="J1704" s="36"/>
    </row>
    <row r="1705" spans="10:10" x14ac:dyDescent="0.25">
      <c r="J1705" s="36"/>
    </row>
    <row r="1706" spans="10:10" x14ac:dyDescent="0.25">
      <c r="J1706" s="36"/>
    </row>
    <row r="1707" spans="10:10" x14ac:dyDescent="0.25">
      <c r="J1707" s="36"/>
    </row>
    <row r="1708" spans="10:10" x14ac:dyDescent="0.25">
      <c r="J1708" s="36"/>
    </row>
    <row r="1709" spans="10:10" x14ac:dyDescent="0.25">
      <c r="J1709" s="36"/>
    </row>
    <row r="1710" spans="10:10" x14ac:dyDescent="0.25">
      <c r="J1710" s="36"/>
    </row>
    <row r="1711" spans="10:10" x14ac:dyDescent="0.25">
      <c r="J1711" s="36"/>
    </row>
    <row r="1712" spans="10:10" x14ac:dyDescent="0.25">
      <c r="J1712" s="36"/>
    </row>
    <row r="1713" spans="10:10" x14ac:dyDescent="0.25">
      <c r="J1713" s="36"/>
    </row>
    <row r="1714" spans="10:10" x14ac:dyDescent="0.25">
      <c r="J1714" s="36"/>
    </row>
    <row r="1715" spans="10:10" x14ac:dyDescent="0.25">
      <c r="J1715" s="36"/>
    </row>
    <row r="1716" spans="10:10" x14ac:dyDescent="0.25">
      <c r="J1716" s="36"/>
    </row>
    <row r="1717" spans="10:10" x14ac:dyDescent="0.25">
      <c r="J1717" s="36"/>
    </row>
    <row r="1718" spans="10:10" x14ac:dyDescent="0.25">
      <c r="J1718" s="36"/>
    </row>
    <row r="1719" spans="10:10" x14ac:dyDescent="0.25">
      <c r="J1719" s="36"/>
    </row>
    <row r="1720" spans="10:10" x14ac:dyDescent="0.25">
      <c r="J1720" s="36"/>
    </row>
    <row r="1721" spans="10:10" x14ac:dyDescent="0.25">
      <c r="J1721" s="36"/>
    </row>
    <row r="1722" spans="10:10" x14ac:dyDescent="0.25">
      <c r="J1722" s="36"/>
    </row>
    <row r="1723" spans="10:10" x14ac:dyDescent="0.25">
      <c r="J1723" s="36"/>
    </row>
    <row r="1724" spans="10:10" x14ac:dyDescent="0.25">
      <c r="J1724" s="36"/>
    </row>
    <row r="1725" spans="10:10" x14ac:dyDescent="0.25">
      <c r="J1725" s="36"/>
    </row>
    <row r="1726" spans="10:10" x14ac:dyDescent="0.25">
      <c r="J1726" s="36"/>
    </row>
    <row r="1727" spans="10:10" x14ac:dyDescent="0.25">
      <c r="J1727" s="36"/>
    </row>
    <row r="1728" spans="10:10" x14ac:dyDescent="0.25">
      <c r="J1728" s="36"/>
    </row>
    <row r="1729" spans="10:10" x14ac:dyDescent="0.25">
      <c r="J1729" s="36"/>
    </row>
    <row r="1730" spans="10:10" x14ac:dyDescent="0.25">
      <c r="J1730" s="36"/>
    </row>
    <row r="1731" spans="10:10" x14ac:dyDescent="0.25">
      <c r="J1731" s="36"/>
    </row>
    <row r="1732" spans="10:10" x14ac:dyDescent="0.25">
      <c r="J1732" s="36"/>
    </row>
    <row r="1733" spans="10:10" x14ac:dyDescent="0.25">
      <c r="J1733" s="36"/>
    </row>
    <row r="1734" spans="10:10" x14ac:dyDescent="0.25">
      <c r="J1734" s="36"/>
    </row>
    <row r="1735" spans="10:10" x14ac:dyDescent="0.25">
      <c r="J1735" s="36"/>
    </row>
    <row r="1736" spans="10:10" x14ac:dyDescent="0.25">
      <c r="J1736" s="36"/>
    </row>
    <row r="1737" spans="10:10" x14ac:dyDescent="0.25">
      <c r="J1737" s="36"/>
    </row>
    <row r="1738" spans="10:10" x14ac:dyDescent="0.25">
      <c r="J1738" s="36"/>
    </row>
    <row r="1739" spans="10:10" x14ac:dyDescent="0.25">
      <c r="J1739" s="36"/>
    </row>
    <row r="1740" spans="10:10" x14ac:dyDescent="0.25">
      <c r="J1740" s="36"/>
    </row>
    <row r="1741" spans="10:10" x14ac:dyDescent="0.25">
      <c r="J1741" s="36"/>
    </row>
    <row r="1742" spans="10:10" x14ac:dyDescent="0.25">
      <c r="J1742" s="36"/>
    </row>
    <row r="1743" spans="10:10" x14ac:dyDescent="0.25">
      <c r="J1743" s="36"/>
    </row>
    <row r="1744" spans="10:10" x14ac:dyDescent="0.25">
      <c r="J1744" s="36"/>
    </row>
    <row r="1745" spans="10:10" x14ac:dyDescent="0.25">
      <c r="J1745" s="36"/>
    </row>
    <row r="1746" spans="10:10" x14ac:dyDescent="0.25">
      <c r="J1746" s="36"/>
    </row>
    <row r="1747" spans="10:10" x14ac:dyDescent="0.25">
      <c r="J1747" s="36"/>
    </row>
    <row r="1748" spans="10:10" x14ac:dyDescent="0.25">
      <c r="J1748" s="36"/>
    </row>
    <row r="1749" spans="10:10" x14ac:dyDescent="0.25">
      <c r="J1749" s="36"/>
    </row>
    <row r="1750" spans="10:10" x14ac:dyDescent="0.25">
      <c r="J1750" s="36"/>
    </row>
    <row r="1751" spans="10:10" x14ac:dyDescent="0.25">
      <c r="J1751" s="36"/>
    </row>
    <row r="1752" spans="10:10" x14ac:dyDescent="0.25">
      <c r="J1752" s="36"/>
    </row>
    <row r="1753" spans="10:10" x14ac:dyDescent="0.25">
      <c r="J1753" s="36"/>
    </row>
    <row r="1754" spans="10:10" x14ac:dyDescent="0.25">
      <c r="J1754" s="36"/>
    </row>
    <row r="1755" spans="10:10" x14ac:dyDescent="0.25">
      <c r="J1755" s="36"/>
    </row>
    <row r="1756" spans="10:10" x14ac:dyDescent="0.25">
      <c r="J1756" s="36"/>
    </row>
    <row r="1757" spans="10:10" x14ac:dyDescent="0.25">
      <c r="J1757" s="36"/>
    </row>
    <row r="1758" spans="10:10" x14ac:dyDescent="0.25">
      <c r="J1758" s="36"/>
    </row>
    <row r="1759" spans="10:10" x14ac:dyDescent="0.25">
      <c r="J1759" s="36"/>
    </row>
    <row r="1760" spans="10:10" x14ac:dyDescent="0.25">
      <c r="J1760" s="36"/>
    </row>
    <row r="1761" spans="10:10" x14ac:dyDescent="0.25">
      <c r="J1761" s="36"/>
    </row>
    <row r="1762" spans="10:10" x14ac:dyDescent="0.25">
      <c r="J1762" s="36"/>
    </row>
    <row r="1763" spans="10:10" x14ac:dyDescent="0.25">
      <c r="J1763" s="36"/>
    </row>
    <row r="1764" spans="10:10" x14ac:dyDescent="0.25">
      <c r="J1764" s="36"/>
    </row>
    <row r="1765" spans="10:10" x14ac:dyDescent="0.25">
      <c r="J1765" s="36"/>
    </row>
    <row r="1766" spans="10:10" x14ac:dyDescent="0.25">
      <c r="J1766" s="36"/>
    </row>
    <row r="1767" spans="10:10" x14ac:dyDescent="0.25">
      <c r="J1767" s="36"/>
    </row>
    <row r="1768" spans="10:10" x14ac:dyDescent="0.25">
      <c r="J1768" s="36"/>
    </row>
    <row r="1769" spans="10:10" x14ac:dyDescent="0.25">
      <c r="J1769" s="36"/>
    </row>
    <row r="1770" spans="10:10" x14ac:dyDescent="0.25">
      <c r="J1770" s="36"/>
    </row>
    <row r="1771" spans="10:10" x14ac:dyDescent="0.25">
      <c r="J1771" s="36"/>
    </row>
    <row r="1772" spans="10:10" x14ac:dyDescent="0.25">
      <c r="J1772" s="36"/>
    </row>
    <row r="1773" spans="10:10" x14ac:dyDescent="0.25">
      <c r="J1773" s="36"/>
    </row>
    <row r="1774" spans="10:10" x14ac:dyDescent="0.25">
      <c r="J1774" s="36"/>
    </row>
    <row r="1775" spans="10:10" x14ac:dyDescent="0.25">
      <c r="J1775" s="36"/>
    </row>
    <row r="1776" spans="10:10" x14ac:dyDescent="0.25">
      <c r="J1776" s="36"/>
    </row>
    <row r="1777" spans="10:10" x14ac:dyDescent="0.25">
      <c r="J1777" s="36"/>
    </row>
    <row r="1778" spans="10:10" x14ac:dyDescent="0.25">
      <c r="J1778" s="36"/>
    </row>
    <row r="1779" spans="10:10" x14ac:dyDescent="0.25">
      <c r="J1779" s="36"/>
    </row>
    <row r="1780" spans="10:10" x14ac:dyDescent="0.25">
      <c r="J1780" s="36"/>
    </row>
    <row r="1781" spans="10:10" x14ac:dyDescent="0.25">
      <c r="J1781" s="36"/>
    </row>
    <row r="1782" spans="10:10" x14ac:dyDescent="0.25">
      <c r="J1782" s="36"/>
    </row>
    <row r="1783" spans="10:10" x14ac:dyDescent="0.25">
      <c r="J1783" s="36"/>
    </row>
    <row r="1784" spans="10:10" x14ac:dyDescent="0.25">
      <c r="J1784" s="36"/>
    </row>
    <row r="1785" spans="10:10" x14ac:dyDescent="0.25">
      <c r="J1785" s="36"/>
    </row>
    <row r="1786" spans="10:10" x14ac:dyDescent="0.25">
      <c r="J1786" s="36"/>
    </row>
    <row r="1787" spans="10:10" x14ac:dyDescent="0.25">
      <c r="J1787" s="36"/>
    </row>
    <row r="1788" spans="10:10" x14ac:dyDescent="0.25">
      <c r="J1788" s="36"/>
    </row>
    <row r="1789" spans="10:10" x14ac:dyDescent="0.25">
      <c r="J1789" s="36"/>
    </row>
    <row r="1790" spans="10:10" x14ac:dyDescent="0.25">
      <c r="J1790" s="36"/>
    </row>
    <row r="1791" spans="10:10" x14ac:dyDescent="0.25">
      <c r="J1791" s="36"/>
    </row>
    <row r="1792" spans="10:10" x14ac:dyDescent="0.25">
      <c r="J1792" s="36"/>
    </row>
    <row r="1793" spans="10:10" x14ac:dyDescent="0.25">
      <c r="J1793" s="36"/>
    </row>
    <row r="1794" spans="10:10" x14ac:dyDescent="0.25">
      <c r="J1794" s="36"/>
    </row>
    <row r="1795" spans="10:10" x14ac:dyDescent="0.25">
      <c r="J1795" s="36"/>
    </row>
    <row r="1796" spans="10:10" x14ac:dyDescent="0.25">
      <c r="J1796" s="36"/>
    </row>
    <row r="1797" spans="10:10" x14ac:dyDescent="0.25">
      <c r="J1797" s="36"/>
    </row>
    <row r="1798" spans="10:10" x14ac:dyDescent="0.25">
      <c r="J1798" s="36"/>
    </row>
    <row r="1799" spans="10:10" x14ac:dyDescent="0.25">
      <c r="J1799" s="36"/>
    </row>
    <row r="1800" spans="10:10" x14ac:dyDescent="0.25">
      <c r="J1800" s="36"/>
    </row>
    <row r="1801" spans="10:10" x14ac:dyDescent="0.25">
      <c r="J1801" s="36"/>
    </row>
    <row r="1802" spans="10:10" x14ac:dyDescent="0.25">
      <c r="J1802" s="36"/>
    </row>
    <row r="1803" spans="10:10" x14ac:dyDescent="0.25">
      <c r="J1803" s="36"/>
    </row>
    <row r="1804" spans="10:10" x14ac:dyDescent="0.25">
      <c r="J1804" s="36"/>
    </row>
    <row r="1805" spans="10:10" x14ac:dyDescent="0.25">
      <c r="J1805" s="36"/>
    </row>
    <row r="1806" spans="10:10" x14ac:dyDescent="0.25">
      <c r="J1806" s="36"/>
    </row>
    <row r="1807" spans="10:10" x14ac:dyDescent="0.25">
      <c r="J1807" s="36"/>
    </row>
    <row r="1808" spans="10:10" x14ac:dyDescent="0.25">
      <c r="J1808" s="36"/>
    </row>
    <row r="1809" spans="10:10" x14ac:dyDescent="0.25">
      <c r="J1809" s="36"/>
    </row>
    <row r="1810" spans="10:10" x14ac:dyDescent="0.25">
      <c r="J1810" s="36"/>
    </row>
    <row r="1811" spans="10:10" x14ac:dyDescent="0.25">
      <c r="J1811" s="36"/>
    </row>
    <row r="1812" spans="10:10" x14ac:dyDescent="0.25">
      <c r="J1812" s="36"/>
    </row>
    <row r="1813" spans="10:10" x14ac:dyDescent="0.25">
      <c r="J1813" s="36"/>
    </row>
    <row r="1814" spans="10:10" x14ac:dyDescent="0.25">
      <c r="J1814" s="36"/>
    </row>
    <row r="1815" spans="10:10" x14ac:dyDescent="0.25">
      <c r="J1815" s="36"/>
    </row>
    <row r="1816" spans="10:10" x14ac:dyDescent="0.25">
      <c r="J1816" s="36"/>
    </row>
    <row r="1817" spans="10:10" x14ac:dyDescent="0.25">
      <c r="J1817" s="36"/>
    </row>
    <row r="1818" spans="10:10" x14ac:dyDescent="0.25">
      <c r="J1818" s="36"/>
    </row>
    <row r="1819" spans="10:10" x14ac:dyDescent="0.25">
      <c r="J1819" s="36"/>
    </row>
    <row r="1820" spans="10:10" x14ac:dyDescent="0.25">
      <c r="J1820" s="36"/>
    </row>
    <row r="1821" spans="10:10" x14ac:dyDescent="0.25">
      <c r="J1821" s="36"/>
    </row>
    <row r="1822" spans="10:10" x14ac:dyDescent="0.25">
      <c r="J1822" s="36"/>
    </row>
    <row r="1823" spans="10:10" x14ac:dyDescent="0.25">
      <c r="J1823" s="36"/>
    </row>
    <row r="1824" spans="10:10" x14ac:dyDescent="0.25">
      <c r="J1824" s="36"/>
    </row>
    <row r="1825" spans="10:10" x14ac:dyDescent="0.25">
      <c r="J1825" s="36"/>
    </row>
    <row r="1826" spans="10:10" x14ac:dyDescent="0.25">
      <c r="J1826" s="36"/>
    </row>
    <row r="1827" spans="10:10" x14ac:dyDescent="0.25">
      <c r="J1827" s="36"/>
    </row>
    <row r="1828" spans="10:10" x14ac:dyDescent="0.25">
      <c r="J1828" s="36"/>
    </row>
    <row r="1829" spans="10:10" x14ac:dyDescent="0.25">
      <c r="J1829" s="36"/>
    </row>
    <row r="1830" spans="10:10" x14ac:dyDescent="0.25">
      <c r="J1830" s="36"/>
    </row>
    <row r="1831" spans="10:10" x14ac:dyDescent="0.25">
      <c r="J1831" s="36"/>
    </row>
    <row r="1832" spans="10:10" x14ac:dyDescent="0.25">
      <c r="J1832" s="36"/>
    </row>
    <row r="1833" spans="10:10" x14ac:dyDescent="0.25">
      <c r="J1833" s="36"/>
    </row>
    <row r="1834" spans="10:10" x14ac:dyDescent="0.25">
      <c r="J1834" s="36"/>
    </row>
    <row r="1835" spans="10:10" x14ac:dyDescent="0.25">
      <c r="J1835" s="36"/>
    </row>
    <row r="1836" spans="10:10" x14ac:dyDescent="0.25">
      <c r="J1836" s="36"/>
    </row>
    <row r="1837" spans="10:10" x14ac:dyDescent="0.25">
      <c r="J1837" s="36"/>
    </row>
    <row r="1838" spans="10:10" x14ac:dyDescent="0.25">
      <c r="J1838" s="36"/>
    </row>
    <row r="1839" spans="10:10" x14ac:dyDescent="0.25">
      <c r="J1839" s="36"/>
    </row>
    <row r="1840" spans="10:10" x14ac:dyDescent="0.25">
      <c r="J1840" s="36"/>
    </row>
    <row r="1841" spans="10:10" x14ac:dyDescent="0.25">
      <c r="J1841" s="36"/>
    </row>
    <row r="1842" spans="10:10" x14ac:dyDescent="0.25">
      <c r="J1842" s="36"/>
    </row>
    <row r="1843" spans="10:10" x14ac:dyDescent="0.25">
      <c r="J1843" s="36"/>
    </row>
    <row r="1844" spans="10:10" x14ac:dyDescent="0.25">
      <c r="J1844" s="36"/>
    </row>
    <row r="1845" spans="10:10" x14ac:dyDescent="0.25">
      <c r="J1845" s="36"/>
    </row>
    <row r="1846" spans="10:10" x14ac:dyDescent="0.25">
      <c r="J1846" s="36"/>
    </row>
    <row r="1847" spans="10:10" x14ac:dyDescent="0.25">
      <c r="J1847" s="36"/>
    </row>
    <row r="1848" spans="10:10" x14ac:dyDescent="0.25">
      <c r="J1848" s="36"/>
    </row>
    <row r="1849" spans="10:10" x14ac:dyDescent="0.25">
      <c r="J1849" s="36"/>
    </row>
    <row r="1850" spans="10:10" x14ac:dyDescent="0.25">
      <c r="J1850" s="36"/>
    </row>
    <row r="1851" spans="10:10" x14ac:dyDescent="0.25">
      <c r="J1851" s="36"/>
    </row>
    <row r="1852" spans="10:10" x14ac:dyDescent="0.25">
      <c r="J1852" s="36"/>
    </row>
    <row r="1853" spans="10:10" x14ac:dyDescent="0.25">
      <c r="J1853" s="36"/>
    </row>
    <row r="1854" spans="10:10" x14ac:dyDescent="0.25">
      <c r="J1854" s="36"/>
    </row>
    <row r="1855" spans="10:10" x14ac:dyDescent="0.25">
      <c r="J1855" s="36"/>
    </row>
    <row r="1856" spans="10:10" x14ac:dyDescent="0.25">
      <c r="J1856" s="36"/>
    </row>
    <row r="1857" spans="10:10" x14ac:dyDescent="0.25">
      <c r="J1857" s="36"/>
    </row>
    <row r="1858" spans="10:10" x14ac:dyDescent="0.25">
      <c r="J1858" s="36"/>
    </row>
    <row r="1859" spans="10:10" x14ac:dyDescent="0.25">
      <c r="J1859" s="36"/>
    </row>
    <row r="1860" spans="10:10" x14ac:dyDescent="0.25">
      <c r="J1860" s="36"/>
    </row>
    <row r="1861" spans="10:10" x14ac:dyDescent="0.25">
      <c r="J1861" s="36"/>
    </row>
    <row r="1862" spans="10:10" x14ac:dyDescent="0.25">
      <c r="J1862" s="36"/>
    </row>
    <row r="1863" spans="10:10" x14ac:dyDescent="0.25">
      <c r="J1863" s="36"/>
    </row>
    <row r="1864" spans="10:10" x14ac:dyDescent="0.25">
      <c r="J1864" s="36"/>
    </row>
    <row r="1865" spans="10:10" x14ac:dyDescent="0.25">
      <c r="J1865" s="36"/>
    </row>
    <row r="1866" spans="10:10" x14ac:dyDescent="0.25">
      <c r="J1866" s="36"/>
    </row>
    <row r="1867" spans="10:10" x14ac:dyDescent="0.25">
      <c r="J1867" s="36"/>
    </row>
    <row r="1868" spans="10:10" x14ac:dyDescent="0.25">
      <c r="J1868" s="36"/>
    </row>
    <row r="1869" spans="10:10" x14ac:dyDescent="0.25">
      <c r="J1869" s="36"/>
    </row>
    <row r="1870" spans="10:10" x14ac:dyDescent="0.25">
      <c r="J1870" s="36"/>
    </row>
    <row r="1871" spans="10:10" x14ac:dyDescent="0.25">
      <c r="J1871" s="36"/>
    </row>
    <row r="1872" spans="10:10" x14ac:dyDescent="0.25">
      <c r="J1872" s="36"/>
    </row>
    <row r="1873" spans="10:10" x14ac:dyDescent="0.25">
      <c r="J1873" s="36"/>
    </row>
    <row r="1874" spans="10:10" x14ac:dyDescent="0.25">
      <c r="J1874" s="36"/>
    </row>
    <row r="1875" spans="10:10" x14ac:dyDescent="0.25">
      <c r="J1875" s="36"/>
    </row>
    <row r="1876" spans="10:10" x14ac:dyDescent="0.25">
      <c r="J1876" s="36"/>
    </row>
    <row r="1877" spans="10:10" x14ac:dyDescent="0.25">
      <c r="J1877" s="36"/>
    </row>
    <row r="1878" spans="10:10" x14ac:dyDescent="0.25">
      <c r="J1878" s="36"/>
    </row>
    <row r="1879" spans="10:10" x14ac:dyDescent="0.25">
      <c r="J1879" s="36"/>
    </row>
    <row r="1880" spans="10:10" x14ac:dyDescent="0.25">
      <c r="J1880" s="36"/>
    </row>
    <row r="1881" spans="10:10" x14ac:dyDescent="0.25">
      <c r="J1881" s="36"/>
    </row>
    <row r="1882" spans="10:10" x14ac:dyDescent="0.25">
      <c r="J1882" s="36"/>
    </row>
    <row r="1883" spans="10:10" x14ac:dyDescent="0.25">
      <c r="J1883" s="36"/>
    </row>
    <row r="1884" spans="10:10" x14ac:dyDescent="0.25">
      <c r="J1884" s="36"/>
    </row>
    <row r="1885" spans="10:10" x14ac:dyDescent="0.25">
      <c r="J1885" s="36"/>
    </row>
    <row r="1886" spans="10:10" x14ac:dyDescent="0.25">
      <c r="J1886" s="36"/>
    </row>
    <row r="1887" spans="10:10" x14ac:dyDescent="0.25">
      <c r="J1887" s="36"/>
    </row>
    <row r="1888" spans="10:10" x14ac:dyDescent="0.25">
      <c r="J1888" s="36"/>
    </row>
    <row r="1889" spans="10:10" x14ac:dyDescent="0.25">
      <c r="J1889" s="36"/>
    </row>
    <row r="1890" spans="10:10" x14ac:dyDescent="0.25">
      <c r="J1890" s="36"/>
    </row>
    <row r="1891" spans="10:10" x14ac:dyDescent="0.25">
      <c r="J1891" s="36"/>
    </row>
    <row r="1892" spans="10:10" x14ac:dyDescent="0.25">
      <c r="J1892" s="36"/>
    </row>
    <row r="1893" spans="10:10" x14ac:dyDescent="0.25">
      <c r="J1893" s="36"/>
    </row>
    <row r="1894" spans="10:10" x14ac:dyDescent="0.25">
      <c r="J1894" s="36"/>
    </row>
    <row r="1895" spans="10:10" x14ac:dyDescent="0.25">
      <c r="J1895" s="36"/>
    </row>
    <row r="1896" spans="10:10" x14ac:dyDescent="0.25">
      <c r="J1896" s="36"/>
    </row>
    <row r="1897" spans="10:10" x14ac:dyDescent="0.25">
      <c r="J1897" s="36"/>
    </row>
    <row r="1898" spans="10:10" x14ac:dyDescent="0.25">
      <c r="J1898" s="36"/>
    </row>
    <row r="1899" spans="10:10" x14ac:dyDescent="0.25">
      <c r="J1899" s="36"/>
    </row>
    <row r="1900" spans="10:10" x14ac:dyDescent="0.25">
      <c r="J1900" s="36"/>
    </row>
    <row r="1901" spans="10:10" x14ac:dyDescent="0.25">
      <c r="J1901" s="36"/>
    </row>
    <row r="1902" spans="10:10" x14ac:dyDescent="0.25">
      <c r="J1902" s="36"/>
    </row>
    <row r="1903" spans="10:10" x14ac:dyDescent="0.25">
      <c r="J1903" s="36"/>
    </row>
    <row r="1904" spans="10:10" x14ac:dyDescent="0.25">
      <c r="J1904" s="36"/>
    </row>
    <row r="1905" spans="10:10" x14ac:dyDescent="0.25">
      <c r="J1905" s="36"/>
    </row>
    <row r="1906" spans="10:10" x14ac:dyDescent="0.25">
      <c r="J1906" s="36"/>
    </row>
    <row r="1907" spans="10:10" x14ac:dyDescent="0.25">
      <c r="J1907" s="36"/>
    </row>
    <row r="1908" spans="10:10" x14ac:dyDescent="0.25">
      <c r="J1908" s="36"/>
    </row>
    <row r="1909" spans="10:10" x14ac:dyDescent="0.25">
      <c r="J1909" s="36"/>
    </row>
    <row r="1910" spans="10:10" x14ac:dyDescent="0.25">
      <c r="J1910" s="36"/>
    </row>
    <row r="1911" spans="10:10" x14ac:dyDescent="0.25">
      <c r="J1911" s="36"/>
    </row>
    <row r="1912" spans="10:10" x14ac:dyDescent="0.25">
      <c r="J1912" s="36"/>
    </row>
    <row r="1913" spans="10:10" x14ac:dyDescent="0.25">
      <c r="J1913" s="36"/>
    </row>
    <row r="1914" spans="10:10" x14ac:dyDescent="0.25">
      <c r="J1914" s="36"/>
    </row>
    <row r="1915" spans="10:10" x14ac:dyDescent="0.25">
      <c r="J1915" s="36"/>
    </row>
    <row r="1916" spans="10:10" x14ac:dyDescent="0.25">
      <c r="J1916" s="36"/>
    </row>
    <row r="1917" spans="10:10" x14ac:dyDescent="0.25">
      <c r="J1917" s="36"/>
    </row>
    <row r="1918" spans="10:10" x14ac:dyDescent="0.25">
      <c r="J1918" s="36"/>
    </row>
    <row r="1919" spans="10:10" x14ac:dyDescent="0.25">
      <c r="J1919" s="36"/>
    </row>
    <row r="1920" spans="10:10" x14ac:dyDescent="0.25">
      <c r="J1920" s="36"/>
    </row>
    <row r="1921" spans="10:10" x14ac:dyDescent="0.25">
      <c r="J1921" s="36"/>
    </row>
    <row r="1922" spans="10:10" x14ac:dyDescent="0.25">
      <c r="J1922" s="36"/>
    </row>
    <row r="1923" spans="10:10" x14ac:dyDescent="0.25">
      <c r="J1923" s="36"/>
    </row>
    <row r="1924" spans="10:10" x14ac:dyDescent="0.25">
      <c r="J1924" s="36"/>
    </row>
    <row r="1925" spans="10:10" x14ac:dyDescent="0.25">
      <c r="J1925" s="36"/>
    </row>
    <row r="1926" spans="10:10" x14ac:dyDescent="0.25">
      <c r="J1926" s="36"/>
    </row>
    <row r="1927" spans="10:10" x14ac:dyDescent="0.25">
      <c r="J1927" s="36"/>
    </row>
    <row r="1928" spans="10:10" x14ac:dyDescent="0.25">
      <c r="J1928" s="36"/>
    </row>
    <row r="1929" spans="10:10" x14ac:dyDescent="0.25">
      <c r="J1929" s="36"/>
    </row>
    <row r="1930" spans="10:10" x14ac:dyDescent="0.25">
      <c r="J1930" s="36"/>
    </row>
    <row r="1931" spans="10:10" x14ac:dyDescent="0.25">
      <c r="J1931" s="36"/>
    </row>
    <row r="1932" spans="10:10" x14ac:dyDescent="0.25">
      <c r="J1932" s="36"/>
    </row>
    <row r="1933" spans="10:10" x14ac:dyDescent="0.25">
      <c r="J1933" s="36"/>
    </row>
    <row r="1934" spans="10:10" x14ac:dyDescent="0.25">
      <c r="J1934" s="36"/>
    </row>
    <row r="1935" spans="10:10" x14ac:dyDescent="0.25">
      <c r="J1935" s="36"/>
    </row>
    <row r="1936" spans="10:10" x14ac:dyDescent="0.25">
      <c r="J1936" s="36"/>
    </row>
    <row r="1937" spans="10:10" x14ac:dyDescent="0.25">
      <c r="J1937" s="36"/>
    </row>
    <row r="1938" spans="10:10" x14ac:dyDescent="0.25">
      <c r="J1938" s="36"/>
    </row>
    <row r="1939" spans="10:10" x14ac:dyDescent="0.25">
      <c r="J1939" s="36"/>
    </row>
    <row r="1940" spans="10:10" x14ac:dyDescent="0.25">
      <c r="J1940" s="36"/>
    </row>
    <row r="1941" spans="10:10" x14ac:dyDescent="0.25">
      <c r="J1941" s="36"/>
    </row>
    <row r="1942" spans="10:10" x14ac:dyDescent="0.25">
      <c r="J1942" s="36"/>
    </row>
    <row r="1943" spans="10:10" x14ac:dyDescent="0.25">
      <c r="J1943" s="36"/>
    </row>
    <row r="1944" spans="10:10" x14ac:dyDescent="0.25">
      <c r="J1944" s="36"/>
    </row>
    <row r="1945" spans="10:10" x14ac:dyDescent="0.25">
      <c r="J1945" s="36"/>
    </row>
    <row r="1946" spans="10:10" x14ac:dyDescent="0.25">
      <c r="J1946" s="36"/>
    </row>
    <row r="1947" spans="10:10" x14ac:dyDescent="0.25">
      <c r="J1947" s="36"/>
    </row>
    <row r="1948" spans="10:10" x14ac:dyDescent="0.25">
      <c r="J1948" s="36"/>
    </row>
    <row r="1949" spans="10:10" x14ac:dyDescent="0.25">
      <c r="J1949" s="36"/>
    </row>
    <row r="1950" spans="10:10" x14ac:dyDescent="0.25">
      <c r="J1950" s="36"/>
    </row>
    <row r="1951" spans="10:10" x14ac:dyDescent="0.25">
      <c r="J1951" s="36"/>
    </row>
    <row r="1952" spans="10:10" x14ac:dyDescent="0.25">
      <c r="J1952" s="36"/>
    </row>
    <row r="1953" spans="10:10" x14ac:dyDescent="0.25">
      <c r="J1953" s="36"/>
    </row>
    <row r="1954" spans="10:10" x14ac:dyDescent="0.25">
      <c r="J1954" s="36"/>
    </row>
    <row r="1955" spans="10:10" x14ac:dyDescent="0.25">
      <c r="J1955" s="36"/>
    </row>
    <row r="1956" spans="10:10" x14ac:dyDescent="0.25">
      <c r="J1956" s="36"/>
    </row>
    <row r="1957" spans="10:10" x14ac:dyDescent="0.25">
      <c r="J1957" s="36"/>
    </row>
    <row r="1958" spans="10:10" x14ac:dyDescent="0.25">
      <c r="J1958" s="36"/>
    </row>
    <row r="1959" spans="10:10" x14ac:dyDescent="0.25">
      <c r="J1959" s="36"/>
    </row>
    <row r="1960" spans="10:10" x14ac:dyDescent="0.25">
      <c r="J1960" s="36"/>
    </row>
    <row r="1961" spans="10:10" x14ac:dyDescent="0.25">
      <c r="J1961" s="36"/>
    </row>
    <row r="1962" spans="10:10" x14ac:dyDescent="0.25">
      <c r="J1962" s="36"/>
    </row>
    <row r="1963" spans="10:10" x14ac:dyDescent="0.25">
      <c r="J1963" s="36"/>
    </row>
    <row r="1964" spans="10:10" x14ac:dyDescent="0.25">
      <c r="J1964" s="36"/>
    </row>
    <row r="1965" spans="10:10" x14ac:dyDescent="0.25">
      <c r="J1965" s="36"/>
    </row>
    <row r="1966" spans="10:10" x14ac:dyDescent="0.25">
      <c r="J1966" s="36"/>
    </row>
    <row r="1967" spans="10:10" x14ac:dyDescent="0.25">
      <c r="J1967" s="36"/>
    </row>
    <row r="1968" spans="10:10" x14ac:dyDescent="0.25">
      <c r="J1968" s="36"/>
    </row>
    <row r="1969" spans="10:10" x14ac:dyDescent="0.25">
      <c r="J1969" s="36"/>
    </row>
    <row r="1970" spans="10:10" x14ac:dyDescent="0.25">
      <c r="J1970" s="36"/>
    </row>
    <row r="1971" spans="10:10" x14ac:dyDescent="0.25">
      <c r="J1971" s="36"/>
    </row>
    <row r="1972" spans="10:10" x14ac:dyDescent="0.25">
      <c r="J1972" s="36"/>
    </row>
    <row r="1973" spans="10:10" x14ac:dyDescent="0.25">
      <c r="J1973" s="36"/>
    </row>
    <row r="1974" spans="10:10" x14ac:dyDescent="0.25">
      <c r="J1974" s="36"/>
    </row>
    <row r="1975" spans="10:10" x14ac:dyDescent="0.25">
      <c r="J1975" s="36"/>
    </row>
    <row r="1976" spans="10:10" x14ac:dyDescent="0.25">
      <c r="J1976" s="36"/>
    </row>
    <row r="1977" spans="10:10" x14ac:dyDescent="0.25">
      <c r="J1977" s="36"/>
    </row>
    <row r="1978" spans="10:10" x14ac:dyDescent="0.25">
      <c r="J1978" s="36"/>
    </row>
    <row r="1979" spans="10:10" x14ac:dyDescent="0.25">
      <c r="J1979" s="36"/>
    </row>
    <row r="1980" spans="10:10" x14ac:dyDescent="0.25">
      <c r="J1980" s="36"/>
    </row>
    <row r="1981" spans="10:10" x14ac:dyDescent="0.25">
      <c r="J1981" s="36"/>
    </row>
    <row r="1982" spans="10:10" x14ac:dyDescent="0.25">
      <c r="J1982" s="36"/>
    </row>
    <row r="1983" spans="10:10" x14ac:dyDescent="0.25">
      <c r="J1983" s="36"/>
    </row>
    <row r="1984" spans="10:10" x14ac:dyDescent="0.25">
      <c r="J1984" s="36"/>
    </row>
    <row r="1985" spans="10:10" x14ac:dyDescent="0.25">
      <c r="J1985" s="36"/>
    </row>
    <row r="1986" spans="10:10" x14ac:dyDescent="0.25">
      <c r="J1986" s="36"/>
    </row>
    <row r="1987" spans="10:10" x14ac:dyDescent="0.25">
      <c r="J1987" s="36"/>
    </row>
    <row r="1988" spans="10:10" x14ac:dyDescent="0.25">
      <c r="J1988" s="36"/>
    </row>
    <row r="1989" spans="10:10" x14ac:dyDescent="0.25">
      <c r="J1989" s="36"/>
    </row>
    <row r="1990" spans="10:10" x14ac:dyDescent="0.25">
      <c r="J1990" s="36"/>
    </row>
    <row r="1991" spans="10:10" x14ac:dyDescent="0.25">
      <c r="J1991" s="36"/>
    </row>
    <row r="1992" spans="10:10" x14ac:dyDescent="0.25">
      <c r="J1992" s="36"/>
    </row>
    <row r="1993" spans="10:10" x14ac:dyDescent="0.25">
      <c r="J1993" s="36"/>
    </row>
    <row r="1994" spans="10:10" x14ac:dyDescent="0.25">
      <c r="J1994" s="36"/>
    </row>
    <row r="1995" spans="10:10" x14ac:dyDescent="0.25">
      <c r="J1995" s="36"/>
    </row>
    <row r="1996" spans="10:10" x14ac:dyDescent="0.25">
      <c r="J1996" s="36"/>
    </row>
    <row r="1997" spans="10:10" x14ac:dyDescent="0.25">
      <c r="J1997" s="36"/>
    </row>
    <row r="1998" spans="10:10" x14ac:dyDescent="0.25">
      <c r="J1998" s="36"/>
    </row>
    <row r="1999" spans="10:10" x14ac:dyDescent="0.25">
      <c r="J1999" s="36"/>
    </row>
    <row r="2000" spans="10:10" x14ac:dyDescent="0.25">
      <c r="J2000" s="36"/>
    </row>
    <row r="2001" spans="10:10" x14ac:dyDescent="0.25">
      <c r="J2001" s="36"/>
    </row>
    <row r="2002" spans="10:10" x14ac:dyDescent="0.25">
      <c r="J2002" s="36"/>
    </row>
    <row r="2003" spans="10:10" x14ac:dyDescent="0.25">
      <c r="J2003" s="36"/>
    </row>
    <row r="2004" spans="10:10" x14ac:dyDescent="0.25">
      <c r="J2004" s="36"/>
    </row>
    <row r="2005" spans="10:10" x14ac:dyDescent="0.25">
      <c r="J2005" s="36"/>
    </row>
    <row r="2006" spans="10:10" x14ac:dyDescent="0.25">
      <c r="J2006" s="36"/>
    </row>
    <row r="2007" spans="10:10" x14ac:dyDescent="0.25">
      <c r="J2007" s="36"/>
    </row>
    <row r="2008" spans="10:10" x14ac:dyDescent="0.25">
      <c r="J2008" s="36"/>
    </row>
    <row r="2009" spans="10:10" x14ac:dyDescent="0.25">
      <c r="J2009" s="36"/>
    </row>
    <row r="2010" spans="10:10" x14ac:dyDescent="0.25">
      <c r="J2010" s="36"/>
    </row>
    <row r="2011" spans="10:10" x14ac:dyDescent="0.25">
      <c r="J2011" s="36"/>
    </row>
    <row r="2012" spans="10:10" x14ac:dyDescent="0.25">
      <c r="J2012" s="36"/>
    </row>
    <row r="2013" spans="10:10" x14ac:dyDescent="0.25">
      <c r="J2013" s="36"/>
    </row>
    <row r="2014" spans="10:10" x14ac:dyDescent="0.25">
      <c r="J2014" s="36"/>
    </row>
    <row r="2015" spans="10:10" x14ac:dyDescent="0.25">
      <c r="J2015" s="36"/>
    </row>
    <row r="2016" spans="10:10" x14ac:dyDescent="0.25">
      <c r="J2016" s="36"/>
    </row>
    <row r="2017" spans="10:10" x14ac:dyDescent="0.25">
      <c r="J2017" s="36"/>
    </row>
    <row r="2018" spans="10:10" x14ac:dyDescent="0.25">
      <c r="J2018" s="36"/>
    </row>
    <row r="2019" spans="10:10" x14ac:dyDescent="0.25">
      <c r="J2019" s="36"/>
    </row>
    <row r="2020" spans="10:10" x14ac:dyDescent="0.25">
      <c r="J2020" s="36"/>
    </row>
    <row r="2021" spans="10:10" x14ac:dyDescent="0.25">
      <c r="J2021" s="36"/>
    </row>
    <row r="2022" spans="10:10" x14ac:dyDescent="0.25">
      <c r="J2022" s="36"/>
    </row>
    <row r="2023" spans="10:10" x14ac:dyDescent="0.25">
      <c r="J2023" s="36"/>
    </row>
    <row r="2024" spans="10:10" x14ac:dyDescent="0.25">
      <c r="J2024" s="36"/>
    </row>
    <row r="2025" spans="10:10" x14ac:dyDescent="0.25">
      <c r="J2025" s="36"/>
    </row>
    <row r="2026" spans="10:10" x14ac:dyDescent="0.25">
      <c r="J2026" s="36"/>
    </row>
    <row r="2027" spans="10:10" x14ac:dyDescent="0.25">
      <c r="J2027" s="36"/>
    </row>
    <row r="2028" spans="10:10" x14ac:dyDescent="0.25">
      <c r="J2028" s="36"/>
    </row>
    <row r="2029" spans="10:10" x14ac:dyDescent="0.25">
      <c r="J2029" s="36"/>
    </row>
    <row r="2030" spans="10:10" x14ac:dyDescent="0.25">
      <c r="J2030" s="36"/>
    </row>
    <row r="2031" spans="10:10" x14ac:dyDescent="0.25">
      <c r="J2031" s="36"/>
    </row>
    <row r="2032" spans="10:10" x14ac:dyDescent="0.25">
      <c r="J2032" s="36"/>
    </row>
    <row r="2033" spans="10:10" x14ac:dyDescent="0.25">
      <c r="J2033" s="36"/>
    </row>
    <row r="2034" spans="10:10" x14ac:dyDescent="0.25">
      <c r="J2034" s="36"/>
    </row>
    <row r="2035" spans="10:10" x14ac:dyDescent="0.25">
      <c r="J2035" s="36"/>
    </row>
    <row r="2036" spans="10:10" x14ac:dyDescent="0.25">
      <c r="J2036" s="36"/>
    </row>
    <row r="2037" spans="10:10" x14ac:dyDescent="0.25">
      <c r="J2037" s="36"/>
    </row>
    <row r="2038" spans="10:10" x14ac:dyDescent="0.25">
      <c r="J2038" s="36"/>
    </row>
    <row r="2039" spans="10:10" x14ac:dyDescent="0.25">
      <c r="J2039" s="36"/>
    </row>
    <row r="2040" spans="10:10" x14ac:dyDescent="0.25">
      <c r="J2040" s="36"/>
    </row>
    <row r="2041" spans="10:10" x14ac:dyDescent="0.25">
      <c r="J2041" s="36"/>
    </row>
    <row r="2042" spans="10:10" x14ac:dyDescent="0.25">
      <c r="J2042" s="36"/>
    </row>
    <row r="2043" spans="10:10" x14ac:dyDescent="0.25">
      <c r="J2043" s="36"/>
    </row>
    <row r="2044" spans="10:10" x14ac:dyDescent="0.25">
      <c r="J2044" s="36"/>
    </row>
    <row r="2045" spans="10:10" x14ac:dyDescent="0.25">
      <c r="J2045" s="36"/>
    </row>
    <row r="2046" spans="10:10" x14ac:dyDescent="0.25">
      <c r="J2046" s="36"/>
    </row>
    <row r="2047" spans="10:10" x14ac:dyDescent="0.25">
      <c r="J2047" s="36"/>
    </row>
    <row r="2048" spans="10:10" x14ac:dyDescent="0.25">
      <c r="J2048" s="36"/>
    </row>
    <row r="2049" spans="10:10" x14ac:dyDescent="0.25">
      <c r="J2049" s="36"/>
    </row>
    <row r="2050" spans="10:10" x14ac:dyDescent="0.25">
      <c r="J2050" s="36"/>
    </row>
    <row r="2051" spans="10:10" x14ac:dyDescent="0.25">
      <c r="J2051" s="36"/>
    </row>
    <row r="2052" spans="10:10" x14ac:dyDescent="0.25">
      <c r="J2052" s="36"/>
    </row>
    <row r="2053" spans="10:10" x14ac:dyDescent="0.25">
      <c r="J2053" s="36"/>
    </row>
    <row r="2054" spans="10:10" x14ac:dyDescent="0.25">
      <c r="J2054" s="36"/>
    </row>
    <row r="2055" spans="10:10" x14ac:dyDescent="0.25">
      <c r="J2055" s="36"/>
    </row>
    <row r="2056" spans="10:10" x14ac:dyDescent="0.25">
      <c r="J2056" s="36"/>
    </row>
    <row r="2057" spans="10:10" x14ac:dyDescent="0.25">
      <c r="J2057" s="36"/>
    </row>
    <row r="2058" spans="10:10" x14ac:dyDescent="0.25">
      <c r="J2058" s="36"/>
    </row>
    <row r="2059" spans="10:10" x14ac:dyDescent="0.25">
      <c r="J2059" s="36"/>
    </row>
    <row r="2060" spans="10:10" x14ac:dyDescent="0.25">
      <c r="J2060" s="36"/>
    </row>
    <row r="2061" spans="10:10" x14ac:dyDescent="0.25">
      <c r="J2061" s="36"/>
    </row>
    <row r="2062" spans="10:10" x14ac:dyDescent="0.25">
      <c r="J2062" s="36"/>
    </row>
    <row r="2063" spans="10:10" x14ac:dyDescent="0.25">
      <c r="J2063" s="36"/>
    </row>
    <row r="2064" spans="10:10" x14ac:dyDescent="0.25">
      <c r="J2064" s="36"/>
    </row>
    <row r="2065" spans="10:10" x14ac:dyDescent="0.25">
      <c r="J2065" s="36"/>
    </row>
    <row r="2066" spans="10:10" x14ac:dyDescent="0.25">
      <c r="J2066" s="36"/>
    </row>
    <row r="2067" spans="10:10" x14ac:dyDescent="0.25">
      <c r="J2067" s="36"/>
    </row>
    <row r="2068" spans="10:10" x14ac:dyDescent="0.25">
      <c r="J2068" s="36"/>
    </row>
    <row r="2069" spans="10:10" x14ac:dyDescent="0.25">
      <c r="J2069" s="36"/>
    </row>
    <row r="2070" spans="10:10" x14ac:dyDescent="0.25">
      <c r="J2070" s="36"/>
    </row>
    <row r="2071" spans="10:10" x14ac:dyDescent="0.25">
      <c r="J2071" s="36"/>
    </row>
    <row r="2072" spans="10:10" x14ac:dyDescent="0.25">
      <c r="J2072" s="36"/>
    </row>
    <row r="2073" spans="10:10" x14ac:dyDescent="0.25">
      <c r="J2073" s="36"/>
    </row>
    <row r="2074" spans="10:10" x14ac:dyDescent="0.25">
      <c r="J2074" s="36"/>
    </row>
    <row r="2075" spans="10:10" x14ac:dyDescent="0.25">
      <c r="J2075" s="36"/>
    </row>
    <row r="2076" spans="10:10" x14ac:dyDescent="0.25">
      <c r="J2076" s="36"/>
    </row>
    <row r="2077" spans="10:10" x14ac:dyDescent="0.25">
      <c r="J2077" s="36"/>
    </row>
    <row r="2078" spans="10:10" x14ac:dyDescent="0.25">
      <c r="J2078" s="36"/>
    </row>
    <row r="2079" spans="10:10" x14ac:dyDescent="0.25">
      <c r="J2079" s="36"/>
    </row>
    <row r="2080" spans="10:10" x14ac:dyDescent="0.25">
      <c r="J2080" s="36"/>
    </row>
    <row r="2081" spans="10:10" x14ac:dyDescent="0.25">
      <c r="J2081" s="36"/>
    </row>
    <row r="2082" spans="10:10" x14ac:dyDescent="0.25">
      <c r="J2082" s="36"/>
    </row>
    <row r="2083" spans="10:10" x14ac:dyDescent="0.25">
      <c r="J2083" s="36"/>
    </row>
    <row r="2084" spans="10:10" x14ac:dyDescent="0.25">
      <c r="J2084" s="36"/>
    </row>
    <row r="2085" spans="10:10" x14ac:dyDescent="0.25">
      <c r="J2085" s="36"/>
    </row>
    <row r="2086" spans="10:10" x14ac:dyDescent="0.25">
      <c r="J2086" s="36"/>
    </row>
    <row r="2087" spans="10:10" x14ac:dyDescent="0.25">
      <c r="J2087" s="36"/>
    </row>
    <row r="2088" spans="10:10" x14ac:dyDescent="0.25">
      <c r="J2088" s="36"/>
    </row>
    <row r="2089" spans="10:10" x14ac:dyDescent="0.25">
      <c r="J2089" s="36"/>
    </row>
    <row r="2090" spans="10:10" x14ac:dyDescent="0.25">
      <c r="J2090" s="36"/>
    </row>
    <row r="2091" spans="10:10" x14ac:dyDescent="0.25">
      <c r="J2091" s="36"/>
    </row>
    <row r="2092" spans="10:10" x14ac:dyDescent="0.25">
      <c r="J2092" s="36"/>
    </row>
    <row r="2093" spans="10:10" x14ac:dyDescent="0.25">
      <c r="J2093" s="36"/>
    </row>
    <row r="2094" spans="10:10" x14ac:dyDescent="0.25">
      <c r="J2094" s="36"/>
    </row>
    <row r="2095" spans="10:10" x14ac:dyDescent="0.25">
      <c r="J2095" s="36"/>
    </row>
    <row r="2096" spans="10:10" x14ac:dyDescent="0.25">
      <c r="J2096" s="36"/>
    </row>
    <row r="2097" spans="10:10" x14ac:dyDescent="0.25">
      <c r="J2097" s="36"/>
    </row>
    <row r="2098" spans="10:10" x14ac:dyDescent="0.25">
      <c r="J2098" s="36"/>
    </row>
    <row r="2099" spans="10:10" x14ac:dyDescent="0.25">
      <c r="J2099" s="36"/>
    </row>
    <row r="2100" spans="10:10" x14ac:dyDescent="0.25">
      <c r="J2100" s="36"/>
    </row>
    <row r="2101" spans="10:10" x14ac:dyDescent="0.25">
      <c r="J2101" s="36"/>
    </row>
    <row r="2102" spans="10:10" x14ac:dyDescent="0.25">
      <c r="J2102" s="36"/>
    </row>
    <row r="2103" spans="10:10" x14ac:dyDescent="0.25">
      <c r="J2103" s="36"/>
    </row>
    <row r="2104" spans="10:10" x14ac:dyDescent="0.25">
      <c r="J2104" s="36"/>
    </row>
    <row r="2105" spans="10:10" x14ac:dyDescent="0.25">
      <c r="J2105" s="36"/>
    </row>
    <row r="2106" spans="10:10" x14ac:dyDescent="0.25">
      <c r="J2106" s="36"/>
    </row>
    <row r="2107" spans="10:10" x14ac:dyDescent="0.25">
      <c r="J2107" s="36"/>
    </row>
    <row r="2108" spans="10:10" x14ac:dyDescent="0.25">
      <c r="J2108" s="36"/>
    </row>
    <row r="2109" spans="10:10" x14ac:dyDescent="0.25">
      <c r="J2109" s="36"/>
    </row>
    <row r="2110" spans="10:10" x14ac:dyDescent="0.25">
      <c r="J2110" s="36"/>
    </row>
    <row r="2111" spans="10:10" x14ac:dyDescent="0.25">
      <c r="J2111" s="36"/>
    </row>
    <row r="2112" spans="10:10" x14ac:dyDescent="0.25">
      <c r="J2112" s="36"/>
    </row>
    <row r="2113" spans="10:10" x14ac:dyDescent="0.25">
      <c r="J2113" s="36"/>
    </row>
    <row r="2114" spans="10:10" x14ac:dyDescent="0.25">
      <c r="J2114" s="36"/>
    </row>
    <row r="2115" spans="10:10" x14ac:dyDescent="0.25">
      <c r="J2115" s="36"/>
    </row>
    <row r="2116" spans="10:10" x14ac:dyDescent="0.25">
      <c r="J2116" s="36"/>
    </row>
    <row r="2117" spans="10:10" x14ac:dyDescent="0.25">
      <c r="J2117" s="36"/>
    </row>
    <row r="2118" spans="10:10" x14ac:dyDescent="0.25">
      <c r="J2118" s="36"/>
    </row>
    <row r="2119" spans="10:10" x14ac:dyDescent="0.25">
      <c r="J2119" s="36"/>
    </row>
    <row r="2120" spans="10:10" x14ac:dyDescent="0.25">
      <c r="J2120" s="36"/>
    </row>
    <row r="2121" spans="10:10" x14ac:dyDescent="0.25">
      <c r="J2121" s="36"/>
    </row>
    <row r="2122" spans="10:10" x14ac:dyDescent="0.25">
      <c r="J2122" s="36"/>
    </row>
    <row r="2123" spans="10:10" x14ac:dyDescent="0.25">
      <c r="J2123" s="36"/>
    </row>
    <row r="2124" spans="10:10" x14ac:dyDescent="0.25">
      <c r="J2124" s="36"/>
    </row>
    <row r="2125" spans="10:10" x14ac:dyDescent="0.25">
      <c r="J2125" s="36"/>
    </row>
    <row r="2126" spans="10:10" x14ac:dyDescent="0.25">
      <c r="J2126" s="36"/>
    </row>
    <row r="2127" spans="10:10" x14ac:dyDescent="0.25">
      <c r="J2127" s="36"/>
    </row>
    <row r="2128" spans="10:10" x14ac:dyDescent="0.25">
      <c r="J2128" s="36"/>
    </row>
    <row r="2129" spans="10:10" x14ac:dyDescent="0.25">
      <c r="J2129" s="36"/>
    </row>
    <row r="2130" spans="10:10" x14ac:dyDescent="0.25">
      <c r="J2130" s="36"/>
    </row>
    <row r="2131" spans="10:10" x14ac:dyDescent="0.25">
      <c r="J2131" s="36"/>
    </row>
    <row r="2132" spans="10:10" x14ac:dyDescent="0.25">
      <c r="J2132" s="36"/>
    </row>
    <row r="2133" spans="10:10" x14ac:dyDescent="0.25">
      <c r="J2133" s="36"/>
    </row>
    <row r="2134" spans="10:10" x14ac:dyDescent="0.25">
      <c r="J2134" s="36"/>
    </row>
    <row r="2135" spans="10:10" x14ac:dyDescent="0.25">
      <c r="J2135" s="36"/>
    </row>
    <row r="2136" spans="10:10" x14ac:dyDescent="0.25">
      <c r="J2136" s="36"/>
    </row>
    <row r="2137" spans="10:10" x14ac:dyDescent="0.25">
      <c r="J2137" s="36"/>
    </row>
    <row r="2138" spans="10:10" x14ac:dyDescent="0.25">
      <c r="J2138" s="36"/>
    </row>
    <row r="2139" spans="10:10" x14ac:dyDescent="0.25">
      <c r="J2139" s="36"/>
    </row>
    <row r="2140" spans="10:10" x14ac:dyDescent="0.25">
      <c r="J2140" s="36"/>
    </row>
    <row r="2141" spans="10:10" x14ac:dyDescent="0.25">
      <c r="J2141" s="36"/>
    </row>
    <row r="2142" spans="10:10" x14ac:dyDescent="0.25">
      <c r="J2142" s="36"/>
    </row>
    <row r="2143" spans="10:10" x14ac:dyDescent="0.25">
      <c r="J2143" s="36"/>
    </row>
    <row r="2144" spans="10:10" x14ac:dyDescent="0.25">
      <c r="J2144" s="36"/>
    </row>
    <row r="2145" spans="10:10" x14ac:dyDescent="0.25">
      <c r="J2145" s="36"/>
    </row>
    <row r="2146" spans="10:10" x14ac:dyDescent="0.25">
      <c r="J2146" s="36"/>
    </row>
    <row r="2147" spans="10:10" x14ac:dyDescent="0.25">
      <c r="J2147" s="36"/>
    </row>
    <row r="2148" spans="10:10" x14ac:dyDescent="0.25">
      <c r="J2148" s="36"/>
    </row>
    <row r="2149" spans="10:10" x14ac:dyDescent="0.25">
      <c r="J2149" s="36"/>
    </row>
    <row r="2150" spans="10:10" x14ac:dyDescent="0.25">
      <c r="J2150" s="36"/>
    </row>
    <row r="2151" spans="10:10" x14ac:dyDescent="0.25">
      <c r="J2151" s="36"/>
    </row>
    <row r="2152" spans="10:10" x14ac:dyDescent="0.25">
      <c r="J2152" s="36"/>
    </row>
    <row r="2153" spans="10:10" x14ac:dyDescent="0.25">
      <c r="J2153" s="36"/>
    </row>
    <row r="2154" spans="10:10" x14ac:dyDescent="0.25">
      <c r="J2154" s="36"/>
    </row>
    <row r="2155" spans="10:10" x14ac:dyDescent="0.25">
      <c r="J2155" s="36"/>
    </row>
    <row r="2156" spans="10:10" x14ac:dyDescent="0.25">
      <c r="J2156" s="36"/>
    </row>
    <row r="2157" spans="10:10" x14ac:dyDescent="0.25">
      <c r="J2157" s="36"/>
    </row>
    <row r="2158" spans="10:10" x14ac:dyDescent="0.25">
      <c r="J2158" s="36"/>
    </row>
    <row r="2159" spans="10:10" x14ac:dyDescent="0.25">
      <c r="J2159" s="36"/>
    </row>
    <row r="2160" spans="10:10" x14ac:dyDescent="0.25">
      <c r="J2160" s="36"/>
    </row>
    <row r="2161" spans="10:10" x14ac:dyDescent="0.25">
      <c r="J2161" s="36"/>
    </row>
    <row r="2162" spans="10:10" x14ac:dyDescent="0.25">
      <c r="J2162" s="36"/>
    </row>
    <row r="2163" spans="10:10" x14ac:dyDescent="0.25">
      <c r="J2163" s="36"/>
    </row>
    <row r="2164" spans="10:10" x14ac:dyDescent="0.25">
      <c r="J2164" s="36"/>
    </row>
    <row r="2165" spans="10:10" x14ac:dyDescent="0.25">
      <c r="J2165" s="36"/>
    </row>
    <row r="2166" spans="10:10" x14ac:dyDescent="0.25">
      <c r="J2166" s="36"/>
    </row>
    <row r="2167" spans="10:10" x14ac:dyDescent="0.25">
      <c r="J2167" s="36"/>
    </row>
    <row r="2168" spans="10:10" x14ac:dyDescent="0.25">
      <c r="J2168" s="36"/>
    </row>
    <row r="2169" spans="10:10" x14ac:dyDescent="0.25">
      <c r="J2169" s="36"/>
    </row>
    <row r="2170" spans="10:10" x14ac:dyDescent="0.25">
      <c r="J2170" s="36"/>
    </row>
    <row r="2171" spans="10:10" x14ac:dyDescent="0.25">
      <c r="J2171" s="36"/>
    </row>
    <row r="2172" spans="10:10" x14ac:dyDescent="0.25">
      <c r="J2172" s="36"/>
    </row>
    <row r="2173" spans="10:10" x14ac:dyDescent="0.25">
      <c r="J2173" s="36"/>
    </row>
    <row r="2174" spans="10:10" x14ac:dyDescent="0.25">
      <c r="J2174" s="36"/>
    </row>
    <row r="2175" spans="10:10" x14ac:dyDescent="0.25">
      <c r="J2175" s="36"/>
    </row>
    <row r="2176" spans="10:10" x14ac:dyDescent="0.25">
      <c r="J2176" s="36"/>
    </row>
    <row r="2177" spans="10:10" x14ac:dyDescent="0.25">
      <c r="J2177" s="36"/>
    </row>
    <row r="2178" spans="10:10" x14ac:dyDescent="0.25">
      <c r="J2178" s="36"/>
    </row>
    <row r="2179" spans="10:10" x14ac:dyDescent="0.25">
      <c r="J2179" s="36"/>
    </row>
    <row r="2180" spans="10:10" x14ac:dyDescent="0.25">
      <c r="J2180" s="36"/>
    </row>
    <row r="2181" spans="10:10" x14ac:dyDescent="0.25">
      <c r="J2181" s="36"/>
    </row>
    <row r="2182" spans="10:10" x14ac:dyDescent="0.25">
      <c r="J2182" s="36"/>
    </row>
    <row r="2183" spans="10:10" x14ac:dyDescent="0.25">
      <c r="J2183" s="36"/>
    </row>
    <row r="2184" spans="10:10" x14ac:dyDescent="0.25">
      <c r="J2184" s="36"/>
    </row>
    <row r="2185" spans="10:10" x14ac:dyDescent="0.25">
      <c r="J2185" s="36"/>
    </row>
    <row r="2186" spans="10:10" x14ac:dyDescent="0.25">
      <c r="J2186" s="36"/>
    </row>
    <row r="2187" spans="10:10" x14ac:dyDescent="0.25">
      <c r="J2187" s="36"/>
    </row>
    <row r="2188" spans="10:10" x14ac:dyDescent="0.25">
      <c r="J2188" s="36"/>
    </row>
    <row r="2189" spans="10:10" x14ac:dyDescent="0.25">
      <c r="J2189" s="36"/>
    </row>
    <row r="2190" spans="10:10" x14ac:dyDescent="0.25">
      <c r="J2190" s="36"/>
    </row>
    <row r="2191" spans="10:10" x14ac:dyDescent="0.25">
      <c r="J2191" s="36"/>
    </row>
    <row r="2192" spans="10:10" x14ac:dyDescent="0.25">
      <c r="J2192" s="36"/>
    </row>
    <row r="2193" spans="10:10" x14ac:dyDescent="0.25">
      <c r="J2193" s="36"/>
    </row>
    <row r="2194" spans="10:10" x14ac:dyDescent="0.25">
      <c r="J2194" s="36"/>
    </row>
    <row r="2195" spans="10:10" x14ac:dyDescent="0.25">
      <c r="J2195" s="36"/>
    </row>
    <row r="2196" spans="10:10" x14ac:dyDescent="0.25">
      <c r="J2196" s="36"/>
    </row>
    <row r="2197" spans="10:10" x14ac:dyDescent="0.25">
      <c r="J2197" s="36"/>
    </row>
    <row r="2198" spans="10:10" x14ac:dyDescent="0.25">
      <c r="J2198" s="36"/>
    </row>
    <row r="2199" spans="10:10" x14ac:dyDescent="0.25">
      <c r="J2199" s="36"/>
    </row>
    <row r="2200" spans="10:10" x14ac:dyDescent="0.25">
      <c r="J2200" s="36"/>
    </row>
    <row r="2201" spans="10:10" x14ac:dyDescent="0.25">
      <c r="J2201" s="36"/>
    </row>
    <row r="2202" spans="10:10" x14ac:dyDescent="0.25">
      <c r="J2202" s="36"/>
    </row>
    <row r="2203" spans="10:10" x14ac:dyDescent="0.25">
      <c r="J2203" s="36"/>
    </row>
    <row r="2204" spans="10:10" x14ac:dyDescent="0.25">
      <c r="J2204" s="36"/>
    </row>
    <row r="2205" spans="10:10" x14ac:dyDescent="0.25">
      <c r="J2205" s="36"/>
    </row>
    <row r="2206" spans="10:10" x14ac:dyDescent="0.25">
      <c r="J2206" s="36"/>
    </row>
    <row r="2207" spans="10:10" x14ac:dyDescent="0.25">
      <c r="J2207" s="36"/>
    </row>
    <row r="2208" spans="10:10" x14ac:dyDescent="0.25">
      <c r="J2208" s="36"/>
    </row>
    <row r="2209" spans="10:10" x14ac:dyDescent="0.25">
      <c r="J2209" s="36"/>
    </row>
    <row r="2210" spans="10:10" x14ac:dyDescent="0.25">
      <c r="J2210" s="36"/>
    </row>
    <row r="2211" spans="10:10" x14ac:dyDescent="0.25">
      <c r="J2211" s="36"/>
    </row>
    <row r="2212" spans="10:10" x14ac:dyDescent="0.25">
      <c r="J2212" s="36"/>
    </row>
    <row r="2213" spans="10:10" x14ac:dyDescent="0.25">
      <c r="J2213" s="36"/>
    </row>
    <row r="2214" spans="10:10" x14ac:dyDescent="0.25">
      <c r="J2214" s="36"/>
    </row>
    <row r="2215" spans="10:10" x14ac:dyDescent="0.25">
      <c r="J2215" s="36"/>
    </row>
    <row r="2216" spans="10:10" x14ac:dyDescent="0.25">
      <c r="J2216" s="36"/>
    </row>
    <row r="2217" spans="10:10" x14ac:dyDescent="0.25">
      <c r="J2217" s="36"/>
    </row>
    <row r="2218" spans="10:10" x14ac:dyDescent="0.25">
      <c r="J2218" s="36"/>
    </row>
    <row r="2219" spans="10:10" x14ac:dyDescent="0.25">
      <c r="J2219" s="36"/>
    </row>
    <row r="2220" spans="10:10" x14ac:dyDescent="0.25">
      <c r="J2220" s="36"/>
    </row>
    <row r="2221" spans="10:10" x14ac:dyDescent="0.25">
      <c r="J2221" s="36"/>
    </row>
    <row r="2222" spans="10:10" x14ac:dyDescent="0.25">
      <c r="J2222" s="36"/>
    </row>
    <row r="2223" spans="10:10" x14ac:dyDescent="0.25">
      <c r="J2223" s="36"/>
    </row>
    <row r="2224" spans="10:10" x14ac:dyDescent="0.25">
      <c r="J2224" s="36"/>
    </row>
    <row r="2225" spans="10:10" x14ac:dyDescent="0.25">
      <c r="J2225" s="36"/>
    </row>
    <row r="2226" spans="10:10" x14ac:dyDescent="0.25">
      <c r="J2226" s="36"/>
    </row>
    <row r="2227" spans="10:10" x14ac:dyDescent="0.25">
      <c r="J2227" s="36"/>
    </row>
    <row r="2228" spans="10:10" x14ac:dyDescent="0.25">
      <c r="J2228" s="36"/>
    </row>
    <row r="2229" spans="10:10" x14ac:dyDescent="0.25">
      <c r="J2229" s="36"/>
    </row>
    <row r="2230" spans="10:10" x14ac:dyDescent="0.25">
      <c r="J2230" s="36"/>
    </row>
    <row r="2231" spans="10:10" x14ac:dyDescent="0.25">
      <c r="J2231" s="36"/>
    </row>
    <row r="2232" spans="10:10" x14ac:dyDescent="0.25">
      <c r="J2232" s="36"/>
    </row>
    <row r="2233" spans="10:10" x14ac:dyDescent="0.25">
      <c r="J2233" s="36"/>
    </row>
    <row r="2234" spans="10:10" x14ac:dyDescent="0.25">
      <c r="J2234" s="36"/>
    </row>
    <row r="2235" spans="10:10" x14ac:dyDescent="0.25">
      <c r="J2235" s="36"/>
    </row>
    <row r="2236" spans="10:10" x14ac:dyDescent="0.25">
      <c r="J2236" s="36"/>
    </row>
    <row r="2237" spans="10:10" x14ac:dyDescent="0.25">
      <c r="J2237" s="36"/>
    </row>
    <row r="2238" spans="10:10" x14ac:dyDescent="0.25">
      <c r="J2238" s="36"/>
    </row>
    <row r="2239" spans="10:10" x14ac:dyDescent="0.25">
      <c r="J2239" s="36"/>
    </row>
    <row r="2240" spans="10:10" x14ac:dyDescent="0.25">
      <c r="J2240" s="36"/>
    </row>
    <row r="2241" spans="10:10" x14ac:dyDescent="0.25">
      <c r="J2241" s="36"/>
    </row>
    <row r="2242" spans="10:10" x14ac:dyDescent="0.25">
      <c r="J2242" s="36"/>
    </row>
    <row r="2243" spans="10:10" x14ac:dyDescent="0.25">
      <c r="J2243" s="36"/>
    </row>
    <row r="2244" spans="10:10" x14ac:dyDescent="0.25">
      <c r="J2244" s="36"/>
    </row>
    <row r="2245" spans="10:10" x14ac:dyDescent="0.25">
      <c r="J2245" s="36"/>
    </row>
    <row r="2246" spans="10:10" x14ac:dyDescent="0.25">
      <c r="J2246" s="36"/>
    </row>
    <row r="2247" spans="10:10" x14ac:dyDescent="0.25">
      <c r="J2247" s="36"/>
    </row>
    <row r="2248" spans="10:10" x14ac:dyDescent="0.25">
      <c r="J2248" s="36"/>
    </row>
    <row r="2249" spans="10:10" x14ac:dyDescent="0.25">
      <c r="J2249" s="36"/>
    </row>
    <row r="2250" spans="10:10" x14ac:dyDescent="0.25">
      <c r="J2250" s="36"/>
    </row>
    <row r="2251" spans="10:10" x14ac:dyDescent="0.25">
      <c r="J2251" s="36"/>
    </row>
    <row r="2252" spans="10:10" x14ac:dyDescent="0.25">
      <c r="J2252" s="36"/>
    </row>
    <row r="2253" spans="10:10" x14ac:dyDescent="0.25">
      <c r="J2253" s="36"/>
    </row>
    <row r="2254" spans="10:10" x14ac:dyDescent="0.25">
      <c r="J2254" s="36"/>
    </row>
    <row r="2255" spans="10:10" x14ac:dyDescent="0.25">
      <c r="J2255" s="36"/>
    </row>
    <row r="2256" spans="10:10" x14ac:dyDescent="0.25">
      <c r="J2256" s="36"/>
    </row>
    <row r="2257" spans="10:10" x14ac:dyDescent="0.25">
      <c r="J2257" s="36"/>
    </row>
    <row r="2258" spans="10:10" x14ac:dyDescent="0.25">
      <c r="J2258" s="36"/>
    </row>
    <row r="2259" spans="10:10" x14ac:dyDescent="0.25">
      <c r="J2259" s="36"/>
    </row>
    <row r="2260" spans="10:10" x14ac:dyDescent="0.25">
      <c r="J2260" s="36"/>
    </row>
    <row r="2261" spans="10:10" x14ac:dyDescent="0.25">
      <c r="J2261" s="36"/>
    </row>
    <row r="2262" spans="10:10" x14ac:dyDescent="0.25">
      <c r="J2262" s="36"/>
    </row>
    <row r="2263" spans="10:10" x14ac:dyDescent="0.25">
      <c r="J2263" s="36"/>
    </row>
    <row r="2264" spans="10:10" x14ac:dyDescent="0.25">
      <c r="J2264" s="36"/>
    </row>
    <row r="2265" spans="10:10" x14ac:dyDescent="0.25">
      <c r="J2265" s="36"/>
    </row>
    <row r="2266" spans="10:10" x14ac:dyDescent="0.25">
      <c r="J2266" s="36"/>
    </row>
    <row r="2267" spans="10:10" x14ac:dyDescent="0.25">
      <c r="J2267" s="36"/>
    </row>
    <row r="2268" spans="10:10" x14ac:dyDescent="0.25">
      <c r="J2268" s="36"/>
    </row>
    <row r="2269" spans="10:10" x14ac:dyDescent="0.25">
      <c r="J2269" s="36"/>
    </row>
    <row r="2270" spans="10:10" x14ac:dyDescent="0.25">
      <c r="J2270" s="36"/>
    </row>
    <row r="2271" spans="10:10" x14ac:dyDescent="0.25">
      <c r="J2271" s="36"/>
    </row>
    <row r="2272" spans="10:10" x14ac:dyDescent="0.25">
      <c r="J2272" s="36"/>
    </row>
    <row r="2273" spans="10:10" x14ac:dyDescent="0.25">
      <c r="J2273" s="36"/>
    </row>
    <row r="2274" spans="10:10" x14ac:dyDescent="0.25">
      <c r="J2274" s="36"/>
    </row>
    <row r="2275" spans="10:10" x14ac:dyDescent="0.25">
      <c r="J2275" s="36"/>
    </row>
    <row r="2276" spans="10:10" x14ac:dyDescent="0.25">
      <c r="J2276" s="36"/>
    </row>
    <row r="2277" spans="10:10" x14ac:dyDescent="0.25">
      <c r="J2277" s="36"/>
    </row>
    <row r="2278" spans="10:10" x14ac:dyDescent="0.25">
      <c r="J2278" s="36"/>
    </row>
    <row r="2279" spans="10:10" x14ac:dyDescent="0.25">
      <c r="J2279" s="36"/>
    </row>
    <row r="2280" spans="10:10" x14ac:dyDescent="0.25">
      <c r="J2280" s="36"/>
    </row>
    <row r="2281" spans="10:10" x14ac:dyDescent="0.25">
      <c r="J2281" s="36"/>
    </row>
    <row r="2282" spans="10:10" x14ac:dyDescent="0.25">
      <c r="J2282" s="36"/>
    </row>
    <row r="2283" spans="10:10" x14ac:dyDescent="0.25">
      <c r="J2283" s="36"/>
    </row>
    <row r="2284" spans="10:10" x14ac:dyDescent="0.25">
      <c r="J2284" s="36"/>
    </row>
    <row r="2285" spans="10:10" x14ac:dyDescent="0.25">
      <c r="J2285" s="36"/>
    </row>
    <row r="2286" spans="10:10" x14ac:dyDescent="0.25">
      <c r="J2286" s="36"/>
    </row>
    <row r="2287" spans="10:10" x14ac:dyDescent="0.25">
      <c r="J2287" s="36"/>
    </row>
    <row r="2288" spans="10:10" x14ac:dyDescent="0.25">
      <c r="J2288" s="36"/>
    </row>
    <row r="2289" spans="10:10" x14ac:dyDescent="0.25">
      <c r="J2289" s="36"/>
    </row>
    <row r="2290" spans="10:10" x14ac:dyDescent="0.25">
      <c r="J2290" s="36"/>
    </row>
    <row r="2291" spans="10:10" x14ac:dyDescent="0.25">
      <c r="J2291" s="36"/>
    </row>
    <row r="2292" spans="10:10" x14ac:dyDescent="0.25">
      <c r="J2292" s="36"/>
    </row>
    <row r="2293" spans="10:10" x14ac:dyDescent="0.25">
      <c r="J2293" s="36"/>
    </row>
    <row r="2294" spans="10:10" x14ac:dyDescent="0.25">
      <c r="J2294" s="36"/>
    </row>
    <row r="2295" spans="10:10" x14ac:dyDescent="0.25">
      <c r="J2295" s="36"/>
    </row>
    <row r="2296" spans="10:10" x14ac:dyDescent="0.25">
      <c r="J2296" s="36"/>
    </row>
    <row r="2297" spans="10:10" x14ac:dyDescent="0.25">
      <c r="J2297" s="36"/>
    </row>
    <row r="2298" spans="10:10" x14ac:dyDescent="0.25">
      <c r="J2298" s="36"/>
    </row>
    <row r="2299" spans="10:10" x14ac:dyDescent="0.25">
      <c r="J2299" s="36"/>
    </row>
    <row r="2300" spans="10:10" x14ac:dyDescent="0.25">
      <c r="J2300" s="36"/>
    </row>
    <row r="2301" spans="10:10" x14ac:dyDescent="0.25">
      <c r="J2301" s="36"/>
    </row>
    <row r="2302" spans="10:10" x14ac:dyDescent="0.25">
      <c r="J2302" s="36"/>
    </row>
    <row r="2303" spans="10:10" x14ac:dyDescent="0.25">
      <c r="J2303" s="36"/>
    </row>
    <row r="2304" spans="10:10" x14ac:dyDescent="0.25">
      <c r="J2304" s="36"/>
    </row>
    <row r="2305" spans="10:10" x14ac:dyDescent="0.25">
      <c r="J2305" s="36"/>
    </row>
    <row r="2306" spans="10:10" x14ac:dyDescent="0.25">
      <c r="J2306" s="36"/>
    </row>
    <row r="2307" spans="10:10" x14ac:dyDescent="0.25">
      <c r="J2307" s="36"/>
    </row>
    <row r="2308" spans="10:10" x14ac:dyDescent="0.25">
      <c r="J2308" s="36"/>
    </row>
    <row r="2309" spans="10:10" x14ac:dyDescent="0.25">
      <c r="J2309" s="36"/>
    </row>
    <row r="2310" spans="10:10" x14ac:dyDescent="0.25">
      <c r="J2310" s="36"/>
    </row>
    <row r="2311" spans="10:10" x14ac:dyDescent="0.25">
      <c r="J2311" s="36"/>
    </row>
    <row r="2312" spans="10:10" x14ac:dyDescent="0.25">
      <c r="J2312" s="36"/>
    </row>
    <row r="2313" spans="10:10" x14ac:dyDescent="0.25">
      <c r="J2313" s="36"/>
    </row>
    <row r="2314" spans="10:10" x14ac:dyDescent="0.25">
      <c r="J2314" s="36"/>
    </row>
    <row r="2315" spans="10:10" x14ac:dyDescent="0.25">
      <c r="J2315" s="36"/>
    </row>
    <row r="2316" spans="10:10" x14ac:dyDescent="0.25">
      <c r="J2316" s="36"/>
    </row>
    <row r="2317" spans="10:10" x14ac:dyDescent="0.25">
      <c r="J2317" s="36"/>
    </row>
    <row r="2318" spans="10:10" x14ac:dyDescent="0.25">
      <c r="J2318" s="36"/>
    </row>
    <row r="2319" spans="10:10" x14ac:dyDescent="0.25">
      <c r="J2319" s="36"/>
    </row>
    <row r="2320" spans="10:10" x14ac:dyDescent="0.25">
      <c r="J2320" s="36"/>
    </row>
    <row r="2321" spans="10:10" x14ac:dyDescent="0.25">
      <c r="J2321" s="36"/>
    </row>
    <row r="2322" spans="10:10" x14ac:dyDescent="0.25">
      <c r="J2322" s="36"/>
    </row>
    <row r="2323" spans="10:10" x14ac:dyDescent="0.25">
      <c r="J2323" s="36"/>
    </row>
    <row r="2324" spans="10:10" x14ac:dyDescent="0.25">
      <c r="J2324" s="36"/>
    </row>
    <row r="2325" spans="10:10" x14ac:dyDescent="0.25">
      <c r="J2325" s="36"/>
    </row>
    <row r="2326" spans="10:10" x14ac:dyDescent="0.25">
      <c r="J2326" s="36"/>
    </row>
    <row r="2327" spans="10:10" x14ac:dyDescent="0.25">
      <c r="J2327" s="36"/>
    </row>
    <row r="2328" spans="10:10" x14ac:dyDescent="0.25">
      <c r="J2328" s="36"/>
    </row>
    <row r="2329" spans="10:10" x14ac:dyDescent="0.25">
      <c r="J2329" s="36"/>
    </row>
    <row r="2330" spans="10:10" x14ac:dyDescent="0.25">
      <c r="J2330" s="36"/>
    </row>
    <row r="2331" spans="10:10" x14ac:dyDescent="0.25">
      <c r="J2331" s="36"/>
    </row>
    <row r="2332" spans="10:10" x14ac:dyDescent="0.25">
      <c r="J2332" s="36"/>
    </row>
    <row r="2333" spans="10:10" x14ac:dyDescent="0.25">
      <c r="J2333" s="36"/>
    </row>
    <row r="2334" spans="10:10" x14ac:dyDescent="0.25">
      <c r="J2334" s="36"/>
    </row>
    <row r="2335" spans="10:10" x14ac:dyDescent="0.25">
      <c r="J2335" s="36"/>
    </row>
    <row r="2336" spans="10:10" x14ac:dyDescent="0.25">
      <c r="J2336" s="36"/>
    </row>
    <row r="2337" spans="10:10" x14ac:dyDescent="0.25">
      <c r="J2337" s="36"/>
    </row>
    <row r="2338" spans="10:10" x14ac:dyDescent="0.25">
      <c r="J2338" s="36"/>
    </row>
    <row r="2339" spans="10:10" x14ac:dyDescent="0.25">
      <c r="J2339" s="36"/>
    </row>
    <row r="2340" spans="10:10" x14ac:dyDescent="0.25">
      <c r="J2340" s="36"/>
    </row>
    <row r="2341" spans="10:10" x14ac:dyDescent="0.25">
      <c r="J2341" s="36"/>
    </row>
    <row r="2342" spans="10:10" x14ac:dyDescent="0.25">
      <c r="J2342" s="36"/>
    </row>
    <row r="2343" spans="10:10" x14ac:dyDescent="0.25">
      <c r="J2343" s="36"/>
    </row>
    <row r="2344" spans="10:10" x14ac:dyDescent="0.25">
      <c r="J2344" s="36"/>
    </row>
    <row r="2345" spans="10:10" x14ac:dyDescent="0.25">
      <c r="J2345" s="36"/>
    </row>
    <row r="2346" spans="10:10" x14ac:dyDescent="0.25">
      <c r="J2346" s="36"/>
    </row>
    <row r="2347" spans="10:10" x14ac:dyDescent="0.25">
      <c r="J2347" s="36"/>
    </row>
    <row r="2348" spans="10:10" x14ac:dyDescent="0.25">
      <c r="J2348" s="36"/>
    </row>
    <row r="2349" spans="10:10" x14ac:dyDescent="0.25">
      <c r="J2349" s="36"/>
    </row>
    <row r="2350" spans="10:10" x14ac:dyDescent="0.25">
      <c r="J2350" s="36"/>
    </row>
    <row r="2351" spans="10:10" x14ac:dyDescent="0.25">
      <c r="J2351" s="36"/>
    </row>
    <row r="2352" spans="10:10" x14ac:dyDescent="0.25">
      <c r="J2352" s="36"/>
    </row>
    <row r="2353" spans="10:10" x14ac:dyDescent="0.25">
      <c r="J2353" s="36"/>
    </row>
    <row r="2354" spans="10:10" x14ac:dyDescent="0.25">
      <c r="J2354" s="36"/>
    </row>
    <row r="2355" spans="10:10" x14ac:dyDescent="0.25">
      <c r="J2355" s="36"/>
    </row>
    <row r="2356" spans="10:10" x14ac:dyDescent="0.25">
      <c r="J2356" s="36"/>
    </row>
    <row r="2357" spans="10:10" x14ac:dyDescent="0.25">
      <c r="J2357" s="36"/>
    </row>
    <row r="2358" spans="10:10" x14ac:dyDescent="0.25">
      <c r="J2358" s="36"/>
    </row>
    <row r="2359" spans="10:10" x14ac:dyDescent="0.25">
      <c r="J2359" s="36"/>
    </row>
    <row r="2360" spans="10:10" x14ac:dyDescent="0.25">
      <c r="J2360" s="36"/>
    </row>
    <row r="2361" spans="10:10" x14ac:dyDescent="0.25">
      <c r="J2361" s="36"/>
    </row>
    <row r="2362" spans="10:10" x14ac:dyDescent="0.25">
      <c r="J2362" s="36"/>
    </row>
    <row r="2363" spans="10:10" x14ac:dyDescent="0.25">
      <c r="J2363" s="36"/>
    </row>
    <row r="2364" spans="10:10" x14ac:dyDescent="0.25">
      <c r="J2364" s="36"/>
    </row>
    <row r="2365" spans="10:10" x14ac:dyDescent="0.25">
      <c r="J2365" s="36"/>
    </row>
    <row r="2366" spans="10:10" x14ac:dyDescent="0.25">
      <c r="J2366" s="36"/>
    </row>
    <row r="2367" spans="10:10" x14ac:dyDescent="0.25">
      <c r="J2367" s="36"/>
    </row>
    <row r="2368" spans="10:10" x14ac:dyDescent="0.25">
      <c r="J2368" s="36"/>
    </row>
    <row r="2369" spans="10:10" x14ac:dyDescent="0.25">
      <c r="J2369" s="36"/>
    </row>
    <row r="2370" spans="10:10" x14ac:dyDescent="0.25">
      <c r="J2370" s="36"/>
    </row>
    <row r="2371" spans="10:10" x14ac:dyDescent="0.25">
      <c r="J2371" s="36"/>
    </row>
    <row r="2372" spans="10:10" x14ac:dyDescent="0.25">
      <c r="J2372" s="36"/>
    </row>
    <row r="2373" spans="10:10" x14ac:dyDescent="0.25">
      <c r="J2373" s="36"/>
    </row>
    <row r="2374" spans="10:10" x14ac:dyDescent="0.25">
      <c r="J2374" s="36"/>
    </row>
    <row r="2375" spans="10:10" x14ac:dyDescent="0.25">
      <c r="J2375" s="36"/>
    </row>
    <row r="2376" spans="10:10" x14ac:dyDescent="0.25">
      <c r="J2376" s="36"/>
    </row>
    <row r="2377" spans="10:10" x14ac:dyDescent="0.25">
      <c r="J2377" s="36"/>
    </row>
    <row r="2378" spans="10:10" x14ac:dyDescent="0.25">
      <c r="J2378" s="36"/>
    </row>
    <row r="2379" spans="10:10" x14ac:dyDescent="0.25">
      <c r="J2379" s="36"/>
    </row>
    <row r="2380" spans="10:10" x14ac:dyDescent="0.25">
      <c r="J2380" s="36"/>
    </row>
    <row r="2381" spans="10:10" x14ac:dyDescent="0.25">
      <c r="J2381" s="36"/>
    </row>
    <row r="2382" spans="10:10" x14ac:dyDescent="0.25">
      <c r="J2382" s="36"/>
    </row>
    <row r="2383" spans="10:10" x14ac:dyDescent="0.25">
      <c r="J2383" s="36"/>
    </row>
    <row r="2384" spans="10:10" x14ac:dyDescent="0.25">
      <c r="J2384" s="36"/>
    </row>
    <row r="2385" spans="10:10" x14ac:dyDescent="0.25">
      <c r="J2385" s="36"/>
    </row>
    <row r="2386" spans="10:10" x14ac:dyDescent="0.25">
      <c r="J2386" s="36"/>
    </row>
    <row r="2387" spans="10:10" x14ac:dyDescent="0.25">
      <c r="J2387" s="36"/>
    </row>
    <row r="2388" spans="10:10" x14ac:dyDescent="0.25">
      <c r="J2388" s="36"/>
    </row>
    <row r="2389" spans="10:10" x14ac:dyDescent="0.25">
      <c r="J2389" s="36"/>
    </row>
    <row r="2390" spans="10:10" x14ac:dyDescent="0.25">
      <c r="J2390" s="36"/>
    </row>
    <row r="2391" spans="10:10" x14ac:dyDescent="0.25">
      <c r="J2391" s="36"/>
    </row>
    <row r="2392" spans="10:10" x14ac:dyDescent="0.25">
      <c r="J2392" s="36"/>
    </row>
    <row r="2393" spans="10:10" x14ac:dyDescent="0.25">
      <c r="J2393" s="36"/>
    </row>
    <row r="2394" spans="10:10" x14ac:dyDescent="0.25">
      <c r="J2394" s="36"/>
    </row>
    <row r="2395" spans="10:10" x14ac:dyDescent="0.25">
      <c r="J2395" s="36"/>
    </row>
    <row r="2396" spans="10:10" x14ac:dyDescent="0.25">
      <c r="J2396" s="36"/>
    </row>
    <row r="2397" spans="10:10" x14ac:dyDescent="0.25">
      <c r="J2397" s="36"/>
    </row>
    <row r="2398" spans="10:10" x14ac:dyDescent="0.25">
      <c r="J2398" s="36"/>
    </row>
    <row r="2399" spans="10:10" x14ac:dyDescent="0.25">
      <c r="J2399" s="36"/>
    </row>
    <row r="2400" spans="10:10" x14ac:dyDescent="0.25">
      <c r="J2400" s="36"/>
    </row>
    <row r="2401" spans="10:10" x14ac:dyDescent="0.25">
      <c r="J2401" s="36"/>
    </row>
    <row r="2402" spans="10:10" x14ac:dyDescent="0.25">
      <c r="J2402" s="36"/>
    </row>
    <row r="2403" spans="10:10" x14ac:dyDescent="0.25">
      <c r="J2403" s="36"/>
    </row>
    <row r="2404" spans="10:10" x14ac:dyDescent="0.25">
      <c r="J2404" s="36"/>
    </row>
    <row r="2405" spans="10:10" x14ac:dyDescent="0.25">
      <c r="J2405" s="36"/>
    </row>
    <row r="2406" spans="10:10" x14ac:dyDescent="0.25">
      <c r="J2406" s="36"/>
    </row>
    <row r="2407" spans="10:10" x14ac:dyDescent="0.25">
      <c r="J2407" s="36"/>
    </row>
    <row r="2408" spans="10:10" x14ac:dyDescent="0.25">
      <c r="J2408" s="36"/>
    </row>
    <row r="2409" spans="10:10" x14ac:dyDescent="0.25">
      <c r="J2409" s="36"/>
    </row>
    <row r="2410" spans="10:10" x14ac:dyDescent="0.25">
      <c r="J2410" s="36"/>
    </row>
    <row r="2411" spans="10:10" x14ac:dyDescent="0.25">
      <c r="J2411" s="36"/>
    </row>
    <row r="2412" spans="10:10" x14ac:dyDescent="0.25">
      <c r="J2412" s="36"/>
    </row>
    <row r="2413" spans="10:10" x14ac:dyDescent="0.25">
      <c r="J2413" s="36"/>
    </row>
    <row r="2414" spans="10:10" x14ac:dyDescent="0.25">
      <c r="J2414" s="36"/>
    </row>
    <row r="2415" spans="10:10" x14ac:dyDescent="0.25">
      <c r="J2415" s="36"/>
    </row>
    <row r="2416" spans="10:10" x14ac:dyDescent="0.25">
      <c r="J2416" s="36"/>
    </row>
    <row r="2417" spans="10:10" x14ac:dyDescent="0.25">
      <c r="J2417" s="36"/>
    </row>
    <row r="2418" spans="10:10" x14ac:dyDescent="0.25">
      <c r="J2418" s="36"/>
    </row>
    <row r="2419" spans="10:10" x14ac:dyDescent="0.25">
      <c r="J2419" s="36"/>
    </row>
    <row r="2420" spans="10:10" x14ac:dyDescent="0.25">
      <c r="J2420" s="36"/>
    </row>
    <row r="2421" spans="10:10" x14ac:dyDescent="0.25">
      <c r="J2421" s="36"/>
    </row>
    <row r="2422" spans="10:10" x14ac:dyDescent="0.25">
      <c r="J2422" s="36"/>
    </row>
    <row r="2423" spans="10:10" x14ac:dyDescent="0.25">
      <c r="J2423" s="36"/>
    </row>
    <row r="2424" spans="10:10" x14ac:dyDescent="0.25">
      <c r="J2424" s="36"/>
    </row>
    <row r="2425" spans="10:10" x14ac:dyDescent="0.25">
      <c r="J2425" s="36"/>
    </row>
    <row r="2426" spans="10:10" x14ac:dyDescent="0.25">
      <c r="J2426" s="36"/>
    </row>
    <row r="2427" spans="10:10" x14ac:dyDescent="0.25">
      <c r="J2427" s="36"/>
    </row>
    <row r="2428" spans="10:10" x14ac:dyDescent="0.25">
      <c r="J2428" s="36"/>
    </row>
    <row r="2429" spans="10:10" x14ac:dyDescent="0.25">
      <c r="J2429" s="36"/>
    </row>
    <row r="2430" spans="10:10" x14ac:dyDescent="0.25">
      <c r="J2430" s="36"/>
    </row>
    <row r="2431" spans="10:10" x14ac:dyDescent="0.25">
      <c r="J2431" s="36"/>
    </row>
    <row r="2432" spans="10:10" x14ac:dyDescent="0.25">
      <c r="J2432" s="36"/>
    </row>
    <row r="2433" spans="10:10" x14ac:dyDescent="0.25">
      <c r="J2433" s="36"/>
    </row>
    <row r="2434" spans="10:10" x14ac:dyDescent="0.25">
      <c r="J2434" s="36"/>
    </row>
    <row r="2435" spans="10:10" x14ac:dyDescent="0.25">
      <c r="J2435" s="36"/>
    </row>
    <row r="2436" spans="10:10" x14ac:dyDescent="0.25">
      <c r="J2436" s="36"/>
    </row>
    <row r="2437" spans="10:10" x14ac:dyDescent="0.25">
      <c r="J2437" s="36"/>
    </row>
    <row r="2438" spans="10:10" x14ac:dyDescent="0.25">
      <c r="J2438" s="36"/>
    </row>
    <row r="2439" spans="10:10" x14ac:dyDescent="0.25">
      <c r="J2439" s="36"/>
    </row>
    <row r="2440" spans="10:10" x14ac:dyDescent="0.25">
      <c r="J2440" s="36"/>
    </row>
    <row r="2441" spans="10:10" x14ac:dyDescent="0.25">
      <c r="J2441" s="36"/>
    </row>
    <row r="2442" spans="10:10" x14ac:dyDescent="0.25">
      <c r="J2442" s="36"/>
    </row>
    <row r="2443" spans="10:10" x14ac:dyDescent="0.25">
      <c r="J2443" s="36"/>
    </row>
    <row r="2444" spans="10:10" x14ac:dyDescent="0.25">
      <c r="J2444" s="36"/>
    </row>
    <row r="2445" spans="10:10" x14ac:dyDescent="0.25">
      <c r="J2445" s="36"/>
    </row>
    <row r="2446" spans="10:10" x14ac:dyDescent="0.25">
      <c r="J2446" s="36"/>
    </row>
    <row r="2447" spans="10:10" x14ac:dyDescent="0.25">
      <c r="J2447" s="36"/>
    </row>
    <row r="2448" spans="10:10" x14ac:dyDescent="0.25">
      <c r="J2448" s="36"/>
    </row>
    <row r="2449" spans="10:10" x14ac:dyDescent="0.25">
      <c r="J2449" s="36"/>
    </row>
    <row r="2450" spans="10:10" x14ac:dyDescent="0.25">
      <c r="J2450" s="36"/>
    </row>
    <row r="2451" spans="10:10" x14ac:dyDescent="0.25">
      <c r="J2451" s="36"/>
    </row>
    <row r="2452" spans="10:10" x14ac:dyDescent="0.25">
      <c r="J2452" s="36"/>
    </row>
    <row r="2453" spans="10:10" x14ac:dyDescent="0.25">
      <c r="J2453" s="36"/>
    </row>
    <row r="2454" spans="10:10" x14ac:dyDescent="0.25">
      <c r="J2454" s="36"/>
    </row>
    <row r="2455" spans="10:10" x14ac:dyDescent="0.25">
      <c r="J2455" s="36"/>
    </row>
    <row r="2456" spans="10:10" x14ac:dyDescent="0.25">
      <c r="J2456" s="36"/>
    </row>
    <row r="2457" spans="10:10" x14ac:dyDescent="0.25">
      <c r="J2457" s="36"/>
    </row>
    <row r="2458" spans="10:10" x14ac:dyDescent="0.25">
      <c r="J2458" s="36"/>
    </row>
    <row r="2459" spans="10:10" x14ac:dyDescent="0.25">
      <c r="J2459" s="36"/>
    </row>
    <row r="2460" spans="10:10" x14ac:dyDescent="0.25">
      <c r="J2460" s="36"/>
    </row>
    <row r="2461" spans="10:10" x14ac:dyDescent="0.25">
      <c r="J2461" s="36"/>
    </row>
    <row r="2462" spans="10:10" x14ac:dyDescent="0.25">
      <c r="J2462" s="36"/>
    </row>
    <row r="2463" spans="10:10" x14ac:dyDescent="0.25">
      <c r="J2463" s="36"/>
    </row>
    <row r="2464" spans="10:10" x14ac:dyDescent="0.25">
      <c r="J2464" s="36"/>
    </row>
    <row r="2465" spans="10:10" x14ac:dyDescent="0.25">
      <c r="J2465" s="36"/>
    </row>
    <row r="2466" spans="10:10" x14ac:dyDescent="0.25">
      <c r="J2466" s="36"/>
    </row>
    <row r="2467" spans="10:10" x14ac:dyDescent="0.25">
      <c r="J2467" s="36"/>
    </row>
    <row r="2468" spans="10:10" x14ac:dyDescent="0.25">
      <c r="J2468" s="36"/>
    </row>
    <row r="2469" spans="10:10" x14ac:dyDescent="0.25">
      <c r="J2469" s="36"/>
    </row>
    <row r="2470" spans="10:10" x14ac:dyDescent="0.25">
      <c r="J2470" s="36"/>
    </row>
    <row r="2471" spans="10:10" x14ac:dyDescent="0.25">
      <c r="J2471" s="36"/>
    </row>
    <row r="2472" spans="10:10" x14ac:dyDescent="0.25">
      <c r="J2472" s="36"/>
    </row>
    <row r="2473" spans="10:10" x14ac:dyDescent="0.25">
      <c r="J2473" s="36"/>
    </row>
    <row r="2474" spans="10:10" x14ac:dyDescent="0.25">
      <c r="J2474" s="36"/>
    </row>
    <row r="2475" spans="10:10" x14ac:dyDescent="0.25">
      <c r="J2475" s="36"/>
    </row>
    <row r="2476" spans="10:10" x14ac:dyDescent="0.25">
      <c r="J2476" s="36"/>
    </row>
    <row r="2477" spans="10:10" x14ac:dyDescent="0.25">
      <c r="J2477" s="36"/>
    </row>
    <row r="2478" spans="10:10" x14ac:dyDescent="0.25">
      <c r="J2478" s="36"/>
    </row>
    <row r="2479" spans="10:10" x14ac:dyDescent="0.25">
      <c r="J2479" s="36"/>
    </row>
    <row r="2480" spans="10:10" x14ac:dyDescent="0.25">
      <c r="J2480" s="36"/>
    </row>
    <row r="2481" spans="10:10" x14ac:dyDescent="0.25">
      <c r="J2481" s="36"/>
    </row>
    <row r="2482" spans="10:10" x14ac:dyDescent="0.25">
      <c r="J2482" s="36"/>
    </row>
    <row r="2483" spans="10:10" x14ac:dyDescent="0.25">
      <c r="J2483" s="36"/>
    </row>
    <row r="2484" spans="10:10" x14ac:dyDescent="0.25">
      <c r="J2484" s="36"/>
    </row>
    <row r="2485" spans="10:10" x14ac:dyDescent="0.25">
      <c r="J2485" s="36"/>
    </row>
    <row r="2486" spans="10:10" x14ac:dyDescent="0.25">
      <c r="J2486" s="36"/>
    </row>
    <row r="2487" spans="10:10" x14ac:dyDescent="0.25">
      <c r="J2487" s="36"/>
    </row>
    <row r="2488" spans="10:10" x14ac:dyDescent="0.25">
      <c r="J2488" s="36"/>
    </row>
    <row r="2489" spans="10:10" x14ac:dyDescent="0.25">
      <c r="J2489" s="36"/>
    </row>
    <row r="2490" spans="10:10" x14ac:dyDescent="0.25">
      <c r="J2490" s="36"/>
    </row>
    <row r="2491" spans="10:10" x14ac:dyDescent="0.25">
      <c r="J2491" s="36"/>
    </row>
    <row r="2492" spans="10:10" x14ac:dyDescent="0.25">
      <c r="J2492" s="36"/>
    </row>
    <row r="2493" spans="10:10" x14ac:dyDescent="0.25">
      <c r="J2493" s="36"/>
    </row>
    <row r="2494" spans="10:10" x14ac:dyDescent="0.25">
      <c r="J2494" s="36"/>
    </row>
    <row r="2495" spans="10:10" x14ac:dyDescent="0.25">
      <c r="J2495" s="36"/>
    </row>
    <row r="2496" spans="10:10" x14ac:dyDescent="0.25">
      <c r="J2496" s="36"/>
    </row>
    <row r="2497" spans="10:10" x14ac:dyDescent="0.25">
      <c r="J2497" s="36"/>
    </row>
    <row r="2498" spans="10:10" x14ac:dyDescent="0.25">
      <c r="J2498" s="36"/>
    </row>
    <row r="2499" spans="10:10" x14ac:dyDescent="0.25">
      <c r="J2499" s="36"/>
    </row>
    <row r="2500" spans="10:10" x14ac:dyDescent="0.25">
      <c r="J2500" s="36"/>
    </row>
    <row r="2501" spans="10:10" x14ac:dyDescent="0.25">
      <c r="J2501" s="36"/>
    </row>
    <row r="2502" spans="10:10" x14ac:dyDescent="0.25">
      <c r="J2502" s="36"/>
    </row>
    <row r="2503" spans="10:10" x14ac:dyDescent="0.25">
      <c r="J2503" s="36"/>
    </row>
    <row r="2504" spans="10:10" x14ac:dyDescent="0.25">
      <c r="J2504" s="36"/>
    </row>
    <row r="2505" spans="10:10" x14ac:dyDescent="0.25">
      <c r="J2505" s="36"/>
    </row>
    <row r="2506" spans="10:10" x14ac:dyDescent="0.25">
      <c r="J2506" s="36"/>
    </row>
    <row r="2507" spans="10:10" x14ac:dyDescent="0.25">
      <c r="J2507" s="36"/>
    </row>
    <row r="2508" spans="10:10" x14ac:dyDescent="0.25">
      <c r="J2508" s="36"/>
    </row>
    <row r="2509" spans="10:10" x14ac:dyDescent="0.25">
      <c r="J2509" s="36"/>
    </row>
    <row r="2510" spans="10:10" x14ac:dyDescent="0.25">
      <c r="J2510" s="36"/>
    </row>
    <row r="2511" spans="10:10" x14ac:dyDescent="0.25">
      <c r="J2511" s="36"/>
    </row>
    <row r="2512" spans="10:10" x14ac:dyDescent="0.25">
      <c r="J2512" s="36"/>
    </row>
    <row r="2513" spans="10:10" x14ac:dyDescent="0.25">
      <c r="J2513" s="36"/>
    </row>
    <row r="2514" spans="10:10" x14ac:dyDescent="0.25">
      <c r="J2514" s="36"/>
    </row>
    <row r="2515" spans="10:10" x14ac:dyDescent="0.25">
      <c r="J2515" s="36"/>
    </row>
    <row r="2516" spans="10:10" x14ac:dyDescent="0.25">
      <c r="J2516" s="36"/>
    </row>
    <row r="2517" spans="10:10" x14ac:dyDescent="0.25">
      <c r="J2517" s="36"/>
    </row>
    <row r="2518" spans="10:10" x14ac:dyDescent="0.25">
      <c r="J2518" s="36"/>
    </row>
    <row r="2519" spans="10:10" x14ac:dyDescent="0.25">
      <c r="J2519" s="36"/>
    </row>
    <row r="2520" spans="10:10" x14ac:dyDescent="0.25">
      <c r="J2520" s="36"/>
    </row>
    <row r="2521" spans="10:10" x14ac:dyDescent="0.25">
      <c r="J2521" s="36"/>
    </row>
    <row r="2522" spans="10:10" x14ac:dyDescent="0.25">
      <c r="J2522" s="36"/>
    </row>
    <row r="2523" spans="10:10" x14ac:dyDescent="0.25">
      <c r="J2523" s="36"/>
    </row>
    <row r="2524" spans="10:10" x14ac:dyDescent="0.25">
      <c r="J2524" s="36"/>
    </row>
    <row r="2525" spans="10:10" x14ac:dyDescent="0.25">
      <c r="J2525" s="36"/>
    </row>
    <row r="2526" spans="10:10" x14ac:dyDescent="0.25">
      <c r="J2526" s="36"/>
    </row>
    <row r="2527" spans="10:10" x14ac:dyDescent="0.25">
      <c r="J2527" s="36"/>
    </row>
    <row r="2528" spans="10:10" x14ac:dyDescent="0.25">
      <c r="J2528" s="36"/>
    </row>
    <row r="2529" spans="10:10" x14ac:dyDescent="0.25">
      <c r="J2529" s="36"/>
    </row>
    <row r="2530" spans="10:10" x14ac:dyDescent="0.25">
      <c r="J2530" s="36"/>
    </row>
    <row r="2531" spans="10:10" x14ac:dyDescent="0.25">
      <c r="J2531" s="36"/>
    </row>
    <row r="2532" spans="10:10" x14ac:dyDescent="0.25">
      <c r="J2532" s="36"/>
    </row>
    <row r="2533" spans="10:10" x14ac:dyDescent="0.25">
      <c r="J2533" s="36"/>
    </row>
    <row r="2534" spans="10:10" x14ac:dyDescent="0.25">
      <c r="J2534" s="36"/>
    </row>
    <row r="2535" spans="10:10" x14ac:dyDescent="0.25">
      <c r="J2535" s="36"/>
    </row>
    <row r="2536" spans="10:10" x14ac:dyDescent="0.25">
      <c r="J2536" s="36"/>
    </row>
    <row r="2537" spans="10:10" x14ac:dyDescent="0.25">
      <c r="J2537" s="36"/>
    </row>
    <row r="2538" spans="10:10" x14ac:dyDescent="0.25">
      <c r="J2538" s="36"/>
    </row>
    <row r="2539" spans="10:10" x14ac:dyDescent="0.25">
      <c r="J2539" s="36"/>
    </row>
    <row r="2540" spans="10:10" x14ac:dyDescent="0.25">
      <c r="J2540" s="36"/>
    </row>
    <row r="2541" spans="10:10" x14ac:dyDescent="0.25">
      <c r="J2541" s="36"/>
    </row>
    <row r="2542" spans="10:10" x14ac:dyDescent="0.25">
      <c r="J2542" s="36"/>
    </row>
    <row r="2543" spans="10:10" x14ac:dyDescent="0.25">
      <c r="J2543" s="36"/>
    </row>
    <row r="2544" spans="10:10" x14ac:dyDescent="0.25">
      <c r="J2544" s="36"/>
    </row>
    <row r="2545" spans="10:10" x14ac:dyDescent="0.25">
      <c r="J2545" s="36"/>
    </row>
    <row r="2546" spans="10:10" x14ac:dyDescent="0.25">
      <c r="J2546" s="36"/>
    </row>
    <row r="2547" spans="10:10" x14ac:dyDescent="0.25">
      <c r="J2547" s="36"/>
    </row>
    <row r="2548" spans="10:10" x14ac:dyDescent="0.25">
      <c r="J2548" s="36"/>
    </row>
    <row r="2549" spans="10:10" x14ac:dyDescent="0.25">
      <c r="J2549" s="36"/>
    </row>
    <row r="2550" spans="10:10" x14ac:dyDescent="0.25">
      <c r="J2550" s="36"/>
    </row>
    <row r="2551" spans="10:10" x14ac:dyDescent="0.25">
      <c r="J2551" s="36"/>
    </row>
    <row r="2552" spans="10:10" x14ac:dyDescent="0.25">
      <c r="J2552" s="36"/>
    </row>
    <row r="2553" spans="10:10" x14ac:dyDescent="0.25">
      <c r="J2553" s="36"/>
    </row>
    <row r="2554" spans="10:10" x14ac:dyDescent="0.25">
      <c r="J2554" s="36"/>
    </row>
    <row r="2555" spans="10:10" x14ac:dyDescent="0.25">
      <c r="J2555" s="36"/>
    </row>
    <row r="2556" spans="10:10" x14ac:dyDescent="0.25">
      <c r="J2556" s="36"/>
    </row>
    <row r="2557" spans="10:10" x14ac:dyDescent="0.25">
      <c r="J2557" s="36"/>
    </row>
    <row r="2558" spans="10:10" x14ac:dyDescent="0.25">
      <c r="J2558" s="36"/>
    </row>
    <row r="2559" spans="10:10" x14ac:dyDescent="0.25">
      <c r="J2559" s="36"/>
    </row>
    <row r="2560" spans="10:10" x14ac:dyDescent="0.25">
      <c r="J2560" s="36"/>
    </row>
    <row r="2561" spans="10:10" x14ac:dyDescent="0.25">
      <c r="J2561" s="36"/>
    </row>
    <row r="2562" spans="10:10" x14ac:dyDescent="0.25">
      <c r="J2562" s="36"/>
    </row>
    <row r="2563" spans="10:10" x14ac:dyDescent="0.25">
      <c r="J2563" s="36"/>
    </row>
    <row r="2564" spans="10:10" x14ac:dyDescent="0.25">
      <c r="J2564" s="36"/>
    </row>
    <row r="2565" spans="10:10" x14ac:dyDescent="0.25">
      <c r="J2565" s="36"/>
    </row>
    <row r="2566" spans="10:10" x14ac:dyDescent="0.25">
      <c r="J2566" s="36"/>
    </row>
    <row r="2567" spans="10:10" x14ac:dyDescent="0.25">
      <c r="J2567" s="36"/>
    </row>
    <row r="2568" spans="10:10" x14ac:dyDescent="0.25">
      <c r="J2568" s="36"/>
    </row>
    <row r="2569" spans="10:10" x14ac:dyDescent="0.25">
      <c r="J2569" s="36"/>
    </row>
    <row r="2570" spans="10:10" x14ac:dyDescent="0.25">
      <c r="J2570" s="36"/>
    </row>
    <row r="2571" spans="10:10" x14ac:dyDescent="0.25">
      <c r="J2571" s="36"/>
    </row>
    <row r="2572" spans="10:10" x14ac:dyDescent="0.25">
      <c r="J2572" s="36"/>
    </row>
    <row r="2573" spans="10:10" x14ac:dyDescent="0.25">
      <c r="J2573" s="36"/>
    </row>
    <row r="2574" spans="10:10" x14ac:dyDescent="0.25">
      <c r="J2574" s="36"/>
    </row>
    <row r="2575" spans="10:10" x14ac:dyDescent="0.25">
      <c r="J2575" s="36"/>
    </row>
    <row r="2576" spans="10:10" x14ac:dyDescent="0.25">
      <c r="J2576" s="36"/>
    </row>
    <row r="2577" spans="10:10" x14ac:dyDescent="0.25">
      <c r="J2577" s="36"/>
    </row>
    <row r="2578" spans="10:10" x14ac:dyDescent="0.25">
      <c r="J2578" s="36"/>
    </row>
    <row r="2579" spans="10:10" x14ac:dyDescent="0.25">
      <c r="J2579" s="36"/>
    </row>
    <row r="2580" spans="10:10" x14ac:dyDescent="0.25">
      <c r="J2580" s="36"/>
    </row>
    <row r="2581" spans="10:10" x14ac:dyDescent="0.25">
      <c r="J2581" s="36"/>
    </row>
    <row r="2582" spans="10:10" x14ac:dyDescent="0.25">
      <c r="J2582" s="36"/>
    </row>
    <row r="2583" spans="10:10" x14ac:dyDescent="0.25">
      <c r="J2583" s="36"/>
    </row>
    <row r="2584" spans="10:10" x14ac:dyDescent="0.25">
      <c r="J2584" s="36"/>
    </row>
    <row r="2585" spans="10:10" x14ac:dyDescent="0.25">
      <c r="J2585" s="36"/>
    </row>
    <row r="2586" spans="10:10" x14ac:dyDescent="0.25">
      <c r="J2586" s="36"/>
    </row>
    <row r="2587" spans="10:10" x14ac:dyDescent="0.25">
      <c r="J2587" s="36"/>
    </row>
    <row r="2588" spans="10:10" x14ac:dyDescent="0.25">
      <c r="J2588" s="36"/>
    </row>
    <row r="2589" spans="10:10" x14ac:dyDescent="0.25">
      <c r="J2589" s="36"/>
    </row>
    <row r="2590" spans="10:10" x14ac:dyDescent="0.25">
      <c r="J2590" s="36"/>
    </row>
    <row r="2591" spans="10:10" x14ac:dyDescent="0.25">
      <c r="J2591" s="36"/>
    </row>
    <row r="2592" spans="10:10" x14ac:dyDescent="0.25">
      <c r="J2592" s="36"/>
    </row>
    <row r="2593" spans="10:10" x14ac:dyDescent="0.25">
      <c r="J2593" s="36"/>
    </row>
    <row r="2594" spans="10:10" x14ac:dyDescent="0.25">
      <c r="J2594" s="36"/>
    </row>
    <row r="2595" spans="10:10" x14ac:dyDescent="0.25">
      <c r="J2595" s="36"/>
    </row>
    <row r="2596" spans="10:10" x14ac:dyDescent="0.25">
      <c r="J2596" s="36"/>
    </row>
    <row r="2597" spans="10:10" x14ac:dyDescent="0.25">
      <c r="J2597" s="36"/>
    </row>
    <row r="2598" spans="10:10" x14ac:dyDescent="0.25">
      <c r="J2598" s="36"/>
    </row>
    <row r="2599" spans="10:10" x14ac:dyDescent="0.25">
      <c r="J2599" s="36"/>
    </row>
    <row r="2600" spans="10:10" x14ac:dyDescent="0.25">
      <c r="J2600" s="36"/>
    </row>
    <row r="2601" spans="10:10" x14ac:dyDescent="0.25">
      <c r="J2601" s="36"/>
    </row>
    <row r="2602" spans="10:10" x14ac:dyDescent="0.25">
      <c r="J2602" s="36"/>
    </row>
    <row r="2603" spans="10:10" x14ac:dyDescent="0.25">
      <c r="J2603" s="36"/>
    </row>
    <row r="2604" spans="10:10" x14ac:dyDescent="0.25">
      <c r="J2604" s="36"/>
    </row>
    <row r="2605" spans="10:10" x14ac:dyDescent="0.25">
      <c r="J2605" s="36"/>
    </row>
    <row r="2606" spans="10:10" x14ac:dyDescent="0.25">
      <c r="J2606" s="36"/>
    </row>
    <row r="2607" spans="10:10" x14ac:dyDescent="0.25">
      <c r="J2607" s="36"/>
    </row>
    <row r="2608" spans="10:10" x14ac:dyDescent="0.25">
      <c r="J2608" s="36"/>
    </row>
    <row r="2609" spans="10:10" x14ac:dyDescent="0.25">
      <c r="J2609" s="36"/>
    </row>
    <row r="2610" spans="10:10" x14ac:dyDescent="0.25">
      <c r="J2610" s="36"/>
    </row>
    <row r="2611" spans="10:10" x14ac:dyDescent="0.25">
      <c r="J2611" s="36"/>
    </row>
    <row r="2612" spans="10:10" x14ac:dyDescent="0.25">
      <c r="J2612" s="36"/>
    </row>
    <row r="2613" spans="10:10" x14ac:dyDescent="0.25">
      <c r="J2613" s="36"/>
    </row>
    <row r="2614" spans="10:10" x14ac:dyDescent="0.25">
      <c r="J2614" s="36"/>
    </row>
    <row r="2615" spans="10:10" x14ac:dyDescent="0.25">
      <c r="J2615" s="36"/>
    </row>
    <row r="2616" spans="10:10" x14ac:dyDescent="0.25">
      <c r="J2616" s="36"/>
    </row>
    <row r="2617" spans="10:10" x14ac:dyDescent="0.25">
      <c r="J2617" s="36"/>
    </row>
    <row r="2618" spans="10:10" x14ac:dyDescent="0.25">
      <c r="J2618" s="36"/>
    </row>
    <row r="2619" spans="10:10" x14ac:dyDescent="0.25">
      <c r="J2619" s="36"/>
    </row>
    <row r="2620" spans="10:10" x14ac:dyDescent="0.25">
      <c r="J2620" s="36"/>
    </row>
    <row r="2621" spans="10:10" x14ac:dyDescent="0.25">
      <c r="J2621" s="36"/>
    </row>
    <row r="2622" spans="10:10" x14ac:dyDescent="0.25">
      <c r="J2622" s="36"/>
    </row>
    <row r="2623" spans="10:10" x14ac:dyDescent="0.25">
      <c r="J2623" s="36"/>
    </row>
    <row r="2624" spans="10:10" x14ac:dyDescent="0.25">
      <c r="J2624" s="36"/>
    </row>
    <row r="2625" spans="10:10" x14ac:dyDescent="0.25">
      <c r="J2625" s="36"/>
    </row>
    <row r="2626" spans="10:10" x14ac:dyDescent="0.25">
      <c r="J2626" s="36"/>
    </row>
    <row r="2627" spans="10:10" x14ac:dyDescent="0.25">
      <c r="J2627" s="36"/>
    </row>
    <row r="2628" spans="10:10" x14ac:dyDescent="0.25">
      <c r="J2628" s="36"/>
    </row>
    <row r="2629" spans="10:10" x14ac:dyDescent="0.25">
      <c r="J2629" s="36"/>
    </row>
    <row r="2630" spans="10:10" x14ac:dyDescent="0.25">
      <c r="J2630" s="36"/>
    </row>
    <row r="2631" spans="10:10" x14ac:dyDescent="0.25">
      <c r="J2631" s="36"/>
    </row>
    <row r="2632" spans="10:10" x14ac:dyDescent="0.25">
      <c r="J2632" s="36"/>
    </row>
    <row r="2633" spans="10:10" x14ac:dyDescent="0.25">
      <c r="J2633" s="36"/>
    </row>
    <row r="2634" spans="10:10" x14ac:dyDescent="0.25">
      <c r="J2634" s="36"/>
    </row>
    <row r="2635" spans="10:10" x14ac:dyDescent="0.25">
      <c r="J2635" s="36"/>
    </row>
    <row r="2636" spans="10:10" x14ac:dyDescent="0.25">
      <c r="J2636" s="36"/>
    </row>
    <row r="2637" spans="10:10" x14ac:dyDescent="0.25">
      <c r="J2637" s="36"/>
    </row>
    <row r="2638" spans="10:10" x14ac:dyDescent="0.25">
      <c r="J2638" s="36"/>
    </row>
    <row r="2639" spans="10:10" x14ac:dyDescent="0.25">
      <c r="J2639" s="36"/>
    </row>
    <row r="2640" spans="10:10" x14ac:dyDescent="0.25">
      <c r="J2640" s="36"/>
    </row>
    <row r="2641" spans="10:10" x14ac:dyDescent="0.25">
      <c r="J2641" s="36"/>
    </row>
    <row r="2642" spans="10:10" x14ac:dyDescent="0.25">
      <c r="J2642" s="36"/>
    </row>
    <row r="2643" spans="10:10" x14ac:dyDescent="0.25">
      <c r="J2643" s="36"/>
    </row>
    <row r="2644" spans="10:10" x14ac:dyDescent="0.25">
      <c r="J2644" s="36"/>
    </row>
    <row r="2645" spans="10:10" x14ac:dyDescent="0.25">
      <c r="J2645" s="36"/>
    </row>
    <row r="2646" spans="10:10" x14ac:dyDescent="0.25">
      <c r="J2646" s="36"/>
    </row>
    <row r="2647" spans="10:10" x14ac:dyDescent="0.25">
      <c r="J2647" s="36"/>
    </row>
  </sheetData>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6E986-B8A1-4E37-AD27-8F51FF75E4B8}">
  <dimension ref="B3:F14"/>
  <sheetViews>
    <sheetView workbookViewId="0">
      <selection activeCell="J30" sqref="J30"/>
    </sheetView>
  </sheetViews>
  <sheetFormatPr defaultRowHeight="15" x14ac:dyDescent="0.25"/>
  <cols>
    <col min="2" max="2" width="26.28515625" bestFit="1" customWidth="1"/>
    <col min="6" max="6" width="9.140625" bestFit="1" customWidth="1"/>
  </cols>
  <sheetData>
    <row r="3" spans="2:6" x14ac:dyDescent="0.25">
      <c r="C3" t="s">
        <v>36</v>
      </c>
      <c r="D3" t="s">
        <v>26</v>
      </c>
      <c r="E3" t="s">
        <v>601</v>
      </c>
    </row>
    <row r="4" spans="2:6" x14ac:dyDescent="0.25">
      <c r="B4" t="s">
        <v>610</v>
      </c>
      <c r="C4">
        <f>GETPIVOTDATA("Vote Instruction",'Blackrock Pivot'!$M$3,"Vote Categorisation","Election of Directors")</f>
        <v>150</v>
      </c>
      <c r="D4">
        <f>GETPIVOTDATA("Vote Instruction",'Newton GE Pivot'!$M$4,"Vote Categorisation","Election of Directors")</f>
        <v>16</v>
      </c>
      <c r="E4">
        <f>GETPIVOTDATA("Vote Instruction",'UBS Pivot'!$M$4,"Vote Categorisation","Election of Directors")</f>
        <v>1170</v>
      </c>
      <c r="F4" s="44">
        <f>SUM(C4:E4)</f>
        <v>1336</v>
      </c>
    </row>
    <row r="5" spans="2:6" x14ac:dyDescent="0.25">
      <c r="B5" t="s">
        <v>611</v>
      </c>
      <c r="C5">
        <f>GETPIVOTDATA("Vote Instruction",'Blackrock Pivot'!$M$3,"Vote Categorisation","Incentives and Remuneration")</f>
        <v>9</v>
      </c>
      <c r="D5">
        <f>GETPIVOTDATA("Vote Instruction",'Newton GE Pivot'!$M$4,"Vote Categorisation","Incentives and Remuneration")</f>
        <v>1</v>
      </c>
      <c r="E5">
        <f>GETPIVOTDATA("Vote Instruction",'UBS Pivot'!$M$4,"Vote Categorisation","Incentives and Remuneration")</f>
        <v>65</v>
      </c>
      <c r="F5" s="44">
        <f>SUM(C5:E5)</f>
        <v>75</v>
      </c>
    </row>
    <row r="6" spans="2:6" x14ac:dyDescent="0.25">
      <c r="B6" t="s">
        <v>608</v>
      </c>
      <c r="C6">
        <f>GETPIVOTDATA("Vote Instruction",'Blackrock Pivot'!$M$3,"Vote Categorisation","Reports")</f>
        <v>43</v>
      </c>
      <c r="D6">
        <f>GETPIVOTDATA("Vote Instruction",'Newton GE Pivot'!$M$4,"Vote Categorisation","Reports")</f>
        <v>4</v>
      </c>
      <c r="E6">
        <f>GETPIVOTDATA("Vote Instruction",'UBS Pivot'!$M$4,"Vote Categorisation","Reports")</f>
        <v>176</v>
      </c>
      <c r="F6" s="44">
        <f>SUM(C6:E6)</f>
        <v>223</v>
      </c>
    </row>
    <row r="7" spans="2:6" x14ac:dyDescent="0.25">
      <c r="B7" t="s">
        <v>609</v>
      </c>
      <c r="C7">
        <f>GETPIVOTDATA("Vote Instruction",'Blackrock Pivot'!$M$3,"Vote Categorisation","Auditors")</f>
        <v>42</v>
      </c>
      <c r="D7">
        <f>GETPIVOTDATA("Vote Instruction",'Newton GE Pivot'!$M$4,"Vote Categorisation","Auditors")</f>
        <v>4</v>
      </c>
      <c r="E7">
        <f>GETPIVOTDATA("Vote Instruction",'UBS Pivot'!$M$4,"Vote Categorisation","Auditors")</f>
        <v>216</v>
      </c>
      <c r="F7" s="44">
        <f>SUM(C7:E7)</f>
        <v>262</v>
      </c>
    </row>
    <row r="8" spans="2:6" x14ac:dyDescent="0.25">
      <c r="B8" t="s">
        <v>13</v>
      </c>
      <c r="C8">
        <f>GETPIVOTDATA("Vote Instruction",'Blackrock Pivot'!$M$3,"Vote Categorisation","Other")</f>
        <v>145</v>
      </c>
      <c r="D8">
        <f>GETPIVOTDATA("Vote Instruction",'Newton GE Pivot'!$M$4,"Vote Categorisation","Other")</f>
        <v>12</v>
      </c>
      <c r="E8">
        <f>GETPIVOTDATA("Vote Instruction",'UBS Pivot'!$M$4,"Vote Categorisation","Other")</f>
        <v>920</v>
      </c>
      <c r="F8" s="44">
        <f t="shared" ref="F8" si="0">SUM(C8:E8)</f>
        <v>1077</v>
      </c>
    </row>
    <row r="9" spans="2:6" x14ac:dyDescent="0.25">
      <c r="C9">
        <f>SUM(C4:C8)</f>
        <v>389</v>
      </c>
      <c r="D9">
        <f t="shared" ref="D9:E9" si="1">SUM(D4:D8)</f>
        <v>37</v>
      </c>
      <c r="E9">
        <f t="shared" si="1"/>
        <v>2547</v>
      </c>
      <c r="F9" s="44"/>
    </row>
    <row r="11" spans="2:6" x14ac:dyDescent="0.25">
      <c r="B11" t="s">
        <v>3097</v>
      </c>
      <c r="C11" t="s">
        <v>2</v>
      </c>
      <c r="D11" t="s">
        <v>3098</v>
      </c>
      <c r="E11" t="s">
        <v>13</v>
      </c>
    </row>
    <row r="12" spans="2:6" x14ac:dyDescent="0.25">
      <c r="B12" t="s">
        <v>26</v>
      </c>
      <c r="C12" s="62">
        <f>Summary!F3/Summary!$I$3</f>
        <v>0.91891891891891897</v>
      </c>
      <c r="D12" s="62">
        <f>Summary!G3/Summary!$I$3</f>
        <v>8.1081081081081086E-2</v>
      </c>
      <c r="E12" s="62">
        <f>Summary!H3/Summary!$I$3</f>
        <v>0</v>
      </c>
    </row>
    <row r="13" spans="2:6" x14ac:dyDescent="0.25">
      <c r="B13" t="s">
        <v>3099</v>
      </c>
      <c r="C13" s="62">
        <f>Summary!F5/Summary!$I$5</f>
        <v>0.98457583547557836</v>
      </c>
      <c r="D13" s="62">
        <f>Summary!G5/Summary!$I$5</f>
        <v>1.5424164524421594E-2</v>
      </c>
      <c r="E13" s="62">
        <f>Summary!H5/Summary!$I$5</f>
        <v>0</v>
      </c>
    </row>
    <row r="14" spans="2:6" x14ac:dyDescent="0.25">
      <c r="B14" t="s">
        <v>601</v>
      </c>
      <c r="C14" s="62">
        <f>Summary!F7/Summary!$I$7</f>
        <v>0.81546917942677655</v>
      </c>
      <c r="D14" s="62">
        <f>Summary!G7/Summary!$I$7</f>
        <v>0.15979583824106791</v>
      </c>
      <c r="E14" s="62">
        <f>Summary!H7/Summary!$I$7</f>
        <v>2.4734982332155476E-2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k E A A B Q S w M E F A A C A A g A Y 3 s e V 0 l x E T i m A A A A 9 g A A A B I A H A B D b 2 5 m a W c v U G F j a 2 F n Z S 5 4 b W w g o h g A K K A U A A A A A A A A A A A A A A A A A A A A A A A A A A A A h Y 8 x D o I w G I W v Q r r T l p K o I a U k O r h I Y m J i X J t S o R F + D C 2 W u z l 4 J K 8 g R l E 3 x / e 9 b 3 j v f r 3 x b G j q 4 K I 7 a 1 p I U Y Q p C j S o t j B Q p q h 3 x 3 C B M s G 3 U p 1 k q Y N R B p s M t k h R 5 d w 5 I c R 7 j 3 2 M 2 6 4 k j N K I H P L N T l W 6 k e g j m / 9 y a M A 6 C U o j w f e v M Y L h K J r j e M Y w 5 W S C P D f w F d i 4 9 9 n + Q L 7 q a 9 d 3 W m g I 1 0 t O p s j J + 4 N 4 A F B L A w Q U A A I A C A B j e x 5 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3 s e V + l s q j Y x A Q A A 9 w I A A B M A H A B G b 3 J t d W x h c y 9 T Z W N 0 a W 9 u M S 5 t I K I Y A C i g F A A A A A A A A A A A A A A A A A A A A A A A A A A A A J W R P W v D M B B A d 4 P / g 1 C W B G R j K Z 9 t 8 O Q 0 Y y E 4 6 V I X o 9 p q Y i p L Q Z L T h p D / X g V T S q E 3 V I v u 3 o k 7 n s 6 K y j V a o b y / 6 T I M w s A e u B E 1 G u B 8 t 5 6 V J + 0 a t S 9 r 7 n i 5 Y S V L 2 L h M 5 l E y i W 5 h R F n k s y m N F j T B K E V S u D B A / u S 6 M 5 X w J L O n e K W r r h X K D d e N F H G m l f O J H e L s v t h Z Y W x R S W 7 e j 5 w X K / 2 h p O a 1 L f 4 7 P c 7 y J z w i z y s h m 7 Z x w q S Y Y I I y L b t W 2 Z T O C H p Q l a 5 9 v 5 S y K S N o 0 2 k n c n e W I v 0 J 4 0 e t x M u I 9 B Y D n B 2 4 2 v v v 2 J 6 P 4 i a 4 5 a / + 0 d Z w Z d + 0 a f v 2 t 6 I d 9 s r k c s E 9 p X 6 8 8 x X k x K e 7 E v T N G c D H A J 8 A f A r w G c D n A F 8 A / A 7 g f t N A A T K m k D K F n C k k T S F r + l v 7 O g q D R v 2 5 x e U X U E s B A i 0 A F A A C A A g A Y 3 s e V 0 l x E T i m A A A A 9 g A A A B I A A A A A A A A A A A A A A A A A A A A A A E N v b m Z p Z y 9 Q Y W N r Y W d l L n h t b F B L A Q I t A B Q A A g A I A G N 7 H l c P y u m r p A A A A O k A A A A T A A A A A A A A A A A A A A A A A P I A A A B b Q 2 9 u d G V u d F 9 U e X B l c 1 0 u e G 1 s U E s B A i 0 A F A A C A A g A Y 3 s e V + l s q j Y x A Q A A 9 w I A A B M A A A A A A A A A A A A A A A A A 4 w E A A E Z v c m 1 1 b G F z L 1 N l Y 3 R p b 2 4 x L m 1 Q S w U G A A A A A A M A A w D C A A A A Y Q 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Q x Y A A A A A A A A h F 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1 V G N l 9 2 b 3 R p b m d f Z G F 0 Y V 9 R M l 8 y M D I z X z A 3 L T A 0 L T I w M j M t M T I t M D c t N T E t O D E 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1 V G N l 9 2 b 3 R p b m d f Z G F 0 Y V 9 R M l 8 y M D I z X z A 3 X z A 0 X z I w M j N f M T J f M D d f N T F f O D E w I i A v P j x F b n R y e S B U e X B l P S J G a W x s Z W R D b 2 1 w b G V 0 Z V J l c 3 V s d F R v V 2 9 y a 3 N o Z W V 0 I i B W Y W x 1 Z T 0 i b D E i I C 8 + P E V u d H J 5 I F R 5 c G U 9 I k Z p b G x T d G F 0 d X M i I F Z h b H V l P S J z Q 2 9 t c G x l d G U 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t d I i A v P j x F b n R y e S B U e X B l P S J G a W x s Q 2 9 s d W 1 u V H l w Z X M i I F Z h b H V l P S J z Q m d Z R 0 J n W U d C Z 1 l H Q m d Z R 0 J n W U d C Z z 0 9 I i A v P j x F b n R y e S B U e X B l P S J G a W x s T G F z d F V w Z G F 0 Z W Q i I F Z h b H V l P S J k M j A y M y 0 w N y 0 w N F Q x M j o y M D o w M y 4 5 O D k 0 O D U w W i I g L z 4 8 R W 5 0 c n k g V H l w Z T 0 i R m l s b E V y c m 9 y Q 2 9 1 b n Q i I F Z h b H V l P S J s M C I g L z 4 8 R W 5 0 c n k g V H l w Z T 0 i R m l s b E V y c m 9 y Q 2 9 k Z S I g V m F s d W U 9 I n N V b m t u b 3 d u I i A v P j x F b n R y e S B U e X B l P S J G a W x s Q 2 9 1 b n Q i I F Z h b H V l P S J s N T E 4 O D I i I C 8 + P E V u d H J 5 I F R 5 c G U 9 I k F k Z G V k V G 9 E Y X R h T W 9 k Z W w i I F Z h b H V l P S J s M C I g L z 4 8 R W 5 0 c n k g V H l w Z T 0 i U m V s Y X R p b 2 5 z a G l w S W 5 m b 0 N v b n R h a W 5 l c i I g V m F s d W U 9 I n N 7 J n F 1 b 3 Q 7 Y 2 9 s d W 1 u Q 2 9 1 b n Q m c X V v d D s 6 M T Y s J n F 1 b 3 Q 7 a 2 V 5 Q 2 9 s d W 1 u T m F t Z X M m c X V v d D s 6 W 1 0 s J n F 1 b 3 Q 7 c X V l c n l S Z W x h d G l v b n N o a X B z J n F 1 b 3 Q 7 O l t d L C Z x d W 9 0 O 2 N v b H V t b k l k Z W 5 0 a X R p Z X M m c X V v d D s 6 W y Z x d W 9 0 O 1 N l Y 3 R p b 2 4 x L 1 N V R j Z f d m 9 0 a W 5 n X 2 R h d G F f U T J f M j A y M 1 8 w N y 0 w N C 0 y M D I z L T E y L T A 3 L T U x L T g x M C 9 B d X R v U m V t b 3 Z l Z E N v b H V t b n M x L n t D b 2 x 1 b W 4 x L D B 9 J n F 1 b 3 Q 7 L C Z x d W 9 0 O 1 N l Y 3 R p b 2 4 x L 1 N V R j Z f d m 9 0 a W 5 n X 2 R h d G F f U T J f M j A y M 1 8 w N y 0 w N C 0 y M D I z L T E y L T A 3 L T U x L T g x M C 9 B d X R v U m V t b 3 Z l Z E N v b H V t b n M x L n t D b 2 x 1 b W 4 y L D F 9 J n F 1 b 3 Q 7 L C Z x d W 9 0 O 1 N l Y 3 R p b 2 4 x L 1 N V R j Z f d m 9 0 a W 5 n X 2 R h d G F f U T J f M j A y M 1 8 w N y 0 w N C 0 y M D I z L T E y L T A 3 L T U x L T g x M C 9 B d X R v U m V t b 3 Z l Z E N v b H V t b n M x L n t D b 2 x 1 b W 4 z L D J 9 J n F 1 b 3 Q 7 L C Z x d W 9 0 O 1 N l Y 3 R p b 2 4 x L 1 N V R j Z f d m 9 0 a W 5 n X 2 R h d G F f U T J f M j A y M 1 8 w N y 0 w N C 0 y M D I z L T E y L T A 3 L T U x L T g x M C 9 B d X R v U m V t b 3 Z l Z E N v b H V t b n M x L n t D b 2 x 1 b W 4 0 L D N 9 J n F 1 b 3 Q 7 L C Z x d W 9 0 O 1 N l Y 3 R p b 2 4 x L 1 N V R j Z f d m 9 0 a W 5 n X 2 R h d G F f U T J f M j A y M 1 8 w N y 0 w N C 0 y M D I z L T E y L T A 3 L T U x L T g x M C 9 B d X R v U m V t b 3 Z l Z E N v b H V t b n M x L n t D b 2 x 1 b W 4 1 L D R 9 J n F 1 b 3 Q 7 L C Z x d W 9 0 O 1 N l Y 3 R p b 2 4 x L 1 N V R j Z f d m 9 0 a W 5 n X 2 R h d G F f U T J f M j A y M 1 8 w N y 0 w N C 0 y M D I z L T E y L T A 3 L T U x L T g x M C 9 B d X R v U m V t b 3 Z l Z E N v b H V t b n M x L n t D b 2 x 1 b W 4 2 L D V 9 J n F 1 b 3 Q 7 L C Z x d W 9 0 O 1 N l Y 3 R p b 2 4 x L 1 N V R j Z f d m 9 0 a W 5 n X 2 R h d G F f U T J f M j A y M 1 8 w N y 0 w N C 0 y M D I z L T E y L T A 3 L T U x L T g x M C 9 B d X R v U m V t b 3 Z l Z E N v b H V t b n M x L n t D b 2 x 1 b W 4 3 L D Z 9 J n F 1 b 3 Q 7 L C Z x d W 9 0 O 1 N l Y 3 R p b 2 4 x L 1 N V R j Z f d m 9 0 a W 5 n X 2 R h d G F f U T J f M j A y M 1 8 w N y 0 w N C 0 y M D I z L T E y L T A 3 L T U x L T g x M C 9 B d X R v U m V t b 3 Z l Z E N v b H V t b n M x L n t D b 2 x 1 b W 4 4 L D d 9 J n F 1 b 3 Q 7 L C Z x d W 9 0 O 1 N l Y 3 R p b 2 4 x L 1 N V R j Z f d m 9 0 a W 5 n X 2 R h d G F f U T J f M j A y M 1 8 w N y 0 w N C 0 y M D I z L T E y L T A 3 L T U x L T g x M C 9 B d X R v U m V t b 3 Z l Z E N v b H V t b n M x L n t D b 2 x 1 b W 4 5 L D h 9 J n F 1 b 3 Q 7 L C Z x d W 9 0 O 1 N l Y 3 R p b 2 4 x L 1 N V R j Z f d m 9 0 a W 5 n X 2 R h d G F f U T J f M j A y M 1 8 w N y 0 w N C 0 y M D I z L T E y L T A 3 L T U x L T g x M C 9 B d X R v U m V t b 3 Z l Z E N v b H V t b n M x L n t D b 2 x 1 b W 4 x M C w 5 f S Z x d W 9 0 O y w m c X V v d D t T Z W N 0 a W 9 u M S 9 T V U Y 2 X 3 Z v d G l u Z 1 9 k Y X R h X 1 E y X z I w M j N f M D c t M D Q t M j A y M y 0 x M i 0 w N y 0 1 M S 0 4 M T A v Q X V 0 b 1 J l b W 9 2 Z W R D b 2 x 1 b W 5 z M S 5 7 Q 2 9 s d W 1 u M T E s M T B 9 J n F 1 b 3 Q 7 L C Z x d W 9 0 O 1 N l Y 3 R p b 2 4 x L 1 N V R j Z f d m 9 0 a W 5 n X 2 R h d G F f U T J f M j A y M 1 8 w N y 0 w N C 0 y M D I z L T E y L T A 3 L T U x L T g x M C 9 B d X R v U m V t b 3 Z l Z E N v b H V t b n M x L n t D b 2 x 1 b W 4 x M i w x M X 0 m c X V v d D s s J n F 1 b 3 Q 7 U 2 V j d G l v b j E v U 1 V G N l 9 2 b 3 R p b m d f Z G F 0 Y V 9 R M l 8 y M D I z X z A 3 L T A 0 L T I w M j M t M T I t M D c t N T E t O D E w L 0 F 1 d G 9 S Z W 1 v d m V k Q 2 9 s d W 1 u c z E u e 0 N v b H V t b j E z L D E y f S Z x d W 9 0 O y w m c X V v d D t T Z W N 0 a W 9 u M S 9 T V U Y 2 X 3 Z v d G l u Z 1 9 k Y X R h X 1 E y X z I w M j N f M D c t M D Q t M j A y M y 0 x M i 0 w N y 0 1 M S 0 4 M T A v Q X V 0 b 1 J l b W 9 2 Z W R D b 2 x 1 b W 5 z M S 5 7 Q 2 9 s d W 1 u M T Q s M T N 9 J n F 1 b 3 Q 7 L C Z x d W 9 0 O 1 N l Y 3 R p b 2 4 x L 1 N V R j Z f d m 9 0 a W 5 n X 2 R h d G F f U T J f M j A y M 1 8 w N y 0 w N C 0 y M D I z L T E y L T A 3 L T U x L T g x M C 9 B d X R v U m V t b 3 Z l Z E N v b H V t b n M x L n t D b 2 x 1 b W 4 x N S w x N H 0 m c X V v d D s s J n F 1 b 3 Q 7 U 2 V j d G l v b j E v U 1 V G N l 9 2 b 3 R p b m d f Z G F 0 Y V 9 R M l 8 y M D I z X z A 3 L T A 0 L T I w M j M t M T I t M D c t N T E t O D E w L 0 F 1 d G 9 S Z W 1 v d m V k Q 2 9 s d W 1 u c z E u e 0 N v b H V t b j E 2 L D E 1 f S Z x d W 9 0 O 1 0 s J n F 1 b 3 Q 7 Q 2 9 s d W 1 u Q 2 9 1 b n Q m c X V v d D s 6 M T Y s J n F 1 b 3 Q 7 S 2 V 5 Q 2 9 s d W 1 u T m F t Z X M m c X V v d D s 6 W 1 0 s J n F 1 b 3 Q 7 Q 2 9 s d W 1 u S W R l b n R p d G l l c y Z x d W 9 0 O z p b J n F 1 b 3 Q 7 U 2 V j d G l v b j E v U 1 V G N l 9 2 b 3 R p b m d f Z G F 0 Y V 9 R M l 8 y M D I z X z A 3 L T A 0 L T I w M j M t M T I t M D c t N T E t O D E w L 0 F 1 d G 9 S Z W 1 v d m V k Q 2 9 s d W 1 u c z E u e 0 N v b H V t b j E s M H 0 m c X V v d D s s J n F 1 b 3 Q 7 U 2 V j d G l v b j E v U 1 V G N l 9 2 b 3 R p b m d f Z G F 0 Y V 9 R M l 8 y M D I z X z A 3 L T A 0 L T I w M j M t M T I t M D c t N T E t O D E w L 0 F 1 d G 9 S Z W 1 v d m V k Q 2 9 s d W 1 u c z E u e 0 N v b H V t b j I s M X 0 m c X V v d D s s J n F 1 b 3 Q 7 U 2 V j d G l v b j E v U 1 V G N l 9 2 b 3 R p b m d f Z G F 0 Y V 9 R M l 8 y M D I z X z A 3 L T A 0 L T I w M j M t M T I t M D c t N T E t O D E w L 0 F 1 d G 9 S Z W 1 v d m V k Q 2 9 s d W 1 u c z E u e 0 N v b H V t b j M s M n 0 m c X V v d D s s J n F 1 b 3 Q 7 U 2 V j d G l v b j E v U 1 V G N l 9 2 b 3 R p b m d f Z G F 0 Y V 9 R M l 8 y M D I z X z A 3 L T A 0 L T I w M j M t M T I t M D c t N T E t O D E w L 0 F 1 d G 9 S Z W 1 v d m V k Q 2 9 s d W 1 u c z E u e 0 N v b H V t b j Q s M 3 0 m c X V v d D s s J n F 1 b 3 Q 7 U 2 V j d G l v b j E v U 1 V G N l 9 2 b 3 R p b m d f Z G F 0 Y V 9 R M l 8 y M D I z X z A 3 L T A 0 L T I w M j M t M T I t M D c t N T E t O D E w L 0 F 1 d G 9 S Z W 1 v d m V k Q 2 9 s d W 1 u c z E u e 0 N v b H V t b j U s N H 0 m c X V v d D s s J n F 1 b 3 Q 7 U 2 V j d G l v b j E v U 1 V G N l 9 2 b 3 R p b m d f Z G F 0 Y V 9 R M l 8 y M D I z X z A 3 L T A 0 L T I w M j M t M T I t M D c t N T E t O D E w L 0 F 1 d G 9 S Z W 1 v d m V k Q 2 9 s d W 1 u c z E u e 0 N v b H V t b j Y s N X 0 m c X V v d D s s J n F 1 b 3 Q 7 U 2 V j d G l v b j E v U 1 V G N l 9 2 b 3 R p b m d f Z G F 0 Y V 9 R M l 8 y M D I z X z A 3 L T A 0 L T I w M j M t M T I t M D c t N T E t O D E w L 0 F 1 d G 9 S Z W 1 v d m V k Q 2 9 s d W 1 u c z E u e 0 N v b H V t b j c s N n 0 m c X V v d D s s J n F 1 b 3 Q 7 U 2 V j d G l v b j E v U 1 V G N l 9 2 b 3 R p b m d f Z G F 0 Y V 9 R M l 8 y M D I z X z A 3 L T A 0 L T I w M j M t M T I t M D c t N T E t O D E w L 0 F 1 d G 9 S Z W 1 v d m V k Q 2 9 s d W 1 u c z E u e 0 N v b H V t b j g s N 3 0 m c X V v d D s s J n F 1 b 3 Q 7 U 2 V j d G l v b j E v U 1 V G N l 9 2 b 3 R p b m d f Z G F 0 Y V 9 R M l 8 y M D I z X z A 3 L T A 0 L T I w M j M t M T I t M D c t N T E t O D E w L 0 F 1 d G 9 S Z W 1 v d m V k Q 2 9 s d W 1 u c z E u e 0 N v b H V t b j k s O H 0 m c X V v d D s s J n F 1 b 3 Q 7 U 2 V j d G l v b j E v U 1 V G N l 9 2 b 3 R p b m d f Z G F 0 Y V 9 R M l 8 y M D I z X z A 3 L T A 0 L T I w M j M t M T I t M D c t N T E t O D E w L 0 F 1 d G 9 S Z W 1 v d m V k Q 2 9 s d W 1 u c z E u e 0 N v b H V t b j E w L D l 9 J n F 1 b 3 Q 7 L C Z x d W 9 0 O 1 N l Y 3 R p b 2 4 x L 1 N V R j Z f d m 9 0 a W 5 n X 2 R h d G F f U T J f M j A y M 1 8 w N y 0 w N C 0 y M D I z L T E y L T A 3 L T U x L T g x M C 9 B d X R v U m V t b 3 Z l Z E N v b H V t b n M x L n t D b 2 x 1 b W 4 x M S w x M H 0 m c X V v d D s s J n F 1 b 3 Q 7 U 2 V j d G l v b j E v U 1 V G N l 9 2 b 3 R p b m d f Z G F 0 Y V 9 R M l 8 y M D I z X z A 3 L T A 0 L T I w M j M t M T I t M D c t N T E t O D E w L 0 F 1 d G 9 S Z W 1 v d m V k Q 2 9 s d W 1 u c z E u e 0 N v b H V t b j E y L D E x f S Z x d W 9 0 O y w m c X V v d D t T Z W N 0 a W 9 u M S 9 T V U Y 2 X 3 Z v d G l u Z 1 9 k Y X R h X 1 E y X z I w M j N f M D c t M D Q t M j A y M y 0 x M i 0 w N y 0 1 M S 0 4 M T A v Q X V 0 b 1 J l b W 9 2 Z W R D b 2 x 1 b W 5 z M S 5 7 Q 2 9 s d W 1 u M T M s M T J 9 J n F 1 b 3 Q 7 L C Z x d W 9 0 O 1 N l Y 3 R p b 2 4 x L 1 N V R j Z f d m 9 0 a W 5 n X 2 R h d G F f U T J f M j A y M 1 8 w N y 0 w N C 0 y M D I z L T E y L T A 3 L T U x L T g x M C 9 B d X R v U m V t b 3 Z l Z E N v b H V t b n M x L n t D b 2 x 1 b W 4 x N C w x M 3 0 m c X V v d D s s J n F 1 b 3 Q 7 U 2 V j d G l v b j E v U 1 V G N l 9 2 b 3 R p b m d f Z G F 0 Y V 9 R M l 8 y M D I z X z A 3 L T A 0 L T I w M j M t M T I t M D c t N T E t O D E w L 0 F 1 d G 9 S Z W 1 v d m V k Q 2 9 s d W 1 u c z E u e 0 N v b H V t b j E 1 L D E 0 f S Z x d W 9 0 O y w m c X V v d D t T Z W N 0 a W 9 u M S 9 T V U Y 2 X 3 Z v d G l u Z 1 9 k Y X R h X 1 E y X z I w M j N f M D c t M D Q t M j A y M y 0 x M i 0 w N y 0 1 M S 0 4 M T A v Q X V 0 b 1 J l b W 9 2 Z W R D b 2 x 1 b W 5 z M S 5 7 Q 2 9 s d W 1 u M T Y s M T V 9 J n F 1 b 3 Q 7 X S w m c X V v d D t S Z W x h d G l v b n N o a X B J b m Z v J n F 1 b 3 Q 7 O l t d f S I g L z 4 8 L 1 N 0 Y W J s Z U V u d H J p Z X M + P C 9 J d G V t P j x J d G V t P j x J d G V t T G 9 j Y X R p b 2 4 + P E l 0 Z W 1 U e X B l P k Z v c m 1 1 b G E 8 L 0 l 0 Z W 1 U e X B l P j x J d G V t U G F 0 a D 5 T Z W N 0 a W 9 u M S 9 T V U Y 2 X 3 Z v d G l u Z 1 9 k Y X R h X 1 E y X z I w M j N f M D c t M D Q t M j A y M y 0 x M i 0 w N y 0 1 M S 0 4 M T A v U 2 9 1 c m N l P C 9 J d G V t U G F 0 a D 4 8 L 0 l 0 Z W 1 M b 2 N h d G l v b j 4 8 U 3 R h Y m x l R W 5 0 c m l l c y A v P j w v S X R l b T 4 8 S X R l b T 4 8 S X R l b U x v Y 2 F 0 a W 9 u P j x J d G V t V H l w Z T 5 G b 3 J t d W x h P C 9 J d G V t V H l w Z T 4 8 S X R l b V B h d G g + U 2 V j d G l v b j E v U 1 V G N l 9 2 b 3 R p b m d f Z G F 0 Y V 9 R M l 8 y M D I z X z A 3 L T A 0 L T I w M j M t M T I t M D c t N T E t O D E w L 0 N o Y W 5 n Z W Q l M j B U e X B l P C 9 J d G V t U G F 0 a D 4 8 L 0 l 0 Z W 1 M b 2 N h d G l v b j 4 8 U 3 R h Y m x l R W 5 0 c m l l c y A v P j w v S X R l b T 4 8 L 0 l 0 Z W 1 z P j w v T G 9 j Y W x Q Y W N r Y W d l T W V 0 Y W R h d G F G a W x l P h Y A A A B Q S w U G A A A A A A A A A A A A A A A A A A A A A A A A 2 g A A A A E A A A D Q j J 3 f A R X R E Y x 6 A M B P w p f r A Q A A A L t P A s Y T T p N A n e X 0 V t G O 3 V k A A A A A A g A A A A A A A 2 Y A A M A A A A A Q A A A A m Y i q l Y 2 W d Y a z Z R v 5 F 7 W R T A A A A A A E g A A A o A A A A B A A A A D l h R P o q A X 0 v 3 Y z e f t G t v 4 z U A A A A J I 4 S p Q d l s u L L F c A W O + r o Z Z n f c g o j j C M 6 p 8 Z P h y e S W V d U X f h 3 x M 3 o e u v 5 D s T i o 0 C C M A g L / 6 f P v O O N 3 p F + / D k b n v Z 6 u k F 3 5 M u E s H r n r G G o 7 C r F A A A A M N l F 3 Q q F x t z J m D 7 v u 0 F F 7 Z A V i Y n < / D a t a M a s h u p > 
</file>

<file path=customXml/itemProps1.xml><?xml version="1.0" encoding="utf-8"?>
<ds:datastoreItem xmlns:ds="http://schemas.openxmlformats.org/officeDocument/2006/customXml" ds:itemID="{AEEFF63B-1EE0-48EE-8964-18D19B625B7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Tables</vt:lpstr>
      <vt:lpstr>Blackrock</vt:lpstr>
      <vt:lpstr>Blackrock Pivot</vt:lpstr>
      <vt:lpstr>Newton GE</vt:lpstr>
      <vt:lpstr>Newton GE Pivot</vt:lpstr>
      <vt:lpstr>UBS</vt:lpstr>
      <vt:lpstr>UBS Pivot</vt:lpstr>
      <vt:lpstr>Categorisation</vt:lpstr>
      <vt:lpstr>Vote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Tan</dc:creator>
  <cp:lastModifiedBy>Martin Kett</cp:lastModifiedBy>
  <dcterms:created xsi:type="dcterms:W3CDTF">2020-12-15T08:58:35Z</dcterms:created>
  <dcterms:modified xsi:type="dcterms:W3CDTF">2023-11-13T10:24:56Z</dcterms:modified>
</cp:coreProperties>
</file>